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4424"/>
  </bookViews>
  <sheets>
    <sheet name="LightsChart" sheetId="16" r:id="rId1"/>
    <sheet name="Targets" sheetId="31" r:id="rId2"/>
    <sheet name="SingleLight" sheetId="30" r:id="rId3"/>
    <sheet name="Chart1" sheetId="17" r:id="rId4"/>
    <sheet name="Chart2" sheetId="20" r:id="rId5"/>
    <sheet name="Chart3" sheetId="22" r:id="rId6"/>
    <sheet name="Chart4" sheetId="25" r:id="rId7"/>
    <sheet name="target1" sheetId="4" r:id="rId8"/>
    <sheet name="target2" sheetId="18" r:id="rId9"/>
    <sheet name="target3" sheetId="21" r:id="rId10"/>
    <sheet name="target4" sheetId="24" r:id="rId11"/>
    <sheet name="target 5" sheetId="35" r:id="rId12"/>
    <sheet name="csv-data1" sheetId="15" r:id="rId13"/>
    <sheet name="csv-data2" sheetId="19" r:id="rId14"/>
    <sheet name="csv-data3" sheetId="23" r:id="rId15"/>
    <sheet name="csv-data4" sheetId="26" r:id="rId16"/>
    <sheet name="lights" sheetId="1" r:id="rId17"/>
    <sheet name="matches" sheetId="32" r:id="rId18"/>
    <sheet name="Light" sheetId="29" r:id="rId19"/>
    <sheet name="pseudoinverse" sheetId="3" r:id="rId20"/>
  </sheets>
  <definedNames>
    <definedName name="solver_adj" localSheetId="11" hidden="1">'target 5'!$K$3:$K$10</definedName>
    <definedName name="solver_adj" localSheetId="7" hidden="1">target1!$J$3:$J$10</definedName>
    <definedName name="solver_adj" localSheetId="8" hidden="1">target2!$K$3:$K$10</definedName>
    <definedName name="solver_adj" localSheetId="9" hidden="1">target3!$K$3:$K$10</definedName>
    <definedName name="solver_adj" localSheetId="10" hidden="1">target4!$K$3:$K$10</definedName>
    <definedName name="solver_cvg" localSheetId="11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drv" localSheetId="11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eng" localSheetId="11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st" localSheetId="11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itr" localSheetId="11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lhs1" localSheetId="11" hidden="1">'target 5'!$K$10</definedName>
    <definedName name="solver_lhs1" localSheetId="7" hidden="1">target1!$K$10</definedName>
    <definedName name="solver_lhs1" localSheetId="8" hidden="1">target2!$K$10</definedName>
    <definedName name="solver_lhs1" localSheetId="9" hidden="1">target3!$K$10</definedName>
    <definedName name="solver_lhs1" localSheetId="10" hidden="1">target4!$K$5</definedName>
    <definedName name="solver_lhs2" localSheetId="11" hidden="1">'target 5'!$K$3</definedName>
    <definedName name="solver_lhs2" localSheetId="7" hidden="1">target1!$K$3</definedName>
    <definedName name="solver_lhs2" localSheetId="8" hidden="1">target2!$K$3</definedName>
    <definedName name="solver_lhs2" localSheetId="9" hidden="1">target3!$K$3</definedName>
    <definedName name="solver_lhs2" localSheetId="10" hidden="1">target4!$K$3</definedName>
    <definedName name="solver_lhs3" localSheetId="11" hidden="1">'target 5'!$K$4</definedName>
    <definedName name="solver_lhs3" localSheetId="7" hidden="1">target1!$K$4</definedName>
    <definedName name="solver_lhs3" localSheetId="8" hidden="1">target2!$K$4</definedName>
    <definedName name="solver_lhs3" localSheetId="9" hidden="1">target3!$K$4</definedName>
    <definedName name="solver_lhs3" localSheetId="10" hidden="1">target4!$K$10</definedName>
    <definedName name="solver_lhs4" localSheetId="11" hidden="1">'target 5'!$K$5</definedName>
    <definedName name="solver_lhs4" localSheetId="7" hidden="1">target1!$K$5</definedName>
    <definedName name="solver_lhs4" localSheetId="8" hidden="1">target2!$K$5</definedName>
    <definedName name="solver_lhs4" localSheetId="9" hidden="1">target3!$K$5</definedName>
    <definedName name="solver_lhs4" localSheetId="10" hidden="1">target4!$K$6</definedName>
    <definedName name="solver_lhs5" localSheetId="11" hidden="1">'target 5'!$K$6</definedName>
    <definedName name="solver_lhs5" localSheetId="7" hidden="1">target1!$K$6</definedName>
    <definedName name="solver_lhs5" localSheetId="8" hidden="1">target2!$K$6</definedName>
    <definedName name="solver_lhs5" localSheetId="9" hidden="1">target3!$K$6</definedName>
    <definedName name="solver_lhs5" localSheetId="10" hidden="1">target4!$K$7</definedName>
    <definedName name="solver_lhs6" localSheetId="11" hidden="1">'target 5'!$K$7</definedName>
    <definedName name="solver_lhs6" localSheetId="7" hidden="1">target1!$K$7</definedName>
    <definedName name="solver_lhs6" localSheetId="8" hidden="1">target2!$K$7</definedName>
    <definedName name="solver_lhs6" localSheetId="9" hidden="1">target3!$K$7</definedName>
    <definedName name="solver_lhs6" localSheetId="10" hidden="1">target4!$K$4</definedName>
    <definedName name="solver_lhs7" localSheetId="11" hidden="1">'target 5'!$K$8</definedName>
    <definedName name="solver_lhs7" localSheetId="7" hidden="1">target1!$K$8</definedName>
    <definedName name="solver_lhs7" localSheetId="8" hidden="1">target2!$K$8</definedName>
    <definedName name="solver_lhs7" localSheetId="9" hidden="1">target3!$K$8</definedName>
    <definedName name="solver_lhs7" localSheetId="10" hidden="1">target4!$K$9</definedName>
    <definedName name="solver_lhs8" localSheetId="11" hidden="1">'target 5'!$K$9</definedName>
    <definedName name="solver_lhs8" localSheetId="7" hidden="1">target1!$K$9</definedName>
    <definedName name="solver_lhs8" localSheetId="8" hidden="1">target2!$K$9</definedName>
    <definedName name="solver_lhs8" localSheetId="9" hidden="1">target3!$K$9</definedName>
    <definedName name="solver_lhs8" localSheetId="10" hidden="1">target4!$K$8</definedName>
    <definedName name="solver_lhs9" localSheetId="9" hidden="1">target3!$K$9</definedName>
    <definedName name="solver_mip" localSheetId="11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ni" localSheetId="11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rt" localSheetId="11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sl" localSheetId="11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neg" localSheetId="11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od" localSheetId="11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um" localSheetId="11" hidden="1">8</definedName>
    <definedName name="solver_num" localSheetId="7" hidden="1">8</definedName>
    <definedName name="solver_num" localSheetId="8" hidden="1">8</definedName>
    <definedName name="solver_num" localSheetId="9" hidden="1">8</definedName>
    <definedName name="solver_num" localSheetId="10" hidden="1">8</definedName>
    <definedName name="solver_nwt" localSheetId="11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opt" localSheetId="11" hidden="1">'target 5'!$S$2</definedName>
    <definedName name="solver_opt" localSheetId="7" hidden="1">target1!$Q$2</definedName>
    <definedName name="solver_opt" localSheetId="8" hidden="1">target2!$S$2</definedName>
    <definedName name="solver_opt" localSheetId="9" hidden="1">target3!$S$2</definedName>
    <definedName name="solver_opt" localSheetId="10" hidden="1">target4!$S$2</definedName>
    <definedName name="solver_pre" localSheetId="11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rbv" localSheetId="11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el1" localSheetId="11" hidden="1">1</definedName>
    <definedName name="solver_rel1" localSheetId="7" hidden="1">1</definedName>
    <definedName name="solver_rel1" localSheetId="8" hidden="1">1</definedName>
    <definedName name="solver_rel1" localSheetId="9" hidden="1">1</definedName>
    <definedName name="solver_rel1" localSheetId="10" hidden="1">1</definedName>
    <definedName name="solver_rel2" localSheetId="11" hidden="1">1</definedName>
    <definedName name="solver_rel2" localSheetId="7" hidden="1">1</definedName>
    <definedName name="solver_rel2" localSheetId="8" hidden="1">1</definedName>
    <definedName name="solver_rel2" localSheetId="9" hidden="1">1</definedName>
    <definedName name="solver_rel2" localSheetId="10" hidden="1">1</definedName>
    <definedName name="solver_rel3" localSheetId="11" hidden="1">1</definedName>
    <definedName name="solver_rel3" localSheetId="7" hidden="1">1</definedName>
    <definedName name="solver_rel3" localSheetId="8" hidden="1">1</definedName>
    <definedName name="solver_rel3" localSheetId="9" hidden="1">1</definedName>
    <definedName name="solver_rel3" localSheetId="10" hidden="1">1</definedName>
    <definedName name="solver_rel4" localSheetId="11" hidden="1">1</definedName>
    <definedName name="solver_rel4" localSheetId="7" hidden="1">1</definedName>
    <definedName name="solver_rel4" localSheetId="8" hidden="1">1</definedName>
    <definedName name="solver_rel4" localSheetId="9" hidden="1">1</definedName>
    <definedName name="solver_rel4" localSheetId="10" hidden="1">1</definedName>
    <definedName name="solver_rel5" localSheetId="11" hidden="1">1</definedName>
    <definedName name="solver_rel5" localSheetId="7" hidden="1">1</definedName>
    <definedName name="solver_rel5" localSheetId="8" hidden="1">1</definedName>
    <definedName name="solver_rel5" localSheetId="9" hidden="1">1</definedName>
    <definedName name="solver_rel5" localSheetId="10" hidden="1">1</definedName>
    <definedName name="solver_rel6" localSheetId="11" hidden="1">1</definedName>
    <definedName name="solver_rel6" localSheetId="7" hidden="1">1</definedName>
    <definedName name="solver_rel6" localSheetId="8" hidden="1">1</definedName>
    <definedName name="solver_rel6" localSheetId="9" hidden="1">1</definedName>
    <definedName name="solver_rel6" localSheetId="10" hidden="1">1</definedName>
    <definedName name="solver_rel7" localSheetId="11" hidden="1">1</definedName>
    <definedName name="solver_rel7" localSheetId="7" hidden="1">1</definedName>
    <definedName name="solver_rel7" localSheetId="8" hidden="1">1</definedName>
    <definedName name="solver_rel7" localSheetId="9" hidden="1">1</definedName>
    <definedName name="solver_rel7" localSheetId="10" hidden="1">1</definedName>
    <definedName name="solver_rel8" localSheetId="11" hidden="1">1</definedName>
    <definedName name="solver_rel8" localSheetId="7" hidden="1">1</definedName>
    <definedName name="solver_rel8" localSheetId="8" hidden="1">1</definedName>
    <definedName name="solver_rel8" localSheetId="9" hidden="1">1</definedName>
    <definedName name="solver_rel8" localSheetId="10" hidden="1">1</definedName>
    <definedName name="solver_rel9" localSheetId="9" hidden="1">1</definedName>
    <definedName name="solver_rhs1" localSheetId="11" hidden="1">1</definedName>
    <definedName name="solver_rhs1" localSheetId="7" hidden="1">1</definedName>
    <definedName name="solver_rhs1" localSheetId="8" hidden="1">1</definedName>
    <definedName name="solver_rhs1" localSheetId="9" hidden="1">1</definedName>
    <definedName name="solver_rhs1" localSheetId="10" hidden="1">1</definedName>
    <definedName name="solver_rhs2" localSheetId="11" hidden="1">1</definedName>
    <definedName name="solver_rhs2" localSheetId="7" hidden="1">1</definedName>
    <definedName name="solver_rhs2" localSheetId="8" hidden="1">1</definedName>
    <definedName name="solver_rhs2" localSheetId="9" hidden="1">1</definedName>
    <definedName name="solver_rhs2" localSheetId="10" hidden="1">1</definedName>
    <definedName name="solver_rhs3" localSheetId="11" hidden="1">1</definedName>
    <definedName name="solver_rhs3" localSheetId="7" hidden="1">1</definedName>
    <definedName name="solver_rhs3" localSheetId="8" hidden="1">1</definedName>
    <definedName name="solver_rhs3" localSheetId="9" hidden="1">1</definedName>
    <definedName name="solver_rhs3" localSheetId="10" hidden="1">1</definedName>
    <definedName name="solver_rhs4" localSheetId="11" hidden="1">1</definedName>
    <definedName name="solver_rhs4" localSheetId="7" hidden="1">1</definedName>
    <definedName name="solver_rhs4" localSheetId="8" hidden="1">1</definedName>
    <definedName name="solver_rhs4" localSheetId="9" hidden="1">1</definedName>
    <definedName name="solver_rhs4" localSheetId="10" hidden="1">1</definedName>
    <definedName name="solver_rhs5" localSheetId="11" hidden="1">1</definedName>
    <definedName name="solver_rhs5" localSheetId="7" hidden="1">1</definedName>
    <definedName name="solver_rhs5" localSheetId="8" hidden="1">1</definedName>
    <definedName name="solver_rhs5" localSheetId="9" hidden="1">1</definedName>
    <definedName name="solver_rhs5" localSheetId="10" hidden="1">1</definedName>
    <definedName name="solver_rhs6" localSheetId="11" hidden="1">1</definedName>
    <definedName name="solver_rhs6" localSheetId="7" hidden="1">1</definedName>
    <definedName name="solver_rhs6" localSheetId="8" hidden="1">1</definedName>
    <definedName name="solver_rhs6" localSheetId="9" hidden="1">1</definedName>
    <definedName name="solver_rhs6" localSheetId="10" hidden="1">1</definedName>
    <definedName name="solver_rhs7" localSheetId="11" hidden="1">1</definedName>
    <definedName name="solver_rhs7" localSheetId="7" hidden="1">1</definedName>
    <definedName name="solver_rhs7" localSheetId="8" hidden="1">1</definedName>
    <definedName name="solver_rhs7" localSheetId="9" hidden="1">1</definedName>
    <definedName name="solver_rhs7" localSheetId="10" hidden="1">1</definedName>
    <definedName name="solver_rhs8" localSheetId="11" hidden="1">1</definedName>
    <definedName name="solver_rhs8" localSheetId="7" hidden="1">1</definedName>
    <definedName name="solver_rhs8" localSheetId="8" hidden="1">1</definedName>
    <definedName name="solver_rhs8" localSheetId="9" hidden="1">1</definedName>
    <definedName name="solver_rhs8" localSheetId="10" hidden="1">1</definedName>
    <definedName name="solver_rhs9" localSheetId="9" hidden="1">1</definedName>
    <definedName name="solver_rlx" localSheetId="11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sd" localSheetId="11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scl" localSheetId="11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ho" localSheetId="11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sz" localSheetId="11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tim" localSheetId="11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ol" localSheetId="11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yp" localSheetId="11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val" localSheetId="11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er" localSheetId="11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18" l="1"/>
  <c r="U87" i="35" l="1"/>
  <c r="R87" i="35"/>
  <c r="P87" i="35"/>
  <c r="Q87" i="35" s="1"/>
  <c r="V87" i="35"/>
  <c r="V86" i="35"/>
  <c r="U86" i="35"/>
  <c r="R86" i="35"/>
  <c r="Z86" i="35" s="1"/>
  <c r="Q86" i="35"/>
  <c r="P86" i="35"/>
  <c r="Y86" i="35" s="1"/>
  <c r="Y85" i="35"/>
  <c r="U85" i="35"/>
  <c r="R85" i="35"/>
  <c r="S85" i="35" s="1"/>
  <c r="P85" i="35"/>
  <c r="Q85" i="35" s="1"/>
  <c r="V85" i="35"/>
  <c r="U84" i="35"/>
  <c r="R84" i="35"/>
  <c r="Z84" i="35" s="1"/>
  <c r="P84" i="35"/>
  <c r="Y84" i="35" s="1"/>
  <c r="U83" i="35"/>
  <c r="R83" i="35"/>
  <c r="P83" i="35"/>
  <c r="Q83" i="35" s="1"/>
  <c r="V83" i="35"/>
  <c r="V82" i="35"/>
  <c r="U82" i="35"/>
  <c r="R82" i="35"/>
  <c r="S82" i="35" s="1"/>
  <c r="Q82" i="35"/>
  <c r="P82" i="35"/>
  <c r="Y82" i="35" s="1"/>
  <c r="Y81" i="35"/>
  <c r="U81" i="35"/>
  <c r="R81" i="35"/>
  <c r="S81" i="35" s="1"/>
  <c r="P81" i="35"/>
  <c r="Q81" i="35" s="1"/>
  <c r="V81" i="35"/>
  <c r="U80" i="35"/>
  <c r="R80" i="35"/>
  <c r="Z80" i="35" s="1"/>
  <c r="P80" i="35"/>
  <c r="V80" i="35"/>
  <c r="U79" i="35"/>
  <c r="R79" i="35"/>
  <c r="P79" i="35"/>
  <c r="Q79" i="35" s="1"/>
  <c r="V79" i="35"/>
  <c r="V78" i="35"/>
  <c r="U78" i="35"/>
  <c r="R78" i="35"/>
  <c r="S78" i="35" s="1"/>
  <c r="Q78" i="35"/>
  <c r="P78" i="35"/>
  <c r="Y78" i="35" s="1"/>
  <c r="Y77" i="35"/>
  <c r="U77" i="35"/>
  <c r="R77" i="35"/>
  <c r="S77" i="35" s="1"/>
  <c r="P77" i="35"/>
  <c r="Q77" i="35" s="1"/>
  <c r="V77" i="35"/>
  <c r="U76" i="35"/>
  <c r="R76" i="35"/>
  <c r="Z76" i="35" s="1"/>
  <c r="P76" i="35"/>
  <c r="V76" i="35"/>
  <c r="U75" i="35"/>
  <c r="R75" i="35"/>
  <c r="P75" i="35"/>
  <c r="Q75" i="35" s="1"/>
  <c r="V75" i="35"/>
  <c r="V74" i="35"/>
  <c r="U74" i="35"/>
  <c r="R74" i="35"/>
  <c r="S74" i="35" s="1"/>
  <c r="Q74" i="35"/>
  <c r="P74" i="35"/>
  <c r="Y74" i="35" s="1"/>
  <c r="Y73" i="35"/>
  <c r="U73" i="35"/>
  <c r="R73" i="35"/>
  <c r="S73" i="35" s="1"/>
  <c r="P73" i="35"/>
  <c r="Q73" i="35" s="1"/>
  <c r="V73" i="35"/>
  <c r="U72" i="35"/>
  <c r="R72" i="35"/>
  <c r="Z72" i="35" s="1"/>
  <c r="P72" i="35"/>
  <c r="Y72" i="35" s="1"/>
  <c r="U71" i="35"/>
  <c r="R71" i="35"/>
  <c r="P71" i="35"/>
  <c r="Q71" i="35" s="1"/>
  <c r="V71" i="35"/>
  <c r="V70" i="35"/>
  <c r="U70" i="35"/>
  <c r="R70" i="35"/>
  <c r="S70" i="35" s="1"/>
  <c r="Q70" i="35"/>
  <c r="P70" i="35"/>
  <c r="Y70" i="35" s="1"/>
  <c r="U69" i="35"/>
  <c r="R69" i="35"/>
  <c r="S69" i="35" s="1"/>
  <c r="P69" i="35"/>
  <c r="V69" i="35"/>
  <c r="U68" i="35"/>
  <c r="R68" i="35"/>
  <c r="Z68" i="35" s="1"/>
  <c r="P68" i="35"/>
  <c r="Q68" i="35" s="1"/>
  <c r="V68" i="35"/>
  <c r="U67" i="35"/>
  <c r="R67" i="35"/>
  <c r="P67" i="35"/>
  <c r="Q67" i="35" s="1"/>
  <c r="V67" i="35"/>
  <c r="V66" i="35"/>
  <c r="U66" i="35"/>
  <c r="R66" i="35"/>
  <c r="S66" i="35" s="1"/>
  <c r="Q66" i="35"/>
  <c r="P66" i="35"/>
  <c r="Y66" i="35" s="1"/>
  <c r="Y65" i="35"/>
  <c r="U65" i="35"/>
  <c r="R65" i="35"/>
  <c r="S65" i="35" s="1"/>
  <c r="P65" i="35"/>
  <c r="Q65" i="35" s="1"/>
  <c r="V65" i="35"/>
  <c r="U64" i="35"/>
  <c r="R64" i="35"/>
  <c r="Z64" i="35" s="1"/>
  <c r="P64" i="35"/>
  <c r="V64" i="35"/>
  <c r="U63" i="35"/>
  <c r="R63" i="35"/>
  <c r="P63" i="35"/>
  <c r="Q63" i="35" s="1"/>
  <c r="V63" i="35"/>
  <c r="V62" i="35"/>
  <c r="U62" i="35"/>
  <c r="R62" i="35"/>
  <c r="S62" i="35" s="1"/>
  <c r="Q62" i="35"/>
  <c r="P62" i="35"/>
  <c r="Y62" i="35" s="1"/>
  <c r="Y61" i="35"/>
  <c r="U61" i="35"/>
  <c r="R61" i="35"/>
  <c r="S61" i="35" s="1"/>
  <c r="P61" i="35"/>
  <c r="Q61" i="35" s="1"/>
  <c r="V61" i="35"/>
  <c r="U60" i="35"/>
  <c r="R60" i="35"/>
  <c r="Z60" i="35" s="1"/>
  <c r="P60" i="35"/>
  <c r="V60" i="35"/>
  <c r="U59" i="35"/>
  <c r="R59" i="35"/>
  <c r="P59" i="35"/>
  <c r="Q59" i="35" s="1"/>
  <c r="V59" i="35"/>
  <c r="V58" i="35"/>
  <c r="U58" i="35"/>
  <c r="R58" i="35"/>
  <c r="S58" i="35" s="1"/>
  <c r="Q58" i="35"/>
  <c r="P58" i="35"/>
  <c r="Y58" i="35" s="1"/>
  <c r="U57" i="35"/>
  <c r="R57" i="35"/>
  <c r="Z57" i="35" s="1"/>
  <c r="P57" i="35"/>
  <c r="Y57" i="35" s="1"/>
  <c r="V57" i="35"/>
  <c r="U56" i="35"/>
  <c r="R56" i="35"/>
  <c r="P56" i="35"/>
  <c r="Q56" i="35" s="1"/>
  <c r="V56" i="35"/>
  <c r="V55" i="35"/>
  <c r="U55" i="35"/>
  <c r="R55" i="35"/>
  <c r="S55" i="35" s="1"/>
  <c r="Q55" i="35"/>
  <c r="P55" i="35"/>
  <c r="Y55" i="35" s="1"/>
  <c r="V54" i="35"/>
  <c r="U54" i="35"/>
  <c r="R54" i="35"/>
  <c r="S54" i="35" s="1"/>
  <c r="P54" i="35"/>
  <c r="Q54" i="35" s="1"/>
  <c r="U53" i="35"/>
  <c r="R53" i="35"/>
  <c r="Z53" i="35" s="1"/>
  <c r="P53" i="35"/>
  <c r="V53" i="35"/>
  <c r="U52" i="35"/>
  <c r="R52" i="35"/>
  <c r="P52" i="35"/>
  <c r="Q52" i="35" s="1"/>
  <c r="V52" i="35"/>
  <c r="V51" i="35"/>
  <c r="U51" i="35"/>
  <c r="R51" i="35"/>
  <c r="S51" i="35" s="1"/>
  <c r="Q51" i="35"/>
  <c r="P51" i="35"/>
  <c r="Y51" i="35" s="1"/>
  <c r="V50" i="35"/>
  <c r="U50" i="35"/>
  <c r="R50" i="35"/>
  <c r="S50" i="35" s="1"/>
  <c r="P50" i="35"/>
  <c r="Q50" i="35" s="1"/>
  <c r="U49" i="35"/>
  <c r="R49" i="35"/>
  <c r="Z49" i="35" s="1"/>
  <c r="P49" i="35"/>
  <c r="V49" i="35"/>
  <c r="U48" i="35"/>
  <c r="R48" i="35"/>
  <c r="P48" i="35"/>
  <c r="Q48" i="35" s="1"/>
  <c r="V48" i="35"/>
  <c r="V47" i="35"/>
  <c r="U47" i="35"/>
  <c r="R47" i="35"/>
  <c r="S47" i="35" s="1"/>
  <c r="Q47" i="35"/>
  <c r="P47" i="35"/>
  <c r="Y47" i="35" s="1"/>
  <c r="Y46" i="35"/>
  <c r="U46" i="35"/>
  <c r="R46" i="35"/>
  <c r="S46" i="35" s="1"/>
  <c r="P46" i="35"/>
  <c r="Q46" i="35" s="1"/>
  <c r="V46" i="35"/>
  <c r="U45" i="35"/>
  <c r="R45" i="35"/>
  <c r="Z45" i="35" s="1"/>
  <c r="P45" i="35"/>
  <c r="V45" i="35"/>
  <c r="U44" i="35"/>
  <c r="R44" i="35"/>
  <c r="P44" i="35"/>
  <c r="Q44" i="35" s="1"/>
  <c r="V44" i="35"/>
  <c r="V43" i="35"/>
  <c r="U43" i="35"/>
  <c r="R43" i="35"/>
  <c r="S43" i="35" s="1"/>
  <c r="Q43" i="35"/>
  <c r="P43" i="35"/>
  <c r="Y43" i="35" s="1"/>
  <c r="Y42" i="35"/>
  <c r="U42" i="35"/>
  <c r="R42" i="35"/>
  <c r="S42" i="35" s="1"/>
  <c r="P42" i="35"/>
  <c r="Q42" i="35" s="1"/>
  <c r="V42" i="35"/>
  <c r="U41" i="35"/>
  <c r="R41" i="35"/>
  <c r="Z41" i="35" s="1"/>
  <c r="P41" i="35"/>
  <c r="Y41" i="35" s="1"/>
  <c r="U40" i="35"/>
  <c r="R40" i="35"/>
  <c r="P40" i="35"/>
  <c r="Q40" i="35" s="1"/>
  <c r="V40" i="35"/>
  <c r="V39" i="35"/>
  <c r="U39" i="35"/>
  <c r="R39" i="35"/>
  <c r="Z39" i="35" s="1"/>
  <c r="Q39" i="35"/>
  <c r="P39" i="35"/>
  <c r="Y39" i="35" s="1"/>
  <c r="Y38" i="35"/>
  <c r="U38" i="35"/>
  <c r="R38" i="35"/>
  <c r="S38" i="35" s="1"/>
  <c r="P38" i="35"/>
  <c r="Q38" i="35" s="1"/>
  <c r="V38" i="35"/>
  <c r="U37" i="35"/>
  <c r="R37" i="35"/>
  <c r="Z37" i="35" s="1"/>
  <c r="P37" i="35"/>
  <c r="Y37" i="35" s="1"/>
  <c r="U36" i="35"/>
  <c r="R36" i="35"/>
  <c r="P36" i="35"/>
  <c r="Q36" i="35" s="1"/>
  <c r="V36" i="35"/>
  <c r="V35" i="35"/>
  <c r="U35" i="35"/>
  <c r="R35" i="35"/>
  <c r="Z35" i="35" s="1"/>
  <c r="Q35" i="35"/>
  <c r="P35" i="35"/>
  <c r="Y35" i="35" s="1"/>
  <c r="U34" i="35"/>
  <c r="R34" i="35"/>
  <c r="S34" i="35" s="1"/>
  <c r="P34" i="35"/>
  <c r="Q34" i="35" s="1"/>
  <c r="V34" i="35"/>
  <c r="U33" i="35"/>
  <c r="R33" i="35"/>
  <c r="Z33" i="35" s="1"/>
  <c r="P33" i="35"/>
  <c r="Y33" i="35" s="1"/>
  <c r="U32" i="35"/>
  <c r="R32" i="35"/>
  <c r="P32" i="35"/>
  <c r="V32" i="35"/>
  <c r="V31" i="35"/>
  <c r="U31" i="35"/>
  <c r="R31" i="35"/>
  <c r="S31" i="35" s="1"/>
  <c r="Q31" i="35"/>
  <c r="P31" i="35"/>
  <c r="Y31" i="35" s="1"/>
  <c r="Y30" i="35"/>
  <c r="U30" i="35"/>
  <c r="R30" i="35"/>
  <c r="S30" i="35" s="1"/>
  <c r="P30" i="35"/>
  <c r="Q30" i="35" s="1"/>
  <c r="V30" i="35"/>
  <c r="U29" i="35"/>
  <c r="R29" i="35"/>
  <c r="Z29" i="35" s="1"/>
  <c r="P29" i="35"/>
  <c r="V29" i="35"/>
  <c r="U28" i="35"/>
  <c r="R28" i="35"/>
  <c r="P28" i="35"/>
  <c r="Q28" i="35" s="1"/>
  <c r="V28" i="35"/>
  <c r="V27" i="35"/>
  <c r="U27" i="35"/>
  <c r="R27" i="35"/>
  <c r="S27" i="35" s="1"/>
  <c r="Q27" i="35"/>
  <c r="P27" i="35"/>
  <c r="Y27" i="35" s="1"/>
  <c r="V26" i="35"/>
  <c r="U26" i="35"/>
  <c r="R26" i="35"/>
  <c r="S26" i="35" s="1"/>
  <c r="P26" i="35"/>
  <c r="Q26" i="35" s="1"/>
  <c r="U25" i="35"/>
  <c r="R25" i="35"/>
  <c r="Z25" i="35" s="1"/>
  <c r="P25" i="35"/>
  <c r="Q25" i="35" s="1"/>
  <c r="V25" i="35"/>
  <c r="U24" i="35"/>
  <c r="R24" i="35"/>
  <c r="P24" i="35"/>
  <c r="Y24" i="35" s="1"/>
  <c r="V24" i="35"/>
  <c r="V23" i="35"/>
  <c r="U23" i="35"/>
  <c r="R23" i="35"/>
  <c r="S23" i="35" s="1"/>
  <c r="Q23" i="35"/>
  <c r="P23" i="35"/>
  <c r="Y23" i="35" s="1"/>
  <c r="V22" i="35"/>
  <c r="U22" i="35"/>
  <c r="R22" i="35"/>
  <c r="Z22" i="35" s="1"/>
  <c r="P22" i="35"/>
  <c r="Q22" i="35" s="1"/>
  <c r="U21" i="35"/>
  <c r="R21" i="35"/>
  <c r="Z21" i="35" s="1"/>
  <c r="P21" i="35"/>
  <c r="Q21" i="35" s="1"/>
  <c r="V21" i="35"/>
  <c r="U20" i="35"/>
  <c r="R20" i="35"/>
  <c r="P20" i="35"/>
  <c r="Y20" i="35" s="1"/>
  <c r="V20" i="35"/>
  <c r="V19" i="35"/>
  <c r="U19" i="35"/>
  <c r="R19" i="35"/>
  <c r="S19" i="35" s="1"/>
  <c r="Q19" i="35"/>
  <c r="P19" i="35"/>
  <c r="Y19" i="35" s="1"/>
  <c r="V18" i="35"/>
  <c r="U18" i="35"/>
  <c r="R18" i="35"/>
  <c r="Z18" i="35" s="1"/>
  <c r="P18" i="35"/>
  <c r="Q18" i="35" s="1"/>
  <c r="U17" i="35"/>
  <c r="R17" i="35"/>
  <c r="Z17" i="35" s="1"/>
  <c r="P17" i="35"/>
  <c r="Q17" i="35" s="1"/>
  <c r="V17" i="35"/>
  <c r="U16" i="35"/>
  <c r="R16" i="35"/>
  <c r="P16" i="35"/>
  <c r="Y16" i="35" s="1"/>
  <c r="V16" i="35"/>
  <c r="V15" i="35"/>
  <c r="U15" i="35"/>
  <c r="R15" i="35"/>
  <c r="S15" i="35" s="1"/>
  <c r="Q15" i="35"/>
  <c r="P15" i="35"/>
  <c r="Y15" i="35" s="1"/>
  <c r="V14" i="35"/>
  <c r="U14" i="35"/>
  <c r="R14" i="35"/>
  <c r="Z14" i="35" s="1"/>
  <c r="P14" i="35"/>
  <c r="Q14" i="35" s="1"/>
  <c r="U13" i="35"/>
  <c r="R13" i="35"/>
  <c r="Z13" i="35" s="1"/>
  <c r="P13" i="35"/>
  <c r="U12" i="35"/>
  <c r="R12" i="35"/>
  <c r="P12" i="35"/>
  <c r="Y12" i="35" s="1"/>
  <c r="V12" i="35"/>
  <c r="V11" i="35"/>
  <c r="U11" i="35"/>
  <c r="R11" i="35"/>
  <c r="S11" i="35" s="1"/>
  <c r="Q11" i="35"/>
  <c r="P11" i="35"/>
  <c r="Y11" i="35" s="1"/>
  <c r="V10" i="35"/>
  <c r="U10" i="35"/>
  <c r="R10" i="35"/>
  <c r="Z10" i="35" s="1"/>
  <c r="P10" i="35"/>
  <c r="Q10" i="35" s="1"/>
  <c r="Y9" i="35"/>
  <c r="V9" i="35"/>
  <c r="U9" i="35"/>
  <c r="R9" i="35"/>
  <c r="S9" i="35" s="1"/>
  <c r="P9" i="35"/>
  <c r="Q9" i="35" s="1"/>
  <c r="V8" i="35"/>
  <c r="U8" i="35"/>
  <c r="R8" i="35"/>
  <c r="Z8" i="35" s="1"/>
  <c r="P8" i="35"/>
  <c r="Q8" i="35" s="1"/>
  <c r="V7" i="35"/>
  <c r="U7" i="35"/>
  <c r="R7" i="35"/>
  <c r="S7" i="35" s="1"/>
  <c r="P7" i="35"/>
  <c r="Q7" i="35" s="1"/>
  <c r="V6" i="35"/>
  <c r="U6" i="35"/>
  <c r="R6" i="35"/>
  <c r="S6" i="35" s="1"/>
  <c r="P6" i="35"/>
  <c r="Q6" i="35" s="1"/>
  <c r="V5" i="35"/>
  <c r="U5" i="35"/>
  <c r="R5" i="35"/>
  <c r="S5" i="35" s="1"/>
  <c r="P5" i="35"/>
  <c r="Q5" i="35" s="1"/>
  <c r="V4" i="35"/>
  <c r="U4" i="35"/>
  <c r="R4" i="35"/>
  <c r="S4" i="35" s="1"/>
  <c r="P4" i="35"/>
  <c r="Q4" i="35" s="1"/>
  <c r="Y3" i="35"/>
  <c r="U3" i="35"/>
  <c r="R3" i="35"/>
  <c r="S3" i="35" s="1"/>
  <c r="P3" i="35"/>
  <c r="Q3" i="35" s="1"/>
  <c r="V3" i="35"/>
  <c r="Z2" i="35"/>
  <c r="Y2" i="35"/>
  <c r="X2" i="35"/>
  <c r="W2" i="35"/>
  <c r="V2" i="35"/>
  <c r="Z19" i="35" l="1"/>
  <c r="Z23" i="35"/>
  <c r="Z15" i="35"/>
  <c r="S64" i="35"/>
  <c r="Z3" i="35"/>
  <c r="S39" i="35"/>
  <c r="Z43" i="35"/>
  <c r="Z70" i="35"/>
  <c r="S86" i="35"/>
  <c r="Z4" i="35"/>
  <c r="S8" i="35"/>
  <c r="Z7" i="35"/>
  <c r="Z11" i="35"/>
  <c r="S35" i="35"/>
  <c r="Z82" i="35"/>
  <c r="Z9" i="35"/>
  <c r="Z5" i="35"/>
  <c r="S10" i="35"/>
  <c r="S13" i="35"/>
  <c r="S14" i="35"/>
  <c r="S18" i="35"/>
  <c r="S22" i="35"/>
  <c r="Z26" i="35"/>
  <c r="Z51" i="35"/>
  <c r="Z55" i="35"/>
  <c r="Z78" i="35"/>
  <c r="Z6" i="35"/>
  <c r="Z31" i="35"/>
  <c r="Z62" i="35"/>
  <c r="Z66" i="35"/>
  <c r="Z74" i="35"/>
  <c r="Z27" i="35"/>
  <c r="Z47" i="35"/>
  <c r="Z54" i="35"/>
  <c r="Z58" i="35"/>
  <c r="Y26" i="35"/>
  <c r="S29" i="35"/>
  <c r="Z12" i="35"/>
  <c r="S12" i="35"/>
  <c r="Y14" i="35"/>
  <c r="S17" i="35"/>
  <c r="Z28" i="35"/>
  <c r="S28" i="35"/>
  <c r="Y10" i="35"/>
  <c r="V13" i="35"/>
  <c r="H3" i="35" a="1"/>
  <c r="Y4" i="35"/>
  <c r="Y6" i="35"/>
  <c r="Y7" i="35"/>
  <c r="Q13" i="35"/>
  <c r="Z16" i="35"/>
  <c r="S16" i="35"/>
  <c r="Y18" i="35"/>
  <c r="S21" i="35"/>
  <c r="Q29" i="35"/>
  <c r="Z24" i="35"/>
  <c r="S24" i="35"/>
  <c r="Y5" i="35"/>
  <c r="Y8" i="35"/>
  <c r="Z20" i="35"/>
  <c r="S20" i="35"/>
  <c r="Y22" i="35"/>
  <c r="S25" i="35"/>
  <c r="S45" i="35"/>
  <c r="Z48" i="35"/>
  <c r="S48" i="35"/>
  <c r="Z52" i="35"/>
  <c r="S52" i="35"/>
  <c r="Y13" i="35"/>
  <c r="Y17" i="35"/>
  <c r="Y21" i="35"/>
  <c r="Y25" i="35"/>
  <c r="Y29" i="35"/>
  <c r="Z30" i="35"/>
  <c r="Q32" i="35"/>
  <c r="Y32" i="35"/>
  <c r="V33" i="35"/>
  <c r="Q33" i="35"/>
  <c r="S33" i="35"/>
  <c r="V37" i="35"/>
  <c r="Q37" i="35"/>
  <c r="S37" i="35"/>
  <c r="V41" i="35"/>
  <c r="Q41" i="35"/>
  <c r="S41" i="35"/>
  <c r="Z44" i="35"/>
  <c r="S44" i="35"/>
  <c r="Q49" i="35"/>
  <c r="Q53" i="35"/>
  <c r="Y54" i="35"/>
  <c r="S57" i="35"/>
  <c r="Z67" i="35"/>
  <c r="S67" i="35"/>
  <c r="Q69" i="35"/>
  <c r="Y69" i="35"/>
  <c r="Y28" i="35"/>
  <c r="Z32" i="35"/>
  <c r="S32" i="35"/>
  <c r="Y34" i="35"/>
  <c r="Z36" i="35"/>
  <c r="S36" i="35"/>
  <c r="Z40" i="35"/>
  <c r="S40" i="35"/>
  <c r="Q45" i="35"/>
  <c r="Z56" i="35"/>
  <c r="S56" i="35"/>
  <c r="S80" i="35"/>
  <c r="Z87" i="35"/>
  <c r="S87" i="35"/>
  <c r="Y50" i="35"/>
  <c r="Q12" i="35"/>
  <c r="Q88" i="35" s="1"/>
  <c r="Q2" i="35" s="1"/>
  <c r="Q16" i="35"/>
  <c r="Q20" i="35"/>
  <c r="Q24" i="35"/>
  <c r="S49" i="35"/>
  <c r="S53" i="35"/>
  <c r="Z83" i="35"/>
  <c r="S83" i="35"/>
  <c r="Z34" i="35"/>
  <c r="Z38" i="35"/>
  <c r="Z42" i="35"/>
  <c r="Y45" i="35"/>
  <c r="Z46" i="35"/>
  <c r="Y49" i="35"/>
  <c r="Z50" i="35"/>
  <c r="Y53" i="35"/>
  <c r="S60" i="35"/>
  <c r="Z63" i="35"/>
  <c r="S63" i="35"/>
  <c r="S76" i="35"/>
  <c r="Z79" i="35"/>
  <c r="S79" i="35"/>
  <c r="Y36" i="35"/>
  <c r="Y40" i="35"/>
  <c r="Y44" i="35"/>
  <c r="Y48" i="35"/>
  <c r="Y52" i="35"/>
  <c r="Y56" i="35"/>
  <c r="Q57" i="35"/>
  <c r="Z59" i="35"/>
  <c r="S59" i="35"/>
  <c r="Q64" i="35"/>
  <c r="V72" i="35"/>
  <c r="Q72" i="35"/>
  <c r="S72" i="35"/>
  <c r="Z75" i="35"/>
  <c r="S75" i="35"/>
  <c r="Q80" i="35"/>
  <c r="Q60" i="35"/>
  <c r="S68" i="35"/>
  <c r="Z71" i="35"/>
  <c r="S71" i="35"/>
  <c r="Q76" i="35"/>
  <c r="V84" i="35"/>
  <c r="Q84" i="35"/>
  <c r="S84" i="35"/>
  <c r="Y60" i="35"/>
  <c r="Z61" i="35"/>
  <c r="Y64" i="35"/>
  <c r="Z65" i="35"/>
  <c r="Y68" i="35"/>
  <c r="Z69" i="35"/>
  <c r="Z73" i="35"/>
  <c r="Y76" i="35"/>
  <c r="Z77" i="35"/>
  <c r="Y80" i="35"/>
  <c r="Z81" i="35"/>
  <c r="Z85" i="35"/>
  <c r="Y59" i="35"/>
  <c r="Y63" i="35"/>
  <c r="Y67" i="35"/>
  <c r="Y71" i="35"/>
  <c r="Y75" i="35"/>
  <c r="Y79" i="35"/>
  <c r="Y83" i="35"/>
  <c r="Y87" i="35"/>
  <c r="S88" i="35" l="1"/>
  <c r="S2" i="35" s="1"/>
  <c r="H7" i="35"/>
  <c r="I7" i="35" s="1"/>
  <c r="H3" i="35"/>
  <c r="H5" i="35"/>
  <c r="I5" i="35" s="1"/>
  <c r="H10" i="35"/>
  <c r="I10" i="35" s="1"/>
  <c r="H6" i="35"/>
  <c r="I6" i="35" s="1"/>
  <c r="H9" i="35"/>
  <c r="I9" i="35" s="1"/>
  <c r="H4" i="35"/>
  <c r="I4" i="35" s="1"/>
  <c r="H8" i="35"/>
  <c r="I8" i="35" s="1"/>
  <c r="L86" i="35" l="1"/>
  <c r="L82" i="35"/>
  <c r="L78" i="35"/>
  <c r="L74" i="35"/>
  <c r="L70" i="35"/>
  <c r="L66" i="35"/>
  <c r="L62" i="35"/>
  <c r="L58" i="35"/>
  <c r="L87" i="35"/>
  <c r="L83" i="35"/>
  <c r="L79" i="35"/>
  <c r="L75" i="35"/>
  <c r="L71" i="35"/>
  <c r="L67" i="35"/>
  <c r="L63" i="35"/>
  <c r="L59" i="35"/>
  <c r="L84" i="35"/>
  <c r="L80" i="35"/>
  <c r="L76" i="35"/>
  <c r="L72" i="35"/>
  <c r="L68" i="35"/>
  <c r="L64" i="35"/>
  <c r="L60" i="35"/>
  <c r="L69" i="35"/>
  <c r="L55" i="35"/>
  <c r="L51" i="35"/>
  <c r="L47" i="35"/>
  <c r="L43" i="35"/>
  <c r="L39" i="35"/>
  <c r="L35" i="35"/>
  <c r="L73" i="35"/>
  <c r="L56" i="35"/>
  <c r="L52" i="35"/>
  <c r="L48" i="35"/>
  <c r="L44" i="35"/>
  <c r="L40" i="35"/>
  <c r="L36" i="35"/>
  <c r="L77" i="35"/>
  <c r="L61" i="35"/>
  <c r="L57" i="35"/>
  <c r="L53" i="35"/>
  <c r="L49" i="35"/>
  <c r="L45" i="35"/>
  <c r="L41" i="35"/>
  <c r="L37" i="35"/>
  <c r="L33" i="35"/>
  <c r="L65" i="35"/>
  <c r="L50" i="35"/>
  <c r="L31" i="35"/>
  <c r="L27" i="35"/>
  <c r="L23" i="35"/>
  <c r="L19" i="35"/>
  <c r="L15" i="35"/>
  <c r="L11" i="35"/>
  <c r="I3" i="35"/>
  <c r="L38" i="35"/>
  <c r="L34" i="35"/>
  <c r="L32" i="35"/>
  <c r="L28" i="35"/>
  <c r="L24" i="35"/>
  <c r="L20" i="35"/>
  <c r="L16" i="35"/>
  <c r="L12" i="35"/>
  <c r="L81" i="35"/>
  <c r="L42" i="35"/>
  <c r="L29" i="35"/>
  <c r="L25" i="35"/>
  <c r="L21" i="35"/>
  <c r="L17" i="35"/>
  <c r="L13" i="35"/>
  <c r="L85" i="35"/>
  <c r="L54" i="35"/>
  <c r="L46" i="35"/>
  <c r="L26" i="35"/>
  <c r="L10" i="35"/>
  <c r="L3" i="35"/>
  <c r="L22" i="35"/>
  <c r="L9" i="35"/>
  <c r="L14" i="35"/>
  <c r="L18" i="35"/>
  <c r="L8" i="35"/>
  <c r="L7" i="35"/>
  <c r="L6" i="35"/>
  <c r="L5" i="35"/>
  <c r="L4" i="35"/>
  <c r="L30" i="35"/>
  <c r="M3" i="35" l="1"/>
  <c r="W3" i="35"/>
  <c r="M75" i="35"/>
  <c r="W75" i="35"/>
  <c r="W6" i="35"/>
  <c r="M6" i="35"/>
  <c r="W25" i="35"/>
  <c r="M25" i="35"/>
  <c r="N84" i="35"/>
  <c r="N80" i="35"/>
  <c r="N76" i="35"/>
  <c r="N72" i="35"/>
  <c r="N68" i="35"/>
  <c r="N64" i="35"/>
  <c r="N60" i="35"/>
  <c r="N85" i="35"/>
  <c r="N81" i="35"/>
  <c r="N77" i="35"/>
  <c r="N73" i="35"/>
  <c r="N69" i="35"/>
  <c r="N65" i="35"/>
  <c r="N61" i="35"/>
  <c r="N86" i="35"/>
  <c r="N82" i="35"/>
  <c r="N78" i="35"/>
  <c r="N74" i="35"/>
  <c r="N70" i="35"/>
  <c r="N66" i="35"/>
  <c r="N62" i="35"/>
  <c r="N58" i="35"/>
  <c r="N79" i="35"/>
  <c r="N63" i="35"/>
  <c r="N57" i="35"/>
  <c r="N53" i="35"/>
  <c r="N49" i="35"/>
  <c r="N45" i="35"/>
  <c r="N41" i="35"/>
  <c r="N37" i="35"/>
  <c r="N33" i="35"/>
  <c r="N87" i="35"/>
  <c r="N83" i="35"/>
  <c r="N67" i="35"/>
  <c r="N54" i="35"/>
  <c r="N50" i="35"/>
  <c r="N46" i="35"/>
  <c r="N42" i="35"/>
  <c r="N38" i="35"/>
  <c r="N34" i="35"/>
  <c r="N71" i="35"/>
  <c r="N55" i="35"/>
  <c r="N51" i="35"/>
  <c r="N47" i="35"/>
  <c r="N43" i="35"/>
  <c r="N39" i="35"/>
  <c r="N35" i="35"/>
  <c r="N44" i="35"/>
  <c r="N29" i="35"/>
  <c r="N25" i="35"/>
  <c r="N21" i="35"/>
  <c r="N17" i="35"/>
  <c r="N13" i="35"/>
  <c r="N59" i="35"/>
  <c r="N56" i="35"/>
  <c r="N75" i="35"/>
  <c r="N52" i="35"/>
  <c r="N48" i="35"/>
  <c r="N30" i="35"/>
  <c r="N26" i="35"/>
  <c r="N22" i="35"/>
  <c r="N18" i="35"/>
  <c r="N14" i="35"/>
  <c r="N10" i="35"/>
  <c r="N9" i="35"/>
  <c r="N8" i="35"/>
  <c r="N7" i="35"/>
  <c r="N6" i="35"/>
  <c r="N5" i="35"/>
  <c r="N4" i="35"/>
  <c r="N3" i="35"/>
  <c r="N31" i="35"/>
  <c r="N27" i="35"/>
  <c r="N23" i="35"/>
  <c r="N19" i="35"/>
  <c r="N15" i="35"/>
  <c r="N11" i="35"/>
  <c r="N28" i="35"/>
  <c r="N12" i="35"/>
  <c r="N32" i="35"/>
  <c r="N24" i="35"/>
  <c r="N40" i="35"/>
  <c r="N36" i="35"/>
  <c r="N20" i="35"/>
  <c r="N16" i="35"/>
  <c r="W65" i="35"/>
  <c r="M65" i="35"/>
  <c r="W61" i="35"/>
  <c r="M61" i="35"/>
  <c r="M44" i="35"/>
  <c r="W44" i="35"/>
  <c r="W47" i="35"/>
  <c r="M47" i="35"/>
  <c r="W60" i="35"/>
  <c r="M60" i="35"/>
  <c r="W76" i="35"/>
  <c r="M76" i="35"/>
  <c r="M63" i="35"/>
  <c r="W63" i="35"/>
  <c r="M79" i="35"/>
  <c r="W79" i="35"/>
  <c r="W62" i="35"/>
  <c r="M62" i="35"/>
  <c r="W78" i="35"/>
  <c r="M78" i="35"/>
  <c r="W5" i="35"/>
  <c r="M5" i="35"/>
  <c r="W54" i="35"/>
  <c r="M54" i="35"/>
  <c r="W81" i="35"/>
  <c r="M81" i="35"/>
  <c r="W38" i="35"/>
  <c r="M38" i="35"/>
  <c r="W50" i="35"/>
  <c r="M50" i="35"/>
  <c r="W57" i="35"/>
  <c r="M57" i="35"/>
  <c r="W43" i="35"/>
  <c r="M43" i="35"/>
  <c r="W74" i="35"/>
  <c r="M74" i="35"/>
  <c r="W10" i="35"/>
  <c r="M10" i="35"/>
  <c r="M12" i="35"/>
  <c r="W12" i="35"/>
  <c r="M28" i="35"/>
  <c r="W28" i="35"/>
  <c r="W23" i="35"/>
  <c r="M23" i="35"/>
  <c r="W45" i="35"/>
  <c r="M45" i="35"/>
  <c r="W73" i="35"/>
  <c r="M73" i="35"/>
  <c r="W30" i="35"/>
  <c r="M30" i="35"/>
  <c r="W7" i="35"/>
  <c r="M7" i="35"/>
  <c r="W9" i="35"/>
  <c r="M9" i="35"/>
  <c r="W26" i="35"/>
  <c r="M26" i="35"/>
  <c r="W13" i="35"/>
  <c r="M13" i="35"/>
  <c r="W29" i="35"/>
  <c r="M29" i="35"/>
  <c r="M16" i="35"/>
  <c r="W16" i="35"/>
  <c r="M32" i="35"/>
  <c r="W32" i="35"/>
  <c r="W11" i="35"/>
  <c r="M11" i="35"/>
  <c r="W27" i="35"/>
  <c r="M27" i="35"/>
  <c r="W33" i="35"/>
  <c r="M33" i="35"/>
  <c r="W49" i="35"/>
  <c r="M49" i="35"/>
  <c r="W77" i="35"/>
  <c r="M77" i="35"/>
  <c r="M48" i="35"/>
  <c r="W48" i="35"/>
  <c r="W35" i="35"/>
  <c r="M35" i="35"/>
  <c r="W51" i="35"/>
  <c r="M51" i="35"/>
  <c r="W64" i="35"/>
  <c r="M64" i="35"/>
  <c r="W80" i="35"/>
  <c r="M80" i="35"/>
  <c r="M67" i="35"/>
  <c r="W67" i="35"/>
  <c r="M83" i="35"/>
  <c r="W83" i="35"/>
  <c r="W66" i="35"/>
  <c r="M66" i="35"/>
  <c r="W82" i="35"/>
  <c r="M82" i="35"/>
  <c r="W18" i="35"/>
  <c r="M18" i="35"/>
  <c r="W21" i="35"/>
  <c r="M21" i="35"/>
  <c r="M24" i="35"/>
  <c r="W24" i="35"/>
  <c r="W19" i="35"/>
  <c r="M19" i="35"/>
  <c r="W41" i="35"/>
  <c r="M41" i="35"/>
  <c r="M40" i="35"/>
  <c r="W40" i="35"/>
  <c r="M56" i="35"/>
  <c r="W56" i="35"/>
  <c r="W69" i="35"/>
  <c r="M69" i="35"/>
  <c r="W72" i="35"/>
  <c r="M72" i="35"/>
  <c r="M59" i="35"/>
  <c r="W59" i="35"/>
  <c r="W58" i="35"/>
  <c r="M58" i="35"/>
  <c r="W14" i="35"/>
  <c r="M14" i="35"/>
  <c r="W85" i="35"/>
  <c r="M85" i="35"/>
  <c r="W4" i="35"/>
  <c r="M4" i="35"/>
  <c r="W8" i="35"/>
  <c r="M8" i="35"/>
  <c r="W22" i="35"/>
  <c r="M22" i="35"/>
  <c r="W46" i="35"/>
  <c r="M46" i="35"/>
  <c r="W17" i="35"/>
  <c r="M17" i="35"/>
  <c r="W42" i="35"/>
  <c r="M42" i="35"/>
  <c r="M20" i="35"/>
  <c r="W20" i="35"/>
  <c r="W34" i="35"/>
  <c r="M34" i="35"/>
  <c r="W15" i="35"/>
  <c r="M15" i="35"/>
  <c r="W31" i="35"/>
  <c r="M31" i="35"/>
  <c r="W37" i="35"/>
  <c r="M37" i="35"/>
  <c r="W53" i="35"/>
  <c r="M53" i="35"/>
  <c r="M36" i="35"/>
  <c r="W36" i="35"/>
  <c r="M52" i="35"/>
  <c r="W52" i="35"/>
  <c r="W39" i="35"/>
  <c r="M39" i="35"/>
  <c r="W55" i="35"/>
  <c r="M55" i="35"/>
  <c r="W68" i="35"/>
  <c r="M68" i="35"/>
  <c r="W84" i="35"/>
  <c r="M84" i="35"/>
  <c r="M71" i="35"/>
  <c r="W71" i="35"/>
  <c r="M87" i="35"/>
  <c r="W87" i="35"/>
  <c r="W70" i="35"/>
  <c r="M70" i="35"/>
  <c r="W86" i="35"/>
  <c r="M86" i="35"/>
  <c r="X15" i="35" l="1"/>
  <c r="O15" i="35"/>
  <c r="X10" i="35"/>
  <c r="O10" i="35"/>
  <c r="X75" i="35"/>
  <c r="O75" i="35"/>
  <c r="X47" i="35"/>
  <c r="O47" i="35"/>
  <c r="X87" i="35"/>
  <c r="O87" i="35"/>
  <c r="X66" i="35"/>
  <c r="O66" i="35"/>
  <c r="X69" i="35"/>
  <c r="O69" i="35"/>
  <c r="O72" i="35"/>
  <c r="X72" i="35"/>
  <c r="X36" i="35"/>
  <c r="O36" i="35"/>
  <c r="X12" i="35"/>
  <c r="O12" i="35"/>
  <c r="X19" i="35"/>
  <c r="O19" i="35"/>
  <c r="X3" i="35"/>
  <c r="O3" i="35"/>
  <c r="X7" i="35"/>
  <c r="O7" i="35"/>
  <c r="X14" i="35"/>
  <c r="O14" i="35"/>
  <c r="X30" i="35"/>
  <c r="O30" i="35"/>
  <c r="X56" i="35"/>
  <c r="O56" i="35"/>
  <c r="O21" i="35"/>
  <c r="X21" i="35"/>
  <c r="X35" i="35"/>
  <c r="O35" i="35"/>
  <c r="X51" i="35"/>
  <c r="O51" i="35"/>
  <c r="X38" i="35"/>
  <c r="O38" i="35"/>
  <c r="X54" i="35"/>
  <c r="O54" i="35"/>
  <c r="X33" i="35"/>
  <c r="O33" i="35"/>
  <c r="X49" i="35"/>
  <c r="O49" i="35"/>
  <c r="X79" i="35"/>
  <c r="O79" i="35"/>
  <c r="X70" i="35"/>
  <c r="O70" i="35"/>
  <c r="X86" i="35"/>
  <c r="O86" i="35"/>
  <c r="X73" i="35"/>
  <c r="O73" i="35"/>
  <c r="X60" i="35"/>
  <c r="O60" i="35"/>
  <c r="X76" i="35"/>
  <c r="O76" i="35"/>
  <c r="X20" i="35"/>
  <c r="O20" i="35"/>
  <c r="X31" i="35"/>
  <c r="O31" i="35"/>
  <c r="X26" i="35"/>
  <c r="O26" i="35"/>
  <c r="X44" i="35"/>
  <c r="O44" i="35"/>
  <c r="X50" i="35"/>
  <c r="O50" i="35"/>
  <c r="X63" i="35"/>
  <c r="O63" i="35"/>
  <c r="X82" i="35"/>
  <c r="O82" i="35"/>
  <c r="X40" i="35"/>
  <c r="O40" i="35"/>
  <c r="X28" i="35"/>
  <c r="O28" i="35"/>
  <c r="X23" i="35"/>
  <c r="O23" i="35"/>
  <c r="X4" i="35"/>
  <c r="O4" i="35"/>
  <c r="X8" i="35"/>
  <c r="O8" i="35"/>
  <c r="X18" i="35"/>
  <c r="O18" i="35"/>
  <c r="X48" i="35"/>
  <c r="O48" i="35"/>
  <c r="X59" i="35"/>
  <c r="O59" i="35"/>
  <c r="O25" i="35"/>
  <c r="X25" i="35"/>
  <c r="X39" i="35"/>
  <c r="O39" i="35"/>
  <c r="X55" i="35"/>
  <c r="O55" i="35"/>
  <c r="X42" i="35"/>
  <c r="O42" i="35"/>
  <c r="X67" i="35"/>
  <c r="O67" i="35"/>
  <c r="X37" i="35"/>
  <c r="O37" i="35"/>
  <c r="O53" i="35"/>
  <c r="X53" i="35"/>
  <c r="X58" i="35"/>
  <c r="O58" i="35"/>
  <c r="X74" i="35"/>
  <c r="O74" i="35"/>
  <c r="X61" i="35"/>
  <c r="O61" i="35"/>
  <c r="X77" i="35"/>
  <c r="O77" i="35"/>
  <c r="X64" i="35"/>
  <c r="O64" i="35"/>
  <c r="X80" i="35"/>
  <c r="O80" i="35"/>
  <c r="X32" i="35"/>
  <c r="O32" i="35"/>
  <c r="X6" i="35"/>
  <c r="O6" i="35"/>
  <c r="X17" i="35"/>
  <c r="O17" i="35"/>
  <c r="X34" i="35"/>
  <c r="O34" i="35"/>
  <c r="X45" i="35"/>
  <c r="O45" i="35"/>
  <c r="X85" i="35"/>
  <c r="O85" i="35"/>
  <c r="X16" i="35"/>
  <c r="O16" i="35"/>
  <c r="X24" i="35"/>
  <c r="O24" i="35"/>
  <c r="X11" i="35"/>
  <c r="O11" i="35"/>
  <c r="X27" i="35"/>
  <c r="O27" i="35"/>
  <c r="X5" i="35"/>
  <c r="O5" i="35"/>
  <c r="X9" i="35"/>
  <c r="O9" i="35"/>
  <c r="X22" i="35"/>
  <c r="O22" i="35"/>
  <c r="X52" i="35"/>
  <c r="O52" i="35"/>
  <c r="X13" i="35"/>
  <c r="O13" i="35"/>
  <c r="X29" i="35"/>
  <c r="O29" i="35"/>
  <c r="X43" i="35"/>
  <c r="O43" i="35"/>
  <c r="X71" i="35"/>
  <c r="O71" i="35"/>
  <c r="X46" i="35"/>
  <c r="O46" i="35"/>
  <c r="X83" i="35"/>
  <c r="O83" i="35"/>
  <c r="X41" i="35"/>
  <c r="O41" i="35"/>
  <c r="X57" i="35"/>
  <c r="O57" i="35"/>
  <c r="X62" i="35"/>
  <c r="O62" i="35"/>
  <c r="X78" i="35"/>
  <c r="O78" i="35"/>
  <c r="X65" i="35"/>
  <c r="O65" i="35"/>
  <c r="X81" i="35"/>
  <c r="O81" i="35"/>
  <c r="X68" i="35"/>
  <c r="O68" i="35"/>
  <c r="X84" i="35"/>
  <c r="O84" i="35"/>
  <c r="M88" i="35"/>
  <c r="M2" i="35" s="1"/>
  <c r="O88" i="35" l="1"/>
  <c r="O2" i="35" s="1"/>
  <c r="F10" i="32" l="1"/>
  <c r="F9" i="32"/>
  <c r="F8" i="32"/>
  <c r="F7" i="32"/>
  <c r="F6" i="32"/>
  <c r="F5" i="32"/>
  <c r="F4" i="32"/>
  <c r="F3" i="32"/>
  <c r="E10" i="32"/>
  <c r="E9" i="32"/>
  <c r="E8" i="32"/>
  <c r="E7" i="32"/>
  <c r="E6" i="32"/>
  <c r="E5" i="32"/>
  <c r="E4" i="32"/>
  <c r="E3" i="32"/>
  <c r="D10" i="32"/>
  <c r="D9" i="32"/>
  <c r="D8" i="32"/>
  <c r="D7" i="32"/>
  <c r="D6" i="32"/>
  <c r="D5" i="32"/>
  <c r="D4" i="32"/>
  <c r="D3" i="32"/>
  <c r="C10" i="32"/>
  <c r="C9" i="32"/>
  <c r="C8" i="32"/>
  <c r="C7" i="32"/>
  <c r="C6" i="32"/>
  <c r="C5" i="32"/>
  <c r="C4" i="32"/>
  <c r="C3" i="32"/>
  <c r="B10" i="32"/>
  <c r="B9" i="32"/>
  <c r="B8" i="32"/>
  <c r="B7" i="32"/>
  <c r="B6" i="32"/>
  <c r="B5" i="32"/>
  <c r="B4" i="32"/>
  <c r="B3" i="32"/>
  <c r="F2" i="32"/>
  <c r="E2" i="32"/>
  <c r="D2" i="32"/>
  <c r="C2" i="32"/>
  <c r="K11" i="18"/>
  <c r="I11" i="18"/>
  <c r="H11" i="18"/>
  <c r="P87" i="4"/>
  <c r="P86" i="4"/>
  <c r="P85" i="4"/>
  <c r="P84" i="4"/>
  <c r="P83" i="4"/>
  <c r="P82" i="4"/>
  <c r="P81" i="4"/>
  <c r="P80" i="4"/>
  <c r="P79" i="4"/>
  <c r="P78" i="4"/>
  <c r="P77" i="4"/>
  <c r="P76" i="4"/>
  <c r="P75" i="4"/>
  <c r="P74" i="4"/>
  <c r="P73" i="4"/>
  <c r="P72" i="4"/>
  <c r="P71" i="4"/>
  <c r="P70" i="4"/>
  <c r="P69" i="4"/>
  <c r="P68" i="4"/>
  <c r="P67" i="4"/>
  <c r="P66" i="4"/>
  <c r="P65" i="4"/>
  <c r="P64" i="4"/>
  <c r="P63" i="4"/>
  <c r="P62" i="4"/>
  <c r="P61" i="4"/>
  <c r="P60" i="4"/>
  <c r="P59" i="4"/>
  <c r="P58" i="4"/>
  <c r="P57" i="4"/>
  <c r="P56" i="4"/>
  <c r="P55" i="4"/>
  <c r="P54" i="4"/>
  <c r="P53" i="4"/>
  <c r="P52" i="4"/>
  <c r="P51" i="4"/>
  <c r="P50" i="4"/>
  <c r="P49" i="4"/>
  <c r="P48" i="4"/>
  <c r="P47" i="4"/>
  <c r="P46" i="4"/>
  <c r="P45" i="4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B87" i="29" l="1"/>
  <c r="B86" i="29"/>
  <c r="B85" i="29"/>
  <c r="B84" i="29"/>
  <c r="B83" i="29"/>
  <c r="B82" i="29"/>
  <c r="B81" i="29"/>
  <c r="B80" i="29"/>
  <c r="E80" i="29" s="1"/>
  <c r="B79" i="29"/>
  <c r="B78" i="29"/>
  <c r="B77" i="29"/>
  <c r="B76" i="29"/>
  <c r="I76" i="29" s="1"/>
  <c r="B75" i="29"/>
  <c r="B74" i="29"/>
  <c r="B73" i="29"/>
  <c r="B72" i="29"/>
  <c r="B71" i="29"/>
  <c r="B70" i="29"/>
  <c r="B69" i="29"/>
  <c r="B68" i="29"/>
  <c r="B67" i="29"/>
  <c r="B66" i="29"/>
  <c r="B65" i="29"/>
  <c r="B64" i="29"/>
  <c r="B63" i="29"/>
  <c r="B62" i="29"/>
  <c r="B61" i="29"/>
  <c r="B60" i="29"/>
  <c r="B59" i="29"/>
  <c r="B58" i="29"/>
  <c r="B57" i="29"/>
  <c r="B56" i="29"/>
  <c r="B55" i="29"/>
  <c r="B54" i="29"/>
  <c r="B53" i="29"/>
  <c r="B52" i="29"/>
  <c r="H52" i="29" s="1"/>
  <c r="B51" i="29"/>
  <c r="B50" i="29"/>
  <c r="B49" i="29"/>
  <c r="B48" i="29"/>
  <c r="B47" i="29"/>
  <c r="B46" i="29"/>
  <c r="B45" i="29"/>
  <c r="B44" i="29"/>
  <c r="B43" i="29"/>
  <c r="B42" i="29"/>
  <c r="B41" i="29"/>
  <c r="B40" i="29"/>
  <c r="I40" i="29" s="1"/>
  <c r="B39" i="29"/>
  <c r="B38" i="29"/>
  <c r="B37" i="29"/>
  <c r="B36" i="29"/>
  <c r="B35" i="29"/>
  <c r="B34" i="29"/>
  <c r="B33" i="29"/>
  <c r="B32" i="29"/>
  <c r="E32" i="29" s="1"/>
  <c r="B31" i="29"/>
  <c r="B30" i="29"/>
  <c r="B29" i="29"/>
  <c r="B28" i="29"/>
  <c r="B27" i="29"/>
  <c r="B26" i="29"/>
  <c r="B25" i="29"/>
  <c r="B24" i="29"/>
  <c r="I24" i="29" s="1"/>
  <c r="B23" i="29"/>
  <c r="B22" i="29"/>
  <c r="B21" i="29"/>
  <c r="B20" i="29"/>
  <c r="B19" i="29"/>
  <c r="B18" i="29"/>
  <c r="B17" i="29"/>
  <c r="B16" i="29"/>
  <c r="J16" i="29" s="1"/>
  <c r="B15" i="29"/>
  <c r="B14" i="29"/>
  <c r="B13" i="29"/>
  <c r="B12" i="29"/>
  <c r="J12" i="29" s="1"/>
  <c r="B11" i="29"/>
  <c r="B10" i="29"/>
  <c r="B9" i="29"/>
  <c r="B8" i="29"/>
  <c r="J8" i="29" s="1"/>
  <c r="B7" i="29"/>
  <c r="B6" i="29"/>
  <c r="B5" i="29"/>
  <c r="B4" i="29"/>
  <c r="J4" i="29" s="1"/>
  <c r="B3" i="29"/>
  <c r="K3" i="29" s="1"/>
  <c r="K87" i="29"/>
  <c r="J87" i="29"/>
  <c r="I87" i="29"/>
  <c r="H87" i="29"/>
  <c r="G87" i="29"/>
  <c r="F87" i="29"/>
  <c r="E87" i="29"/>
  <c r="D87" i="29"/>
  <c r="C87" i="29"/>
  <c r="K86" i="29"/>
  <c r="J86" i="29"/>
  <c r="I86" i="29"/>
  <c r="H86" i="29"/>
  <c r="G86" i="29"/>
  <c r="F86" i="29"/>
  <c r="E86" i="29"/>
  <c r="D86" i="29"/>
  <c r="C86" i="29"/>
  <c r="K85" i="29"/>
  <c r="G85" i="29"/>
  <c r="D85" i="29"/>
  <c r="C85" i="29"/>
  <c r="D84" i="29"/>
  <c r="K83" i="29"/>
  <c r="J83" i="29"/>
  <c r="I83" i="29"/>
  <c r="H83" i="29"/>
  <c r="G83" i="29"/>
  <c r="F83" i="29"/>
  <c r="E83" i="29"/>
  <c r="D83" i="29"/>
  <c r="C83" i="29"/>
  <c r="K82" i="29"/>
  <c r="J82" i="29"/>
  <c r="I82" i="29"/>
  <c r="H82" i="29"/>
  <c r="G82" i="29"/>
  <c r="F82" i="29"/>
  <c r="E82" i="29"/>
  <c r="D82" i="29"/>
  <c r="C82" i="29"/>
  <c r="K81" i="29"/>
  <c r="H81" i="29"/>
  <c r="D81" i="29"/>
  <c r="C81" i="29"/>
  <c r="I80" i="29"/>
  <c r="K79" i="29"/>
  <c r="J79" i="29"/>
  <c r="I79" i="29"/>
  <c r="H79" i="29"/>
  <c r="G79" i="29"/>
  <c r="F79" i="29"/>
  <c r="E79" i="29"/>
  <c r="D79" i="29"/>
  <c r="C79" i="29"/>
  <c r="K78" i="29"/>
  <c r="J78" i="29"/>
  <c r="I78" i="29"/>
  <c r="H78" i="29"/>
  <c r="G78" i="29"/>
  <c r="F78" i="29"/>
  <c r="E78" i="29"/>
  <c r="D78" i="29"/>
  <c r="C78" i="29"/>
  <c r="K77" i="29"/>
  <c r="H77" i="29"/>
  <c r="G77" i="29"/>
  <c r="D77" i="29"/>
  <c r="C77" i="29"/>
  <c r="K75" i="29"/>
  <c r="J75" i="29"/>
  <c r="I75" i="29"/>
  <c r="H75" i="29"/>
  <c r="G75" i="29"/>
  <c r="F75" i="29"/>
  <c r="E75" i="29"/>
  <c r="D75" i="29"/>
  <c r="C75" i="29"/>
  <c r="K74" i="29"/>
  <c r="J74" i="29"/>
  <c r="I74" i="29"/>
  <c r="H74" i="29"/>
  <c r="G74" i="29"/>
  <c r="F74" i="29"/>
  <c r="E74" i="29"/>
  <c r="D74" i="29"/>
  <c r="C74" i="29"/>
  <c r="K73" i="29"/>
  <c r="H73" i="29"/>
  <c r="G73" i="29"/>
  <c r="D73" i="29"/>
  <c r="C73" i="29"/>
  <c r="E72" i="29"/>
  <c r="K71" i="29"/>
  <c r="J71" i="29"/>
  <c r="I71" i="29"/>
  <c r="H71" i="29"/>
  <c r="G71" i="29"/>
  <c r="F71" i="29"/>
  <c r="E71" i="29"/>
  <c r="D71" i="29"/>
  <c r="C71" i="29"/>
  <c r="K70" i="29"/>
  <c r="J70" i="29"/>
  <c r="I70" i="29"/>
  <c r="H70" i="29"/>
  <c r="G70" i="29"/>
  <c r="F70" i="29"/>
  <c r="E70" i="29"/>
  <c r="D70" i="29"/>
  <c r="C70" i="29"/>
  <c r="K69" i="29"/>
  <c r="H69" i="29"/>
  <c r="G69" i="29"/>
  <c r="D69" i="29"/>
  <c r="C69" i="29"/>
  <c r="D68" i="29"/>
  <c r="K67" i="29"/>
  <c r="J67" i="29"/>
  <c r="I67" i="29"/>
  <c r="H67" i="29"/>
  <c r="G67" i="29"/>
  <c r="F67" i="29"/>
  <c r="E67" i="29"/>
  <c r="D67" i="29"/>
  <c r="C67" i="29"/>
  <c r="K66" i="29"/>
  <c r="J66" i="29"/>
  <c r="I66" i="29"/>
  <c r="H66" i="29"/>
  <c r="G66" i="29"/>
  <c r="F66" i="29"/>
  <c r="E66" i="29"/>
  <c r="D66" i="29"/>
  <c r="C66" i="29"/>
  <c r="K65" i="29"/>
  <c r="H65" i="29"/>
  <c r="G65" i="29"/>
  <c r="D65" i="29"/>
  <c r="C65" i="29"/>
  <c r="I64" i="29"/>
  <c r="K63" i="29"/>
  <c r="J63" i="29"/>
  <c r="I63" i="29"/>
  <c r="H63" i="29"/>
  <c r="G63" i="29"/>
  <c r="F63" i="29"/>
  <c r="E63" i="29"/>
  <c r="D63" i="29"/>
  <c r="C63" i="29"/>
  <c r="K62" i="29"/>
  <c r="J62" i="29"/>
  <c r="I62" i="29"/>
  <c r="H62" i="29"/>
  <c r="G62" i="29"/>
  <c r="F62" i="29"/>
  <c r="E62" i="29"/>
  <c r="D62" i="29"/>
  <c r="C62" i="29"/>
  <c r="K61" i="29"/>
  <c r="H61" i="29"/>
  <c r="G61" i="29"/>
  <c r="D61" i="29"/>
  <c r="C61" i="29"/>
  <c r="H60" i="29"/>
  <c r="K59" i="29"/>
  <c r="J59" i="29"/>
  <c r="I59" i="29"/>
  <c r="H59" i="29"/>
  <c r="G59" i="29"/>
  <c r="F59" i="29"/>
  <c r="E59" i="29"/>
  <c r="D59" i="29"/>
  <c r="C59" i="29"/>
  <c r="K58" i="29"/>
  <c r="J58" i="29"/>
  <c r="I58" i="29"/>
  <c r="H58" i="29"/>
  <c r="G58" i="29"/>
  <c r="F58" i="29"/>
  <c r="E58" i="29"/>
  <c r="D58" i="29"/>
  <c r="C58" i="29"/>
  <c r="K57" i="29"/>
  <c r="H57" i="29"/>
  <c r="G57" i="29"/>
  <c r="D57" i="29"/>
  <c r="C57" i="29"/>
  <c r="E56" i="29"/>
  <c r="K55" i="29"/>
  <c r="J55" i="29"/>
  <c r="I55" i="29"/>
  <c r="H55" i="29"/>
  <c r="G55" i="29"/>
  <c r="F55" i="29"/>
  <c r="E55" i="29"/>
  <c r="D55" i="29"/>
  <c r="C55" i="29"/>
  <c r="K54" i="29"/>
  <c r="J54" i="29"/>
  <c r="I54" i="29"/>
  <c r="H54" i="29"/>
  <c r="G54" i="29"/>
  <c r="F54" i="29"/>
  <c r="E54" i="29"/>
  <c r="D54" i="29"/>
  <c r="C54" i="29"/>
  <c r="K53" i="29"/>
  <c r="H53" i="29"/>
  <c r="G53" i="29"/>
  <c r="D53" i="29"/>
  <c r="C53" i="29"/>
  <c r="D52" i="29"/>
  <c r="K51" i="29"/>
  <c r="J51" i="29"/>
  <c r="I51" i="29"/>
  <c r="H51" i="29"/>
  <c r="G51" i="29"/>
  <c r="F51" i="29"/>
  <c r="E51" i="29"/>
  <c r="D51" i="29"/>
  <c r="C51" i="29"/>
  <c r="K50" i="29"/>
  <c r="J50" i="29"/>
  <c r="I50" i="29"/>
  <c r="H50" i="29"/>
  <c r="G50" i="29"/>
  <c r="F50" i="29"/>
  <c r="E50" i="29"/>
  <c r="D50" i="29"/>
  <c r="C50" i="29"/>
  <c r="K49" i="29"/>
  <c r="H49" i="29"/>
  <c r="G49" i="29"/>
  <c r="D49" i="29"/>
  <c r="C49" i="29"/>
  <c r="I48" i="29"/>
  <c r="K47" i="29"/>
  <c r="J47" i="29"/>
  <c r="I47" i="29"/>
  <c r="H47" i="29"/>
  <c r="G47" i="29"/>
  <c r="F47" i="29"/>
  <c r="E47" i="29"/>
  <c r="D47" i="29"/>
  <c r="C47" i="29"/>
  <c r="K46" i="29"/>
  <c r="J46" i="29"/>
  <c r="I46" i="29"/>
  <c r="H46" i="29"/>
  <c r="G46" i="29"/>
  <c r="F46" i="29"/>
  <c r="E46" i="29"/>
  <c r="D46" i="29"/>
  <c r="C46" i="29"/>
  <c r="K45" i="29"/>
  <c r="H45" i="29"/>
  <c r="G45" i="29"/>
  <c r="D45" i="29"/>
  <c r="C45" i="29"/>
  <c r="H44" i="29"/>
  <c r="K43" i="29"/>
  <c r="J43" i="29"/>
  <c r="I43" i="29"/>
  <c r="H43" i="29"/>
  <c r="G43" i="29"/>
  <c r="F43" i="29"/>
  <c r="E43" i="29"/>
  <c r="D43" i="29"/>
  <c r="C43" i="29"/>
  <c r="K42" i="29"/>
  <c r="J42" i="29"/>
  <c r="I42" i="29"/>
  <c r="H42" i="29"/>
  <c r="G42" i="29"/>
  <c r="F42" i="29"/>
  <c r="E42" i="29"/>
  <c r="D42" i="29"/>
  <c r="C42" i="29"/>
  <c r="K41" i="29"/>
  <c r="H41" i="29"/>
  <c r="G41" i="29"/>
  <c r="D41" i="29"/>
  <c r="C41" i="29"/>
  <c r="E40" i="29"/>
  <c r="K39" i="29"/>
  <c r="J39" i="29"/>
  <c r="I39" i="29"/>
  <c r="H39" i="29"/>
  <c r="G39" i="29"/>
  <c r="F39" i="29"/>
  <c r="E39" i="29"/>
  <c r="D39" i="29"/>
  <c r="C39" i="29"/>
  <c r="K38" i="29"/>
  <c r="J38" i="29"/>
  <c r="I38" i="29"/>
  <c r="H38" i="29"/>
  <c r="G38" i="29"/>
  <c r="F38" i="29"/>
  <c r="E38" i="29"/>
  <c r="D38" i="29"/>
  <c r="C38" i="29"/>
  <c r="K37" i="29"/>
  <c r="H37" i="29"/>
  <c r="G37" i="29"/>
  <c r="D37" i="29"/>
  <c r="C37" i="29"/>
  <c r="D36" i="29"/>
  <c r="K35" i="29"/>
  <c r="J35" i="29"/>
  <c r="I35" i="29"/>
  <c r="H35" i="29"/>
  <c r="G35" i="29"/>
  <c r="F35" i="29"/>
  <c r="E35" i="29"/>
  <c r="D35" i="29"/>
  <c r="C35" i="29"/>
  <c r="K34" i="29"/>
  <c r="J34" i="29"/>
  <c r="I34" i="29"/>
  <c r="H34" i="29"/>
  <c r="G34" i="29"/>
  <c r="F34" i="29"/>
  <c r="E34" i="29"/>
  <c r="D34" i="29"/>
  <c r="C34" i="29"/>
  <c r="K33" i="29"/>
  <c r="H33" i="29"/>
  <c r="G33" i="29"/>
  <c r="D33" i="29"/>
  <c r="C33" i="29"/>
  <c r="I32" i="29"/>
  <c r="K31" i="29"/>
  <c r="J31" i="29"/>
  <c r="I31" i="29"/>
  <c r="H31" i="29"/>
  <c r="G31" i="29"/>
  <c r="F31" i="29"/>
  <c r="E31" i="29"/>
  <c r="D31" i="29"/>
  <c r="C31" i="29"/>
  <c r="K30" i="29"/>
  <c r="J30" i="29"/>
  <c r="I30" i="29"/>
  <c r="H30" i="29"/>
  <c r="G30" i="29"/>
  <c r="F30" i="29"/>
  <c r="E30" i="29"/>
  <c r="D30" i="29"/>
  <c r="C30" i="29"/>
  <c r="K29" i="29"/>
  <c r="H29" i="29"/>
  <c r="G29" i="29"/>
  <c r="D29" i="29"/>
  <c r="C29" i="29"/>
  <c r="H28" i="29"/>
  <c r="K27" i="29"/>
  <c r="J27" i="29"/>
  <c r="I27" i="29"/>
  <c r="H27" i="29"/>
  <c r="G27" i="29"/>
  <c r="F27" i="29"/>
  <c r="E27" i="29"/>
  <c r="D27" i="29"/>
  <c r="C27" i="29"/>
  <c r="K26" i="29"/>
  <c r="J26" i="29"/>
  <c r="I26" i="29"/>
  <c r="H26" i="29"/>
  <c r="G26" i="29"/>
  <c r="F26" i="29"/>
  <c r="E26" i="29"/>
  <c r="D26" i="29"/>
  <c r="C26" i="29"/>
  <c r="K25" i="29"/>
  <c r="H25" i="29"/>
  <c r="G25" i="29"/>
  <c r="D25" i="29"/>
  <c r="C25" i="29"/>
  <c r="E24" i="29"/>
  <c r="K23" i="29"/>
  <c r="J23" i="29"/>
  <c r="I23" i="29"/>
  <c r="H23" i="29"/>
  <c r="G23" i="29"/>
  <c r="F23" i="29"/>
  <c r="E23" i="29"/>
  <c r="D23" i="29"/>
  <c r="C23" i="29"/>
  <c r="K22" i="29"/>
  <c r="J22" i="29"/>
  <c r="I22" i="29"/>
  <c r="H22" i="29"/>
  <c r="G22" i="29"/>
  <c r="F22" i="29"/>
  <c r="E22" i="29"/>
  <c r="D22" i="29"/>
  <c r="C22" i="29"/>
  <c r="K21" i="29"/>
  <c r="H21" i="29"/>
  <c r="G21" i="29"/>
  <c r="D21" i="29"/>
  <c r="C21" i="29"/>
  <c r="D20" i="29"/>
  <c r="K19" i="29"/>
  <c r="J19" i="29"/>
  <c r="I19" i="29"/>
  <c r="H19" i="29"/>
  <c r="G19" i="29"/>
  <c r="F19" i="29"/>
  <c r="E19" i="29"/>
  <c r="D19" i="29"/>
  <c r="C19" i="29"/>
  <c r="K18" i="29"/>
  <c r="J18" i="29"/>
  <c r="I18" i="29"/>
  <c r="H18" i="29"/>
  <c r="G18" i="29"/>
  <c r="F18" i="29"/>
  <c r="E18" i="29"/>
  <c r="D18" i="29"/>
  <c r="C18" i="29"/>
  <c r="K17" i="29"/>
  <c r="J17" i="29"/>
  <c r="I17" i="29"/>
  <c r="H17" i="29"/>
  <c r="G17" i="29"/>
  <c r="F17" i="29"/>
  <c r="E17" i="29"/>
  <c r="D17" i="29"/>
  <c r="C17" i="29"/>
  <c r="K16" i="29"/>
  <c r="G16" i="29"/>
  <c r="C16" i="29"/>
  <c r="K15" i="29"/>
  <c r="J15" i="29"/>
  <c r="I15" i="29"/>
  <c r="H15" i="29"/>
  <c r="G15" i="29"/>
  <c r="F15" i="29"/>
  <c r="E15" i="29"/>
  <c r="D15" i="29"/>
  <c r="C15" i="29"/>
  <c r="K14" i="29"/>
  <c r="J14" i="29"/>
  <c r="I14" i="29"/>
  <c r="H14" i="29"/>
  <c r="G14" i="29"/>
  <c r="F14" i="29"/>
  <c r="E14" i="29"/>
  <c r="D14" i="29"/>
  <c r="C14" i="29"/>
  <c r="K13" i="29"/>
  <c r="J13" i="29"/>
  <c r="I13" i="29"/>
  <c r="H13" i="29"/>
  <c r="G13" i="29"/>
  <c r="F13" i="29"/>
  <c r="E13" i="29"/>
  <c r="D13" i="29"/>
  <c r="C13" i="29"/>
  <c r="K12" i="29"/>
  <c r="G12" i="29"/>
  <c r="C12" i="29"/>
  <c r="K11" i="29"/>
  <c r="J11" i="29"/>
  <c r="I11" i="29"/>
  <c r="H11" i="29"/>
  <c r="G11" i="29"/>
  <c r="F11" i="29"/>
  <c r="E11" i="29"/>
  <c r="D11" i="29"/>
  <c r="C11" i="29"/>
  <c r="K10" i="29"/>
  <c r="J10" i="29"/>
  <c r="I10" i="29"/>
  <c r="H10" i="29"/>
  <c r="G10" i="29"/>
  <c r="F10" i="29"/>
  <c r="E10" i="29"/>
  <c r="D10" i="29"/>
  <c r="C10" i="29"/>
  <c r="K9" i="29"/>
  <c r="J9" i="29"/>
  <c r="I9" i="29"/>
  <c r="H9" i="29"/>
  <c r="G9" i="29"/>
  <c r="F9" i="29"/>
  <c r="E9" i="29"/>
  <c r="D9" i="29"/>
  <c r="C9" i="29"/>
  <c r="K8" i="29"/>
  <c r="G8" i="29"/>
  <c r="C8" i="29"/>
  <c r="K7" i="29"/>
  <c r="J7" i="29"/>
  <c r="I7" i="29"/>
  <c r="H7" i="29"/>
  <c r="G7" i="29"/>
  <c r="F7" i="29"/>
  <c r="E7" i="29"/>
  <c r="D7" i="29"/>
  <c r="C7" i="29"/>
  <c r="K6" i="29"/>
  <c r="J6" i="29"/>
  <c r="I6" i="29"/>
  <c r="H6" i="29"/>
  <c r="G6" i="29"/>
  <c r="F6" i="29"/>
  <c r="E6" i="29"/>
  <c r="D6" i="29"/>
  <c r="C6" i="29"/>
  <c r="K5" i="29"/>
  <c r="J5" i="29"/>
  <c r="I5" i="29"/>
  <c r="H5" i="29"/>
  <c r="G5" i="29"/>
  <c r="F5" i="29"/>
  <c r="E5" i="29"/>
  <c r="D5" i="29"/>
  <c r="C5" i="29"/>
  <c r="K4" i="29"/>
  <c r="G4" i="29"/>
  <c r="C4" i="29"/>
  <c r="H3" i="29"/>
  <c r="D3" i="29"/>
  <c r="A87" i="29"/>
  <c r="A86" i="29"/>
  <c r="A85" i="29"/>
  <c r="A84" i="29"/>
  <c r="A83" i="29"/>
  <c r="A82" i="29"/>
  <c r="A81" i="29"/>
  <c r="A80" i="29"/>
  <c r="A79" i="29"/>
  <c r="A78" i="29"/>
  <c r="A77" i="29"/>
  <c r="A76" i="29"/>
  <c r="A75" i="29"/>
  <c r="A74" i="29"/>
  <c r="A73" i="29"/>
  <c r="A72" i="29"/>
  <c r="A71" i="29"/>
  <c r="A70" i="29"/>
  <c r="A69" i="29"/>
  <c r="A68" i="29"/>
  <c r="A67" i="29"/>
  <c r="A66" i="29"/>
  <c r="A65" i="29"/>
  <c r="A64" i="29"/>
  <c r="A63" i="29"/>
  <c r="A62" i="29"/>
  <c r="A61" i="29"/>
  <c r="A60" i="29"/>
  <c r="A59" i="29"/>
  <c r="A58" i="29"/>
  <c r="A57" i="29"/>
  <c r="A56" i="29"/>
  <c r="A55" i="29"/>
  <c r="A54" i="29"/>
  <c r="A53" i="29"/>
  <c r="A52" i="29"/>
  <c r="A51" i="29"/>
  <c r="A50" i="29"/>
  <c r="A49" i="29"/>
  <c r="A48" i="29"/>
  <c r="A47" i="29"/>
  <c r="A46" i="29"/>
  <c r="A45" i="29"/>
  <c r="A44" i="29"/>
  <c r="A43" i="29"/>
  <c r="A42" i="29"/>
  <c r="A41" i="29"/>
  <c r="A40" i="29"/>
  <c r="A39" i="29"/>
  <c r="A38" i="29"/>
  <c r="A37" i="29"/>
  <c r="A36" i="29"/>
  <c r="A35" i="29"/>
  <c r="A34" i="29"/>
  <c r="A33" i="29"/>
  <c r="A32" i="29"/>
  <c r="A31" i="29"/>
  <c r="A30" i="29"/>
  <c r="A29" i="29"/>
  <c r="A28" i="29"/>
  <c r="A27" i="29"/>
  <c r="A26" i="29"/>
  <c r="A25" i="29"/>
  <c r="A24" i="29"/>
  <c r="A23" i="29"/>
  <c r="A22" i="29"/>
  <c r="A21" i="29"/>
  <c r="A20" i="29"/>
  <c r="A19" i="29"/>
  <c r="A18" i="29"/>
  <c r="A17" i="29"/>
  <c r="A16" i="29"/>
  <c r="A15" i="29"/>
  <c r="A14" i="29"/>
  <c r="A13" i="29"/>
  <c r="A12" i="29"/>
  <c r="A11" i="29"/>
  <c r="A10" i="29"/>
  <c r="A9" i="29"/>
  <c r="A8" i="29"/>
  <c r="A7" i="29"/>
  <c r="A6" i="29"/>
  <c r="A5" i="29"/>
  <c r="A4" i="29"/>
  <c r="A3" i="29"/>
  <c r="Z2" i="18"/>
  <c r="Z2" i="24"/>
  <c r="R87" i="24"/>
  <c r="S87" i="24" s="1"/>
  <c r="R86" i="24"/>
  <c r="Z86" i="24" s="1"/>
  <c r="R85" i="24"/>
  <c r="Z85" i="24" s="1"/>
  <c r="R84" i="24"/>
  <c r="S84" i="24" s="1"/>
  <c r="R83" i="24"/>
  <c r="Z83" i="24" s="1"/>
  <c r="R82" i="24"/>
  <c r="Z82" i="24" s="1"/>
  <c r="R81" i="24"/>
  <c r="Z81" i="24" s="1"/>
  <c r="R80" i="24"/>
  <c r="S80" i="24" s="1"/>
  <c r="R79" i="24"/>
  <c r="Z79" i="24" s="1"/>
  <c r="R78" i="24"/>
  <c r="Z78" i="24" s="1"/>
  <c r="R77" i="24"/>
  <c r="Z77" i="24" s="1"/>
  <c r="R76" i="24"/>
  <c r="S76" i="24" s="1"/>
  <c r="R75" i="24"/>
  <c r="Z75" i="24" s="1"/>
  <c r="R74" i="24"/>
  <c r="Z74" i="24" s="1"/>
  <c r="R73" i="24"/>
  <c r="Z73" i="24" s="1"/>
  <c r="R72" i="24"/>
  <c r="S72" i="24" s="1"/>
  <c r="R71" i="24"/>
  <c r="S71" i="24" s="1"/>
  <c r="R70" i="24"/>
  <c r="Z70" i="24" s="1"/>
  <c r="R69" i="24"/>
  <c r="Z69" i="24" s="1"/>
  <c r="R68" i="24"/>
  <c r="S68" i="24" s="1"/>
  <c r="R67" i="24"/>
  <c r="Z67" i="24" s="1"/>
  <c r="R66" i="24"/>
  <c r="Z66" i="24" s="1"/>
  <c r="R65" i="24"/>
  <c r="Z65" i="24" s="1"/>
  <c r="R64" i="24"/>
  <c r="S64" i="24" s="1"/>
  <c r="R63" i="24"/>
  <c r="Z63" i="24" s="1"/>
  <c r="R62" i="24"/>
  <c r="Z62" i="24" s="1"/>
  <c r="R61" i="24"/>
  <c r="Z61" i="24" s="1"/>
  <c r="R60" i="24"/>
  <c r="S60" i="24" s="1"/>
  <c r="R59" i="24"/>
  <c r="Z59" i="24" s="1"/>
  <c r="R58" i="24"/>
  <c r="Z58" i="24" s="1"/>
  <c r="R57" i="24"/>
  <c r="Z57" i="24" s="1"/>
  <c r="R56" i="24"/>
  <c r="S56" i="24" s="1"/>
  <c r="R55" i="24"/>
  <c r="S55" i="24" s="1"/>
  <c r="R54" i="24"/>
  <c r="Z54" i="24" s="1"/>
  <c r="R53" i="24"/>
  <c r="Z53" i="24" s="1"/>
  <c r="R52" i="24"/>
  <c r="S52" i="24" s="1"/>
  <c r="R51" i="24"/>
  <c r="Z51" i="24" s="1"/>
  <c r="R50" i="24"/>
  <c r="Z50" i="24" s="1"/>
  <c r="R49" i="24"/>
  <c r="Z49" i="24" s="1"/>
  <c r="R48" i="24"/>
  <c r="S48" i="24" s="1"/>
  <c r="R47" i="24"/>
  <c r="Z47" i="24" s="1"/>
  <c r="R46" i="24"/>
  <c r="Z46" i="24" s="1"/>
  <c r="R45" i="24"/>
  <c r="Z45" i="24" s="1"/>
  <c r="R44" i="24"/>
  <c r="S44" i="24" s="1"/>
  <c r="R43" i="24"/>
  <c r="Z43" i="24" s="1"/>
  <c r="R42" i="24"/>
  <c r="Z42" i="24" s="1"/>
  <c r="R41" i="24"/>
  <c r="Z41" i="24" s="1"/>
  <c r="R40" i="24"/>
  <c r="S40" i="24" s="1"/>
  <c r="R39" i="24"/>
  <c r="S39" i="24" s="1"/>
  <c r="R38" i="24"/>
  <c r="Z38" i="24" s="1"/>
  <c r="R37" i="24"/>
  <c r="Z37" i="24" s="1"/>
  <c r="R36" i="24"/>
  <c r="S36" i="24" s="1"/>
  <c r="R35" i="24"/>
  <c r="Z35" i="24" s="1"/>
  <c r="R34" i="24"/>
  <c r="Z34" i="24" s="1"/>
  <c r="R33" i="24"/>
  <c r="Z33" i="24" s="1"/>
  <c r="R32" i="24"/>
  <c r="S32" i="24" s="1"/>
  <c r="R31" i="24"/>
  <c r="Z31" i="24" s="1"/>
  <c r="R30" i="24"/>
  <c r="Z30" i="24" s="1"/>
  <c r="R29" i="24"/>
  <c r="Z29" i="24" s="1"/>
  <c r="R28" i="24"/>
  <c r="S28" i="24" s="1"/>
  <c r="R27" i="24"/>
  <c r="Z27" i="24" s="1"/>
  <c r="R26" i="24"/>
  <c r="Z26" i="24" s="1"/>
  <c r="R25" i="24"/>
  <c r="Z25" i="24" s="1"/>
  <c r="R24" i="24"/>
  <c r="S24" i="24" s="1"/>
  <c r="R23" i="24"/>
  <c r="S23" i="24" s="1"/>
  <c r="R22" i="24"/>
  <c r="Z22" i="24" s="1"/>
  <c r="R21" i="24"/>
  <c r="Z21" i="24" s="1"/>
  <c r="R20" i="24"/>
  <c r="S20" i="24" s="1"/>
  <c r="R19" i="24"/>
  <c r="Z19" i="24" s="1"/>
  <c r="R18" i="24"/>
  <c r="Z18" i="24" s="1"/>
  <c r="R17" i="24"/>
  <c r="Z17" i="24" s="1"/>
  <c r="R16" i="24"/>
  <c r="S16" i="24" s="1"/>
  <c r="R15" i="24"/>
  <c r="Z15" i="24" s="1"/>
  <c r="R14" i="24"/>
  <c r="Z14" i="24" s="1"/>
  <c r="R13" i="24"/>
  <c r="Z13" i="24" s="1"/>
  <c r="R12" i="24"/>
  <c r="S12" i="24" s="1"/>
  <c r="R11" i="24"/>
  <c r="Z11" i="24" s="1"/>
  <c r="R10" i="24"/>
  <c r="Z10" i="24" s="1"/>
  <c r="R9" i="24"/>
  <c r="Z9" i="24" s="1"/>
  <c r="R8" i="24"/>
  <c r="S8" i="24" s="1"/>
  <c r="R7" i="24"/>
  <c r="S7" i="24" s="1"/>
  <c r="R6" i="24"/>
  <c r="Z6" i="24" s="1"/>
  <c r="R5" i="24"/>
  <c r="Z5" i="24" s="1"/>
  <c r="R4" i="24"/>
  <c r="S4" i="24" s="1"/>
  <c r="R3" i="24"/>
  <c r="S3" i="24" s="1"/>
  <c r="S86" i="24"/>
  <c r="S85" i="24"/>
  <c r="Z2" i="21"/>
  <c r="R87" i="21"/>
  <c r="S87" i="21" s="1"/>
  <c r="R86" i="21"/>
  <c r="S86" i="21" s="1"/>
  <c r="R85" i="21"/>
  <c r="S85" i="21" s="1"/>
  <c r="R84" i="21"/>
  <c r="S84" i="21" s="1"/>
  <c r="R83" i="21"/>
  <c r="S83" i="21" s="1"/>
  <c r="R82" i="21"/>
  <c r="S82" i="21" s="1"/>
  <c r="R81" i="21"/>
  <c r="S81" i="21" s="1"/>
  <c r="R80" i="21"/>
  <c r="S80" i="21" s="1"/>
  <c r="R79" i="21"/>
  <c r="S79" i="21" s="1"/>
  <c r="R78" i="21"/>
  <c r="S78" i="21" s="1"/>
  <c r="R77" i="21"/>
  <c r="S77" i="21" s="1"/>
  <c r="R76" i="21"/>
  <c r="S76" i="21" s="1"/>
  <c r="R75" i="21"/>
  <c r="S75" i="21" s="1"/>
  <c r="R74" i="21"/>
  <c r="S74" i="21" s="1"/>
  <c r="R73" i="21"/>
  <c r="S73" i="21" s="1"/>
  <c r="R72" i="21"/>
  <c r="S72" i="21" s="1"/>
  <c r="R71" i="21"/>
  <c r="S71" i="21" s="1"/>
  <c r="R70" i="21"/>
  <c r="S70" i="21" s="1"/>
  <c r="R69" i="21"/>
  <c r="S69" i="21" s="1"/>
  <c r="R68" i="21"/>
  <c r="S68" i="21" s="1"/>
  <c r="R67" i="21"/>
  <c r="S67" i="21" s="1"/>
  <c r="R66" i="21"/>
  <c r="S66" i="21" s="1"/>
  <c r="R65" i="21"/>
  <c r="S65" i="21" s="1"/>
  <c r="R64" i="21"/>
  <c r="S64" i="21" s="1"/>
  <c r="R63" i="21"/>
  <c r="S63" i="21" s="1"/>
  <c r="R62" i="21"/>
  <c r="S62" i="21" s="1"/>
  <c r="R61" i="21"/>
  <c r="S61" i="21" s="1"/>
  <c r="R60" i="21"/>
  <c r="S60" i="21" s="1"/>
  <c r="R59" i="21"/>
  <c r="S59" i="21" s="1"/>
  <c r="R58" i="21"/>
  <c r="S58" i="21" s="1"/>
  <c r="R57" i="21"/>
  <c r="S57" i="21" s="1"/>
  <c r="R56" i="21"/>
  <c r="S56" i="21" s="1"/>
  <c r="R55" i="21"/>
  <c r="S55" i="21" s="1"/>
  <c r="R54" i="21"/>
  <c r="S54" i="21" s="1"/>
  <c r="R53" i="21"/>
  <c r="S53" i="21" s="1"/>
  <c r="R52" i="21"/>
  <c r="S52" i="21" s="1"/>
  <c r="R51" i="21"/>
  <c r="S51" i="21" s="1"/>
  <c r="R50" i="21"/>
  <c r="S50" i="21" s="1"/>
  <c r="R49" i="21"/>
  <c r="S49" i="21" s="1"/>
  <c r="R48" i="21"/>
  <c r="S48" i="21" s="1"/>
  <c r="R47" i="21"/>
  <c r="S47" i="21" s="1"/>
  <c r="R46" i="21"/>
  <c r="S46" i="21" s="1"/>
  <c r="R45" i="21"/>
  <c r="S45" i="21" s="1"/>
  <c r="R44" i="21"/>
  <c r="S44" i="21" s="1"/>
  <c r="R43" i="21"/>
  <c r="S43" i="21" s="1"/>
  <c r="R42" i="21"/>
  <c r="S42" i="21" s="1"/>
  <c r="R41" i="21"/>
  <c r="S41" i="21" s="1"/>
  <c r="R40" i="21"/>
  <c r="S40" i="21" s="1"/>
  <c r="R39" i="21"/>
  <c r="S39" i="21" s="1"/>
  <c r="R38" i="21"/>
  <c r="S38" i="21" s="1"/>
  <c r="R37" i="21"/>
  <c r="S37" i="21" s="1"/>
  <c r="R36" i="21"/>
  <c r="S36" i="21" s="1"/>
  <c r="R35" i="21"/>
  <c r="S35" i="21" s="1"/>
  <c r="R34" i="21"/>
  <c r="S34" i="21" s="1"/>
  <c r="R33" i="21"/>
  <c r="S33" i="21" s="1"/>
  <c r="R32" i="21"/>
  <c r="S32" i="21" s="1"/>
  <c r="R31" i="21"/>
  <c r="S31" i="21" s="1"/>
  <c r="R30" i="21"/>
  <c r="S30" i="21" s="1"/>
  <c r="R29" i="21"/>
  <c r="S29" i="21" s="1"/>
  <c r="R28" i="21"/>
  <c r="S28" i="21" s="1"/>
  <c r="R27" i="21"/>
  <c r="S27" i="21" s="1"/>
  <c r="R26" i="21"/>
  <c r="S26" i="21" s="1"/>
  <c r="R25" i="21"/>
  <c r="S25" i="21" s="1"/>
  <c r="R24" i="21"/>
  <c r="S24" i="21" s="1"/>
  <c r="R23" i="21"/>
  <c r="S23" i="21" s="1"/>
  <c r="R22" i="21"/>
  <c r="S22" i="21" s="1"/>
  <c r="R21" i="21"/>
  <c r="S21" i="21" s="1"/>
  <c r="R20" i="21"/>
  <c r="S20" i="21" s="1"/>
  <c r="R19" i="21"/>
  <c r="S19" i="21" s="1"/>
  <c r="R18" i="21"/>
  <c r="S18" i="21" s="1"/>
  <c r="R17" i="21"/>
  <c r="S17" i="21" s="1"/>
  <c r="R16" i="21"/>
  <c r="S16" i="21" s="1"/>
  <c r="R15" i="21"/>
  <c r="S15" i="21" s="1"/>
  <c r="R14" i="21"/>
  <c r="S14" i="21" s="1"/>
  <c r="R13" i="21"/>
  <c r="S13" i="21" s="1"/>
  <c r="R12" i="21"/>
  <c r="S12" i="21" s="1"/>
  <c r="R11" i="21"/>
  <c r="S11" i="21" s="1"/>
  <c r="R10" i="21"/>
  <c r="S10" i="21" s="1"/>
  <c r="R9" i="21"/>
  <c r="S9" i="21" s="1"/>
  <c r="R8" i="21"/>
  <c r="S8" i="21" s="1"/>
  <c r="R7" i="21"/>
  <c r="S7" i="21" s="1"/>
  <c r="R6" i="21"/>
  <c r="S6" i="21" s="1"/>
  <c r="R5" i="21"/>
  <c r="S5" i="21" s="1"/>
  <c r="R4" i="21"/>
  <c r="S4" i="21" s="1"/>
  <c r="R3" i="21"/>
  <c r="S3" i="21" s="1"/>
  <c r="R87" i="18"/>
  <c r="S87" i="18" s="1"/>
  <c r="R86" i="18"/>
  <c r="S86" i="18" s="1"/>
  <c r="R85" i="18"/>
  <c r="S85" i="18" s="1"/>
  <c r="R84" i="18"/>
  <c r="S84" i="18" s="1"/>
  <c r="R83" i="18"/>
  <c r="S83" i="18" s="1"/>
  <c r="R82" i="18"/>
  <c r="S82" i="18" s="1"/>
  <c r="R81" i="18"/>
  <c r="S81" i="18" s="1"/>
  <c r="R80" i="18"/>
  <c r="S80" i="18" s="1"/>
  <c r="R79" i="18"/>
  <c r="S79" i="18" s="1"/>
  <c r="R78" i="18"/>
  <c r="S78" i="18" s="1"/>
  <c r="R77" i="18"/>
  <c r="S77" i="18" s="1"/>
  <c r="R76" i="18"/>
  <c r="S76" i="18" s="1"/>
  <c r="R75" i="18"/>
  <c r="S75" i="18" s="1"/>
  <c r="R74" i="18"/>
  <c r="S74" i="18" s="1"/>
  <c r="R73" i="18"/>
  <c r="S73" i="18" s="1"/>
  <c r="R72" i="18"/>
  <c r="S72" i="18" s="1"/>
  <c r="R71" i="18"/>
  <c r="S71" i="18" s="1"/>
  <c r="R70" i="18"/>
  <c r="S70" i="18" s="1"/>
  <c r="R69" i="18"/>
  <c r="S69" i="18" s="1"/>
  <c r="R68" i="18"/>
  <c r="S68" i="18" s="1"/>
  <c r="R67" i="18"/>
  <c r="S67" i="18" s="1"/>
  <c r="R66" i="18"/>
  <c r="S66" i="18" s="1"/>
  <c r="R65" i="18"/>
  <c r="S65" i="18" s="1"/>
  <c r="R64" i="18"/>
  <c r="S64" i="18" s="1"/>
  <c r="R63" i="18"/>
  <c r="S63" i="18" s="1"/>
  <c r="R62" i="18"/>
  <c r="S62" i="18" s="1"/>
  <c r="R61" i="18"/>
  <c r="S61" i="18" s="1"/>
  <c r="R60" i="18"/>
  <c r="S60" i="18" s="1"/>
  <c r="R59" i="18"/>
  <c r="S59" i="18" s="1"/>
  <c r="R58" i="18"/>
  <c r="S58" i="18" s="1"/>
  <c r="R57" i="18"/>
  <c r="S57" i="18" s="1"/>
  <c r="R56" i="18"/>
  <c r="S56" i="18" s="1"/>
  <c r="R55" i="18"/>
  <c r="S55" i="18" s="1"/>
  <c r="R54" i="18"/>
  <c r="S54" i="18" s="1"/>
  <c r="R53" i="18"/>
  <c r="S53" i="18" s="1"/>
  <c r="R52" i="18"/>
  <c r="S52" i="18" s="1"/>
  <c r="R51" i="18"/>
  <c r="S51" i="18" s="1"/>
  <c r="R50" i="18"/>
  <c r="S50" i="18" s="1"/>
  <c r="R49" i="18"/>
  <c r="S49" i="18" s="1"/>
  <c r="R48" i="18"/>
  <c r="S48" i="18" s="1"/>
  <c r="R47" i="18"/>
  <c r="S47" i="18" s="1"/>
  <c r="R46" i="18"/>
  <c r="S46" i="18" s="1"/>
  <c r="R45" i="18"/>
  <c r="S45" i="18" s="1"/>
  <c r="R44" i="18"/>
  <c r="S44" i="18" s="1"/>
  <c r="R43" i="18"/>
  <c r="S43" i="18" s="1"/>
  <c r="R42" i="18"/>
  <c r="S42" i="18" s="1"/>
  <c r="R41" i="18"/>
  <c r="S41" i="18" s="1"/>
  <c r="R40" i="18"/>
  <c r="S40" i="18" s="1"/>
  <c r="R39" i="18"/>
  <c r="S39" i="18" s="1"/>
  <c r="R38" i="18"/>
  <c r="S38" i="18" s="1"/>
  <c r="R37" i="18"/>
  <c r="S37" i="18" s="1"/>
  <c r="R36" i="18"/>
  <c r="S36" i="18" s="1"/>
  <c r="R35" i="18"/>
  <c r="S35" i="18" s="1"/>
  <c r="R34" i="18"/>
  <c r="S34" i="18" s="1"/>
  <c r="R33" i="18"/>
  <c r="S33" i="18" s="1"/>
  <c r="R32" i="18"/>
  <c r="S32" i="18" s="1"/>
  <c r="R31" i="18"/>
  <c r="S31" i="18" s="1"/>
  <c r="R30" i="18"/>
  <c r="S30" i="18" s="1"/>
  <c r="R29" i="18"/>
  <c r="S29" i="18" s="1"/>
  <c r="R28" i="18"/>
  <c r="S28" i="18" s="1"/>
  <c r="R27" i="18"/>
  <c r="S27" i="18" s="1"/>
  <c r="R26" i="18"/>
  <c r="S26" i="18" s="1"/>
  <c r="R25" i="18"/>
  <c r="S25" i="18" s="1"/>
  <c r="R24" i="18"/>
  <c r="S24" i="18" s="1"/>
  <c r="R23" i="18"/>
  <c r="S23" i="18" s="1"/>
  <c r="R22" i="18"/>
  <c r="S22" i="18" s="1"/>
  <c r="R21" i="18"/>
  <c r="S21" i="18" s="1"/>
  <c r="R20" i="18"/>
  <c r="S20" i="18" s="1"/>
  <c r="R19" i="18"/>
  <c r="S19" i="18" s="1"/>
  <c r="R18" i="18"/>
  <c r="S18" i="18" s="1"/>
  <c r="R17" i="18"/>
  <c r="S17" i="18" s="1"/>
  <c r="R16" i="18"/>
  <c r="S16" i="18" s="1"/>
  <c r="R15" i="18"/>
  <c r="S15" i="18" s="1"/>
  <c r="R14" i="18"/>
  <c r="S14" i="18" s="1"/>
  <c r="R13" i="18"/>
  <c r="S13" i="18" s="1"/>
  <c r="R12" i="18"/>
  <c r="S12" i="18" s="1"/>
  <c r="R11" i="18"/>
  <c r="S11" i="18" s="1"/>
  <c r="R10" i="18"/>
  <c r="S10" i="18" s="1"/>
  <c r="R9" i="18"/>
  <c r="S9" i="18" s="1"/>
  <c r="R8" i="18"/>
  <c r="S8" i="18" s="1"/>
  <c r="R7" i="18"/>
  <c r="S7" i="18" s="1"/>
  <c r="R6" i="18"/>
  <c r="S6" i="18" s="1"/>
  <c r="R5" i="18"/>
  <c r="S5" i="18" s="1"/>
  <c r="R4" i="18"/>
  <c r="S4" i="18" s="1"/>
  <c r="R3" i="18"/>
  <c r="S3" i="18" s="1"/>
  <c r="Y2" i="4"/>
  <c r="Y84" i="4"/>
  <c r="Y80" i="4"/>
  <c r="Y76" i="4"/>
  <c r="Y72" i="4"/>
  <c r="Y68" i="4"/>
  <c r="Y64" i="4"/>
  <c r="Y60" i="4"/>
  <c r="Y56" i="4"/>
  <c r="Y52" i="4"/>
  <c r="Y48" i="4"/>
  <c r="Y44" i="4"/>
  <c r="Y40" i="4"/>
  <c r="Y36" i="4"/>
  <c r="Y32" i="4"/>
  <c r="Y28" i="4"/>
  <c r="Y24" i="4"/>
  <c r="Y20" i="4"/>
  <c r="Y16" i="4"/>
  <c r="Y12" i="4"/>
  <c r="Y8" i="4"/>
  <c r="Y4" i="4"/>
  <c r="R87" i="4"/>
  <c r="Y87" i="4" s="1"/>
  <c r="R86" i="4"/>
  <c r="Y86" i="4" s="1"/>
  <c r="R85" i="4"/>
  <c r="R84" i="4"/>
  <c r="R83" i="4"/>
  <c r="Y83" i="4" s="1"/>
  <c r="R82" i="4"/>
  <c r="Y82" i="4" s="1"/>
  <c r="R81" i="4"/>
  <c r="R80" i="4"/>
  <c r="R79" i="4"/>
  <c r="Y79" i="4" s="1"/>
  <c r="R78" i="4"/>
  <c r="Y78" i="4" s="1"/>
  <c r="R77" i="4"/>
  <c r="R76" i="4"/>
  <c r="R75" i="4"/>
  <c r="Y75" i="4" s="1"/>
  <c r="R74" i="4"/>
  <c r="Y74" i="4" s="1"/>
  <c r="R73" i="4"/>
  <c r="R72" i="4"/>
  <c r="R71" i="4"/>
  <c r="Y71" i="4" s="1"/>
  <c r="R70" i="4"/>
  <c r="Y70" i="4" s="1"/>
  <c r="R69" i="4"/>
  <c r="R68" i="4"/>
  <c r="R67" i="4"/>
  <c r="Y67" i="4" s="1"/>
  <c r="R66" i="4"/>
  <c r="Y66" i="4" s="1"/>
  <c r="R65" i="4"/>
  <c r="R64" i="4"/>
  <c r="R63" i="4"/>
  <c r="Y63" i="4" s="1"/>
  <c r="R62" i="4"/>
  <c r="Y62" i="4" s="1"/>
  <c r="R61" i="4"/>
  <c r="R60" i="4"/>
  <c r="R59" i="4"/>
  <c r="Y59" i="4" s="1"/>
  <c r="R58" i="4"/>
  <c r="Y58" i="4" s="1"/>
  <c r="R57" i="4"/>
  <c r="R56" i="4"/>
  <c r="R55" i="4"/>
  <c r="Y55" i="4" s="1"/>
  <c r="R54" i="4"/>
  <c r="Y54" i="4" s="1"/>
  <c r="R53" i="4"/>
  <c r="R52" i="4"/>
  <c r="R51" i="4"/>
  <c r="Y51" i="4" s="1"/>
  <c r="R50" i="4"/>
  <c r="Y50" i="4" s="1"/>
  <c r="R49" i="4"/>
  <c r="R48" i="4"/>
  <c r="R47" i="4"/>
  <c r="Y47" i="4" s="1"/>
  <c r="R46" i="4"/>
  <c r="Y46" i="4" s="1"/>
  <c r="R45" i="4"/>
  <c r="R44" i="4"/>
  <c r="R43" i="4"/>
  <c r="Y43" i="4" s="1"/>
  <c r="R42" i="4"/>
  <c r="Y42" i="4" s="1"/>
  <c r="R41" i="4"/>
  <c r="R40" i="4"/>
  <c r="R39" i="4"/>
  <c r="Y39" i="4" s="1"/>
  <c r="R38" i="4"/>
  <c r="Y38" i="4" s="1"/>
  <c r="R37" i="4"/>
  <c r="R36" i="4"/>
  <c r="R35" i="4"/>
  <c r="Y35" i="4" s="1"/>
  <c r="R34" i="4"/>
  <c r="Y34" i="4" s="1"/>
  <c r="R33" i="4"/>
  <c r="R32" i="4"/>
  <c r="R31" i="4"/>
  <c r="Y31" i="4" s="1"/>
  <c r="R30" i="4"/>
  <c r="Y30" i="4" s="1"/>
  <c r="R29" i="4"/>
  <c r="R28" i="4"/>
  <c r="R27" i="4"/>
  <c r="Y27" i="4" s="1"/>
  <c r="R26" i="4"/>
  <c r="Y26" i="4" s="1"/>
  <c r="R25" i="4"/>
  <c r="R24" i="4"/>
  <c r="R23" i="4"/>
  <c r="Y23" i="4" s="1"/>
  <c r="R22" i="4"/>
  <c r="Y22" i="4" s="1"/>
  <c r="R21" i="4"/>
  <c r="R20" i="4"/>
  <c r="R19" i="4"/>
  <c r="Y19" i="4" s="1"/>
  <c r="R18" i="4"/>
  <c r="Y18" i="4" s="1"/>
  <c r="R17" i="4"/>
  <c r="R16" i="4"/>
  <c r="R15" i="4"/>
  <c r="Y15" i="4" s="1"/>
  <c r="R14" i="4"/>
  <c r="Y14" i="4" s="1"/>
  <c r="R13" i="4"/>
  <c r="R12" i="4"/>
  <c r="R11" i="4"/>
  <c r="Y11" i="4" s="1"/>
  <c r="R10" i="4"/>
  <c r="Y10" i="4" s="1"/>
  <c r="R9" i="4"/>
  <c r="R8" i="4"/>
  <c r="R7" i="4"/>
  <c r="Y7" i="4" s="1"/>
  <c r="R6" i="4"/>
  <c r="Y6" i="4" s="1"/>
  <c r="R5" i="4"/>
  <c r="R4" i="4"/>
  <c r="R3" i="4"/>
  <c r="K20" i="29" l="1"/>
  <c r="G20" i="29"/>
  <c r="C20" i="29"/>
  <c r="J20" i="29"/>
  <c r="F20" i="29"/>
  <c r="K28" i="29"/>
  <c r="G28" i="29"/>
  <c r="C28" i="29"/>
  <c r="J28" i="29"/>
  <c r="F28" i="29"/>
  <c r="K36" i="29"/>
  <c r="G36" i="29"/>
  <c r="C36" i="29"/>
  <c r="J36" i="29"/>
  <c r="F36" i="29"/>
  <c r="K44" i="29"/>
  <c r="G44" i="29"/>
  <c r="C44" i="29"/>
  <c r="J44" i="29"/>
  <c r="F44" i="29"/>
  <c r="K48" i="29"/>
  <c r="G48" i="29"/>
  <c r="C48" i="29"/>
  <c r="J48" i="29"/>
  <c r="F48" i="29"/>
  <c r="K56" i="29"/>
  <c r="G56" i="29"/>
  <c r="C56" i="29"/>
  <c r="J56" i="29"/>
  <c r="F56" i="29"/>
  <c r="K60" i="29"/>
  <c r="G60" i="29"/>
  <c r="C60" i="29"/>
  <c r="J60" i="29"/>
  <c r="F60" i="29"/>
  <c r="K64" i="29"/>
  <c r="G64" i="29"/>
  <c r="C64" i="29"/>
  <c r="J64" i="29"/>
  <c r="F64" i="29"/>
  <c r="K68" i="29"/>
  <c r="G68" i="29"/>
  <c r="C68" i="29"/>
  <c r="J68" i="29"/>
  <c r="F68" i="29"/>
  <c r="K72" i="29"/>
  <c r="G72" i="29"/>
  <c r="C72" i="29"/>
  <c r="J72" i="29"/>
  <c r="F72" i="29"/>
  <c r="K84" i="29"/>
  <c r="G84" i="29"/>
  <c r="C84" i="29"/>
  <c r="J84" i="29"/>
  <c r="F84" i="29"/>
  <c r="D4" i="29"/>
  <c r="H4" i="29"/>
  <c r="D8" i="29"/>
  <c r="H8" i="29"/>
  <c r="D12" i="29"/>
  <c r="H12" i="29"/>
  <c r="D16" i="29"/>
  <c r="H16" i="29"/>
  <c r="E20" i="29"/>
  <c r="H24" i="29"/>
  <c r="I28" i="29"/>
  <c r="D32" i="29"/>
  <c r="E36" i="29"/>
  <c r="H40" i="29"/>
  <c r="I44" i="29"/>
  <c r="D48" i="29"/>
  <c r="E52" i="29"/>
  <c r="H56" i="29"/>
  <c r="I60" i="29"/>
  <c r="D64" i="29"/>
  <c r="E68" i="29"/>
  <c r="H72" i="29"/>
  <c r="D80" i="29"/>
  <c r="E84" i="29"/>
  <c r="J21" i="29"/>
  <c r="F21" i="29"/>
  <c r="I21" i="29"/>
  <c r="E21" i="29"/>
  <c r="J25" i="29"/>
  <c r="F25" i="29"/>
  <c r="I25" i="29"/>
  <c r="E25" i="29"/>
  <c r="J29" i="29"/>
  <c r="F29" i="29"/>
  <c r="I29" i="29"/>
  <c r="E29" i="29"/>
  <c r="J33" i="29"/>
  <c r="F33" i="29"/>
  <c r="I33" i="29"/>
  <c r="E33" i="29"/>
  <c r="J37" i="29"/>
  <c r="F37" i="29"/>
  <c r="I37" i="29"/>
  <c r="E37" i="29"/>
  <c r="J41" i="29"/>
  <c r="F41" i="29"/>
  <c r="I41" i="29"/>
  <c r="E41" i="29"/>
  <c r="J45" i="29"/>
  <c r="F45" i="29"/>
  <c r="I45" i="29"/>
  <c r="E45" i="29"/>
  <c r="J49" i="29"/>
  <c r="F49" i="29"/>
  <c r="I49" i="29"/>
  <c r="E49" i="29"/>
  <c r="J53" i="29"/>
  <c r="F53" i="29"/>
  <c r="I53" i="29"/>
  <c r="E53" i="29"/>
  <c r="J57" i="29"/>
  <c r="F57" i="29"/>
  <c r="I57" i="29"/>
  <c r="E57" i="29"/>
  <c r="J61" i="29"/>
  <c r="F61" i="29"/>
  <c r="I61" i="29"/>
  <c r="E61" i="29"/>
  <c r="J65" i="29"/>
  <c r="F65" i="29"/>
  <c r="I65" i="29"/>
  <c r="E65" i="29"/>
  <c r="J69" i="29"/>
  <c r="F69" i="29"/>
  <c r="I69" i="29"/>
  <c r="E69" i="29"/>
  <c r="J73" i="29"/>
  <c r="F73" i="29"/>
  <c r="I73" i="29"/>
  <c r="E73" i="29"/>
  <c r="J77" i="29"/>
  <c r="F77" i="29"/>
  <c r="I77" i="29"/>
  <c r="E77" i="29"/>
  <c r="J81" i="29"/>
  <c r="F81" i="29"/>
  <c r="I81" i="29"/>
  <c r="E81" i="29"/>
  <c r="J85" i="29"/>
  <c r="F85" i="29"/>
  <c r="I85" i="29"/>
  <c r="E85" i="29"/>
  <c r="K76" i="29"/>
  <c r="G76" i="29"/>
  <c r="C76" i="29"/>
  <c r="J76" i="29"/>
  <c r="F76" i="29"/>
  <c r="E4" i="29"/>
  <c r="I4" i="29"/>
  <c r="E8" i="29"/>
  <c r="I8" i="29"/>
  <c r="E12" i="29"/>
  <c r="I12" i="29"/>
  <c r="E16" i="29"/>
  <c r="I16" i="29"/>
  <c r="H20" i="29"/>
  <c r="D28" i="29"/>
  <c r="H36" i="29"/>
  <c r="D44" i="29"/>
  <c r="E48" i="29"/>
  <c r="I56" i="29"/>
  <c r="D60" i="29"/>
  <c r="E64" i="29"/>
  <c r="H68" i="29"/>
  <c r="I72" i="29"/>
  <c r="D76" i="29"/>
  <c r="H84" i="29"/>
  <c r="H76" i="29"/>
  <c r="K24" i="29"/>
  <c r="G24" i="29"/>
  <c r="C24" i="29"/>
  <c r="J24" i="29"/>
  <c r="F24" i="29"/>
  <c r="K32" i="29"/>
  <c r="G32" i="29"/>
  <c r="C32" i="29"/>
  <c r="J32" i="29"/>
  <c r="F32" i="29"/>
  <c r="K40" i="29"/>
  <c r="G40" i="29"/>
  <c r="C40" i="29"/>
  <c r="J40" i="29"/>
  <c r="F40" i="29"/>
  <c r="K52" i="29"/>
  <c r="G52" i="29"/>
  <c r="C52" i="29"/>
  <c r="J52" i="29"/>
  <c r="F52" i="29"/>
  <c r="K80" i="29"/>
  <c r="G80" i="29"/>
  <c r="C80" i="29"/>
  <c r="J80" i="29"/>
  <c r="F80" i="29"/>
  <c r="F4" i="29"/>
  <c r="F8" i="29"/>
  <c r="F12" i="29"/>
  <c r="F16" i="29"/>
  <c r="I20" i="29"/>
  <c r="D24" i="29"/>
  <c r="E28" i="29"/>
  <c r="H32" i="29"/>
  <c r="I36" i="29"/>
  <c r="D40" i="29"/>
  <c r="E44" i="29"/>
  <c r="H48" i="29"/>
  <c r="I52" i="29"/>
  <c r="D56" i="29"/>
  <c r="E60" i="29"/>
  <c r="H64" i="29"/>
  <c r="I68" i="29"/>
  <c r="D72" i="29"/>
  <c r="E76" i="29"/>
  <c r="H80" i="29"/>
  <c r="G81" i="29"/>
  <c r="I84" i="29"/>
  <c r="H85" i="29"/>
  <c r="E3" i="29"/>
  <c r="I3" i="29"/>
  <c r="F3" i="29"/>
  <c r="J3" i="29"/>
  <c r="C3" i="29"/>
  <c r="G3" i="29"/>
  <c r="Z44" i="21"/>
  <c r="Z60" i="21"/>
  <c r="Z12" i="21"/>
  <c r="Z76" i="21"/>
  <c r="Z28" i="21"/>
  <c r="Z16" i="21"/>
  <c r="Z32" i="21"/>
  <c r="Z48" i="21"/>
  <c r="Z64" i="21"/>
  <c r="Z80" i="21"/>
  <c r="Z4" i="21"/>
  <c r="Z20" i="21"/>
  <c r="Z36" i="21"/>
  <c r="Z52" i="21"/>
  <c r="Z68" i="21"/>
  <c r="Z84" i="21"/>
  <c r="Z8" i="21"/>
  <c r="Z24" i="21"/>
  <c r="Z40" i="21"/>
  <c r="Z56" i="21"/>
  <c r="Z72" i="21"/>
  <c r="Z5" i="21"/>
  <c r="Z9" i="21"/>
  <c r="Z13" i="21"/>
  <c r="Z17" i="21"/>
  <c r="Z21" i="21"/>
  <c r="Z25" i="21"/>
  <c r="Z29" i="21"/>
  <c r="Z33" i="21"/>
  <c r="Z37" i="21"/>
  <c r="Z41" i="21"/>
  <c r="Z45" i="21"/>
  <c r="Z49" i="21"/>
  <c r="Z53" i="21"/>
  <c r="Z57" i="21"/>
  <c r="Z61" i="21"/>
  <c r="Z65" i="21"/>
  <c r="Z69" i="21"/>
  <c r="Z73" i="21"/>
  <c r="Z77" i="21"/>
  <c r="Z81" i="21"/>
  <c r="Z85" i="21"/>
  <c r="Z6" i="21"/>
  <c r="Z10" i="21"/>
  <c r="Z14" i="21"/>
  <c r="Z18" i="21"/>
  <c r="Z22" i="21"/>
  <c r="Z26" i="21"/>
  <c r="Z30" i="21"/>
  <c r="Z34" i="21"/>
  <c r="Z38" i="21"/>
  <c r="Z42" i="21"/>
  <c r="Z46" i="21"/>
  <c r="Z50" i="21"/>
  <c r="Z54" i="21"/>
  <c r="Z58" i="21"/>
  <c r="Z62" i="21"/>
  <c r="Z66" i="21"/>
  <c r="Z70" i="21"/>
  <c r="Z74" i="21"/>
  <c r="Z78" i="21"/>
  <c r="Z82" i="21"/>
  <c r="Z86" i="21"/>
  <c r="Z3" i="21"/>
  <c r="Z7" i="21"/>
  <c r="Z11" i="21"/>
  <c r="Z15" i="21"/>
  <c r="Z19" i="21"/>
  <c r="Z23" i="21"/>
  <c r="Z27" i="21"/>
  <c r="Z31" i="21"/>
  <c r="Z35" i="21"/>
  <c r="Z39" i="21"/>
  <c r="Z43" i="21"/>
  <c r="Z47" i="21"/>
  <c r="Z51" i="21"/>
  <c r="Z55" i="21"/>
  <c r="Z59" i="21"/>
  <c r="Z63" i="21"/>
  <c r="Z67" i="21"/>
  <c r="Z71" i="21"/>
  <c r="Z75" i="21"/>
  <c r="Z79" i="21"/>
  <c r="Z83" i="21"/>
  <c r="Z87" i="21"/>
  <c r="S58" i="24"/>
  <c r="S74" i="24"/>
  <c r="S62" i="24"/>
  <c r="S78" i="24"/>
  <c r="S66" i="24"/>
  <c r="S82" i="24"/>
  <c r="S70" i="24"/>
  <c r="S13" i="24"/>
  <c r="S65" i="24"/>
  <c r="S29" i="24"/>
  <c r="S69" i="24"/>
  <c r="Z6" i="18"/>
  <c r="Z14" i="18"/>
  <c r="Z26" i="18"/>
  <c r="Z34" i="18"/>
  <c r="Z42" i="18"/>
  <c r="Z50" i="18"/>
  <c r="Z54" i="18"/>
  <c r="Z62" i="18"/>
  <c r="Z66" i="18"/>
  <c r="Z70" i="18"/>
  <c r="Z74" i="18"/>
  <c r="Z82" i="18"/>
  <c r="Z4" i="18"/>
  <c r="Z8" i="18"/>
  <c r="Z12" i="18"/>
  <c r="Z16" i="18"/>
  <c r="Z20" i="18"/>
  <c r="Z24" i="18"/>
  <c r="Z28" i="18"/>
  <c r="Z32" i="18"/>
  <c r="Z36" i="18"/>
  <c r="Z40" i="18"/>
  <c r="Z44" i="18"/>
  <c r="Z48" i="18"/>
  <c r="Z52" i="18"/>
  <c r="Z56" i="18"/>
  <c r="Z60" i="18"/>
  <c r="Z64" i="18"/>
  <c r="Z68" i="18"/>
  <c r="Z72" i="18"/>
  <c r="Z76" i="18"/>
  <c r="Z80" i="18"/>
  <c r="Z84" i="18"/>
  <c r="Z18" i="18"/>
  <c r="Z38" i="18"/>
  <c r="Z46" i="18"/>
  <c r="Z58" i="18"/>
  <c r="Z86" i="18"/>
  <c r="Z5" i="18"/>
  <c r="Z9" i="18"/>
  <c r="Z13" i="18"/>
  <c r="Z17" i="18"/>
  <c r="Z21" i="18"/>
  <c r="Z25" i="18"/>
  <c r="Z29" i="18"/>
  <c r="Z33" i="18"/>
  <c r="Z37" i="18"/>
  <c r="Z41" i="18"/>
  <c r="Z45" i="18"/>
  <c r="Z49" i="18"/>
  <c r="Z53" i="18"/>
  <c r="Z57" i="18"/>
  <c r="Z61" i="18"/>
  <c r="Z65" i="18"/>
  <c r="Z69" i="18"/>
  <c r="Z73" i="18"/>
  <c r="Z77" i="18"/>
  <c r="Z81" i="18"/>
  <c r="Z85" i="18"/>
  <c r="Z10" i="18"/>
  <c r="Z22" i="18"/>
  <c r="Z30" i="18"/>
  <c r="Z78" i="18"/>
  <c r="Z3" i="18"/>
  <c r="Z7" i="18"/>
  <c r="Z11" i="18"/>
  <c r="Z15" i="18"/>
  <c r="Z19" i="18"/>
  <c r="Z23" i="18"/>
  <c r="Z27" i="18"/>
  <c r="Z31" i="18"/>
  <c r="Z35" i="18"/>
  <c r="Z39" i="18"/>
  <c r="Z43" i="18"/>
  <c r="Z47" i="18"/>
  <c r="Z51" i="18"/>
  <c r="Z55" i="18"/>
  <c r="Z59" i="18"/>
  <c r="Z63" i="18"/>
  <c r="Z67" i="18"/>
  <c r="Z71" i="18"/>
  <c r="Z75" i="18"/>
  <c r="Z79" i="18"/>
  <c r="Z83" i="18"/>
  <c r="Z87" i="18"/>
  <c r="S57" i="24"/>
  <c r="S77" i="24"/>
  <c r="S5" i="24"/>
  <c r="S41" i="24"/>
  <c r="S49" i="24"/>
  <c r="S21" i="24"/>
  <c r="S46" i="24"/>
  <c r="S50" i="24"/>
  <c r="S54" i="24"/>
  <c r="S35" i="24"/>
  <c r="S30" i="24"/>
  <c r="S14" i="24"/>
  <c r="S10" i="24"/>
  <c r="S26" i="24"/>
  <c r="S6" i="24"/>
  <c r="S18" i="24"/>
  <c r="S38" i="24"/>
  <c r="S22" i="24"/>
  <c r="S34" i="24"/>
  <c r="S42" i="24"/>
  <c r="S19" i="24"/>
  <c r="S83" i="24"/>
  <c r="S67" i="24"/>
  <c r="S51" i="24"/>
  <c r="S9" i="24"/>
  <c r="S17" i="24"/>
  <c r="S37" i="24"/>
  <c r="S45" i="24"/>
  <c r="S73" i="24"/>
  <c r="S81" i="24"/>
  <c r="S25" i="24"/>
  <c r="S33" i="24"/>
  <c r="S53" i="24"/>
  <c r="S61" i="24"/>
  <c r="S15" i="24"/>
  <c r="S31" i="24"/>
  <c r="S47" i="24"/>
  <c r="S63" i="24"/>
  <c r="S79" i="24"/>
  <c r="S11" i="24"/>
  <c r="S27" i="24"/>
  <c r="S43" i="24"/>
  <c r="S59" i="24"/>
  <c r="S75" i="24"/>
  <c r="Z3" i="24"/>
  <c r="Z7" i="24"/>
  <c r="Z23" i="24"/>
  <c r="Z39" i="24"/>
  <c r="Z55" i="24"/>
  <c r="Z71" i="24"/>
  <c r="Z87" i="24"/>
  <c r="Z4" i="24"/>
  <c r="Z8" i="24"/>
  <c r="Z12" i="24"/>
  <c r="Z16" i="24"/>
  <c r="Z20" i="24"/>
  <c r="Z24" i="24"/>
  <c r="Z28" i="24"/>
  <c r="Z32" i="24"/>
  <c r="Z36" i="24"/>
  <c r="Z40" i="24"/>
  <c r="Z44" i="24"/>
  <c r="Z48" i="24"/>
  <c r="Z52" i="24"/>
  <c r="Z56" i="24"/>
  <c r="Z60" i="24"/>
  <c r="Z64" i="24"/>
  <c r="Z68" i="24"/>
  <c r="Z72" i="24"/>
  <c r="Z76" i="24"/>
  <c r="Z80" i="24"/>
  <c r="Z84" i="24"/>
  <c r="Y5" i="4"/>
  <c r="Y9" i="4"/>
  <c r="Y13" i="4"/>
  <c r="Y17" i="4"/>
  <c r="Y21" i="4"/>
  <c r="Y25" i="4"/>
  <c r="Y29" i="4"/>
  <c r="Y33" i="4"/>
  <c r="Y37" i="4"/>
  <c r="Y41" i="4"/>
  <c r="Y45" i="4"/>
  <c r="Y49" i="4"/>
  <c r="Y53" i="4"/>
  <c r="Y57" i="4"/>
  <c r="Y61" i="4"/>
  <c r="Y65" i="4"/>
  <c r="Y69" i="4"/>
  <c r="Y73" i="4"/>
  <c r="Y77" i="4"/>
  <c r="Y81" i="4"/>
  <c r="Y85" i="4"/>
  <c r="Y3" i="4"/>
  <c r="S88" i="21"/>
  <c r="S2" i="21" s="1"/>
  <c r="S88" i="18"/>
  <c r="S2" i="18" s="1"/>
  <c r="F87" i="24"/>
  <c r="F86" i="24"/>
  <c r="F85" i="24"/>
  <c r="F84" i="24"/>
  <c r="F83" i="24"/>
  <c r="F82" i="24"/>
  <c r="F81" i="24"/>
  <c r="F80" i="24"/>
  <c r="F79" i="24"/>
  <c r="F78" i="24"/>
  <c r="F77" i="24"/>
  <c r="F76" i="24"/>
  <c r="F75" i="24"/>
  <c r="F74" i="24"/>
  <c r="F73" i="24"/>
  <c r="F72" i="24"/>
  <c r="F71" i="24"/>
  <c r="F70" i="24"/>
  <c r="F69" i="24"/>
  <c r="F68" i="24"/>
  <c r="V68" i="24" s="1"/>
  <c r="F67" i="24"/>
  <c r="F66" i="24"/>
  <c r="F65" i="24"/>
  <c r="F64" i="24"/>
  <c r="V64" i="24" s="1"/>
  <c r="F63" i="24"/>
  <c r="F62" i="24"/>
  <c r="F61" i="24"/>
  <c r="V61" i="24" s="1"/>
  <c r="F60" i="24"/>
  <c r="V60" i="24" s="1"/>
  <c r="F59" i="24"/>
  <c r="F58" i="24"/>
  <c r="F57" i="24"/>
  <c r="V57" i="24" s="1"/>
  <c r="F56" i="24"/>
  <c r="F55" i="24"/>
  <c r="F54" i="24"/>
  <c r="F53" i="24"/>
  <c r="F52" i="24"/>
  <c r="V52" i="24" s="1"/>
  <c r="F51" i="24"/>
  <c r="F50" i="24"/>
  <c r="F49" i="24"/>
  <c r="F48" i="24"/>
  <c r="V48" i="24" s="1"/>
  <c r="F47" i="24"/>
  <c r="F46" i="24"/>
  <c r="F45" i="24"/>
  <c r="V45" i="24" s="1"/>
  <c r="F44" i="24"/>
  <c r="V44" i="24" s="1"/>
  <c r="F43" i="24"/>
  <c r="F42" i="24"/>
  <c r="F41" i="24"/>
  <c r="V41" i="24" s="1"/>
  <c r="F40" i="24"/>
  <c r="V40" i="24" s="1"/>
  <c r="F39" i="24"/>
  <c r="F38" i="24"/>
  <c r="F37" i="24"/>
  <c r="F36" i="24"/>
  <c r="V36" i="24" s="1"/>
  <c r="F35" i="24"/>
  <c r="F34" i="24"/>
  <c r="F33" i="24"/>
  <c r="V33" i="24" s="1"/>
  <c r="F32" i="24"/>
  <c r="V32" i="24" s="1"/>
  <c r="F31" i="24"/>
  <c r="F30" i="24"/>
  <c r="F29" i="24"/>
  <c r="F28" i="24"/>
  <c r="F27" i="24"/>
  <c r="F26" i="24"/>
  <c r="F25" i="24"/>
  <c r="F24" i="24"/>
  <c r="F23" i="24"/>
  <c r="F22" i="24"/>
  <c r="F21" i="24"/>
  <c r="F20" i="24"/>
  <c r="F19" i="24"/>
  <c r="F18" i="24"/>
  <c r="F17" i="24"/>
  <c r="F16" i="24"/>
  <c r="F15" i="24"/>
  <c r="F14" i="24"/>
  <c r="F13" i="24"/>
  <c r="F12" i="24"/>
  <c r="F11" i="24"/>
  <c r="F10" i="24"/>
  <c r="F9" i="24"/>
  <c r="F8" i="24"/>
  <c r="F7" i="24"/>
  <c r="F6" i="24"/>
  <c r="F5" i="24"/>
  <c r="F4" i="24"/>
  <c r="F3" i="24"/>
  <c r="V87" i="24"/>
  <c r="U87" i="24"/>
  <c r="V86" i="24"/>
  <c r="U86" i="24"/>
  <c r="V85" i="24"/>
  <c r="U85" i="24"/>
  <c r="U84" i="24"/>
  <c r="V83" i="24"/>
  <c r="U83" i="24"/>
  <c r="V82" i="24"/>
  <c r="U82" i="24"/>
  <c r="V81" i="24"/>
  <c r="U81" i="24"/>
  <c r="U80" i="24"/>
  <c r="V79" i="24"/>
  <c r="U79" i="24"/>
  <c r="V78" i="24"/>
  <c r="U78" i="24"/>
  <c r="V77" i="24"/>
  <c r="U77" i="24"/>
  <c r="V76" i="24"/>
  <c r="U76" i="24"/>
  <c r="V75" i="24"/>
  <c r="U75" i="24"/>
  <c r="V74" i="24"/>
  <c r="U74" i="24"/>
  <c r="V73" i="24"/>
  <c r="U73" i="24"/>
  <c r="V72" i="24"/>
  <c r="U72" i="24"/>
  <c r="V71" i="24"/>
  <c r="U71" i="24"/>
  <c r="V70" i="24"/>
  <c r="U70" i="24"/>
  <c r="V69" i="24"/>
  <c r="U69" i="24"/>
  <c r="U68" i="24"/>
  <c r="V67" i="24"/>
  <c r="U67" i="24"/>
  <c r="V66" i="24"/>
  <c r="U66" i="24"/>
  <c r="V65" i="24"/>
  <c r="U65" i="24"/>
  <c r="U64" i="24"/>
  <c r="V63" i="24"/>
  <c r="U63" i="24"/>
  <c r="V62" i="24"/>
  <c r="U62" i="24"/>
  <c r="U61" i="24"/>
  <c r="U60" i="24"/>
  <c r="V59" i="24"/>
  <c r="U59" i="24"/>
  <c r="V58" i="24"/>
  <c r="U58" i="24"/>
  <c r="U57" i="24"/>
  <c r="V56" i="24"/>
  <c r="U56" i="24"/>
  <c r="V55" i="24"/>
  <c r="U55" i="24"/>
  <c r="V54" i="24"/>
  <c r="U54" i="24"/>
  <c r="V53" i="24"/>
  <c r="U53" i="24"/>
  <c r="U52" i="24"/>
  <c r="V51" i="24"/>
  <c r="U51" i="24"/>
  <c r="V50" i="24"/>
  <c r="U50" i="24"/>
  <c r="V49" i="24"/>
  <c r="U49" i="24"/>
  <c r="U48" i="24"/>
  <c r="V47" i="24"/>
  <c r="U47" i="24"/>
  <c r="V46" i="24"/>
  <c r="U46" i="24"/>
  <c r="U45" i="24"/>
  <c r="U44" i="24"/>
  <c r="V43" i="24"/>
  <c r="U43" i="24"/>
  <c r="V42" i="24"/>
  <c r="U42" i="24"/>
  <c r="U41" i="24"/>
  <c r="U40" i="24"/>
  <c r="V39" i="24"/>
  <c r="U39" i="24"/>
  <c r="V38" i="24"/>
  <c r="U38" i="24"/>
  <c r="V37" i="24"/>
  <c r="U37" i="24"/>
  <c r="U36" i="24"/>
  <c r="V35" i="24"/>
  <c r="U35" i="24"/>
  <c r="V34" i="24"/>
  <c r="U34" i="24"/>
  <c r="U33" i="24"/>
  <c r="U32" i="24"/>
  <c r="V31" i="24"/>
  <c r="U31" i="24"/>
  <c r="V30" i="24"/>
  <c r="U30" i="24"/>
  <c r="V29" i="24"/>
  <c r="U29" i="24"/>
  <c r="V28" i="24"/>
  <c r="U28" i="24"/>
  <c r="V27" i="24"/>
  <c r="U27" i="24"/>
  <c r="V26" i="24"/>
  <c r="U26" i="24"/>
  <c r="V25" i="24"/>
  <c r="U25" i="24"/>
  <c r="V24" i="24"/>
  <c r="U24" i="24"/>
  <c r="V23" i="24"/>
  <c r="U23" i="24"/>
  <c r="V22" i="24"/>
  <c r="U22" i="24"/>
  <c r="V21" i="24"/>
  <c r="U21" i="24"/>
  <c r="V20" i="24"/>
  <c r="U20" i="24"/>
  <c r="V19" i="24"/>
  <c r="U19" i="24"/>
  <c r="V18" i="24"/>
  <c r="U18" i="24"/>
  <c r="V17" i="24"/>
  <c r="U17" i="24"/>
  <c r="V16" i="24"/>
  <c r="U16" i="24"/>
  <c r="V15" i="24"/>
  <c r="U15" i="24"/>
  <c r="V14" i="24"/>
  <c r="U14" i="24"/>
  <c r="V13" i="24"/>
  <c r="U13" i="24"/>
  <c r="V12" i="24"/>
  <c r="U12" i="24"/>
  <c r="V11" i="24"/>
  <c r="U11" i="24"/>
  <c r="V10" i="24"/>
  <c r="U10" i="24"/>
  <c r="V9" i="24"/>
  <c r="U9" i="24"/>
  <c r="U8" i="24"/>
  <c r="V7" i="24"/>
  <c r="U7" i="24"/>
  <c r="V6" i="24"/>
  <c r="U6" i="24"/>
  <c r="V5" i="24"/>
  <c r="U5" i="24"/>
  <c r="U4" i="24"/>
  <c r="V3" i="24"/>
  <c r="U3" i="24"/>
  <c r="Y2" i="24"/>
  <c r="X2" i="24"/>
  <c r="W2" i="24"/>
  <c r="V2" i="24"/>
  <c r="S88" i="24" l="1"/>
  <c r="S2" i="24" s="1"/>
  <c r="V80" i="24"/>
  <c r="V4" i="24"/>
  <c r="V8" i="24"/>
  <c r="V84" i="24"/>
  <c r="V87" i="21"/>
  <c r="U87" i="21"/>
  <c r="V86" i="21"/>
  <c r="U86" i="21"/>
  <c r="V85" i="21"/>
  <c r="U85" i="21"/>
  <c r="V84" i="21"/>
  <c r="U84" i="21"/>
  <c r="V83" i="21"/>
  <c r="U83" i="21"/>
  <c r="V82" i="21"/>
  <c r="U82" i="21"/>
  <c r="V81" i="21"/>
  <c r="U81" i="21"/>
  <c r="V80" i="21"/>
  <c r="U80" i="21"/>
  <c r="V79" i="21"/>
  <c r="U79" i="21"/>
  <c r="V78" i="21"/>
  <c r="U78" i="21"/>
  <c r="V77" i="21"/>
  <c r="U77" i="21"/>
  <c r="V76" i="21"/>
  <c r="U76" i="21"/>
  <c r="V75" i="21"/>
  <c r="U75" i="21"/>
  <c r="V74" i="21"/>
  <c r="U74" i="21"/>
  <c r="V73" i="21"/>
  <c r="U73" i="21"/>
  <c r="V72" i="21"/>
  <c r="U72" i="21"/>
  <c r="V71" i="21"/>
  <c r="U71" i="21"/>
  <c r="V70" i="21"/>
  <c r="U70" i="21"/>
  <c r="V69" i="21"/>
  <c r="U69" i="21"/>
  <c r="V68" i="21"/>
  <c r="U68" i="21"/>
  <c r="V67" i="21"/>
  <c r="U67" i="21"/>
  <c r="V66" i="21"/>
  <c r="U66" i="21"/>
  <c r="V65" i="21"/>
  <c r="U65" i="21"/>
  <c r="V64" i="21"/>
  <c r="U64" i="21"/>
  <c r="V63" i="21"/>
  <c r="U63" i="21"/>
  <c r="V62" i="21"/>
  <c r="U62" i="21"/>
  <c r="V61" i="21"/>
  <c r="U61" i="21"/>
  <c r="V60" i="21"/>
  <c r="U60" i="21"/>
  <c r="V59" i="21"/>
  <c r="U59" i="21"/>
  <c r="V58" i="21"/>
  <c r="U58" i="21"/>
  <c r="V57" i="21"/>
  <c r="U57" i="21"/>
  <c r="V56" i="21"/>
  <c r="U56" i="21"/>
  <c r="V55" i="21"/>
  <c r="U55" i="21"/>
  <c r="V54" i="21"/>
  <c r="U54" i="21"/>
  <c r="V53" i="21"/>
  <c r="U53" i="21"/>
  <c r="V52" i="21"/>
  <c r="U52" i="21"/>
  <c r="V51" i="21"/>
  <c r="U51" i="21"/>
  <c r="V50" i="21"/>
  <c r="U50" i="21"/>
  <c r="V49" i="21"/>
  <c r="U49" i="21"/>
  <c r="V48" i="21"/>
  <c r="U48" i="21"/>
  <c r="V47" i="21"/>
  <c r="U47" i="21"/>
  <c r="V46" i="21"/>
  <c r="U46" i="21"/>
  <c r="V45" i="21"/>
  <c r="U45" i="21"/>
  <c r="V44" i="21"/>
  <c r="U44" i="21"/>
  <c r="V43" i="21"/>
  <c r="U43" i="21"/>
  <c r="V42" i="21"/>
  <c r="U42" i="21"/>
  <c r="V41" i="21"/>
  <c r="U41" i="21"/>
  <c r="V40" i="21"/>
  <c r="U40" i="21"/>
  <c r="V39" i="21"/>
  <c r="U39" i="21"/>
  <c r="V38" i="21"/>
  <c r="U38" i="21"/>
  <c r="V37" i="21"/>
  <c r="U37" i="21"/>
  <c r="V36" i="21"/>
  <c r="U36" i="21"/>
  <c r="V35" i="21"/>
  <c r="U35" i="21"/>
  <c r="V34" i="21"/>
  <c r="U34" i="21"/>
  <c r="V33" i="21"/>
  <c r="U33" i="21"/>
  <c r="V32" i="21"/>
  <c r="U32" i="21"/>
  <c r="V31" i="21"/>
  <c r="U31" i="21"/>
  <c r="V30" i="21"/>
  <c r="U30" i="21"/>
  <c r="V29" i="21"/>
  <c r="U29" i="21"/>
  <c r="V28" i="21"/>
  <c r="U28" i="21"/>
  <c r="V27" i="21"/>
  <c r="U27" i="21"/>
  <c r="V26" i="21"/>
  <c r="U26" i="21"/>
  <c r="V25" i="21"/>
  <c r="U25" i="21"/>
  <c r="V24" i="21"/>
  <c r="U24" i="21"/>
  <c r="V23" i="21"/>
  <c r="U23" i="21"/>
  <c r="V22" i="21"/>
  <c r="U22" i="21"/>
  <c r="V21" i="21"/>
  <c r="U21" i="21"/>
  <c r="V20" i="21"/>
  <c r="U20" i="21"/>
  <c r="V19" i="21"/>
  <c r="U19" i="21"/>
  <c r="V18" i="21"/>
  <c r="U18" i="21"/>
  <c r="V17" i="21"/>
  <c r="U17" i="21"/>
  <c r="V16" i="21"/>
  <c r="U16" i="21"/>
  <c r="V15" i="21"/>
  <c r="U15" i="21"/>
  <c r="V14" i="21"/>
  <c r="U14" i="21"/>
  <c r="V13" i="21"/>
  <c r="U13" i="21"/>
  <c r="V12" i="21"/>
  <c r="U12" i="21"/>
  <c r="V11" i="21"/>
  <c r="U11" i="21"/>
  <c r="V10" i="21"/>
  <c r="U10" i="21"/>
  <c r="V9" i="21"/>
  <c r="U9" i="21"/>
  <c r="V8" i="21"/>
  <c r="U8" i="21"/>
  <c r="V7" i="21"/>
  <c r="U7" i="21"/>
  <c r="V6" i="21"/>
  <c r="U6" i="21"/>
  <c r="V5" i="21"/>
  <c r="U5" i="21"/>
  <c r="V4" i="21"/>
  <c r="U4" i="21"/>
  <c r="V3" i="21"/>
  <c r="U3" i="21"/>
  <c r="Y2" i="21"/>
  <c r="X2" i="21"/>
  <c r="W2" i="21"/>
  <c r="V2" i="21"/>
  <c r="T87" i="4" l="1"/>
  <c r="T86" i="4"/>
  <c r="T85" i="4"/>
  <c r="T84" i="4"/>
  <c r="T83" i="4"/>
  <c r="T82" i="4"/>
  <c r="T81" i="4"/>
  <c r="T80" i="4"/>
  <c r="T79" i="4"/>
  <c r="T78" i="4"/>
  <c r="T77" i="4"/>
  <c r="T76" i="4"/>
  <c r="T75" i="4"/>
  <c r="T74" i="4"/>
  <c r="T73" i="4"/>
  <c r="T72" i="4"/>
  <c r="T71" i="4"/>
  <c r="T70" i="4"/>
  <c r="T69" i="4"/>
  <c r="T68" i="4"/>
  <c r="T67" i="4"/>
  <c r="T66" i="4"/>
  <c r="T65" i="4"/>
  <c r="T64" i="4"/>
  <c r="T63" i="4"/>
  <c r="T62" i="4"/>
  <c r="T61" i="4"/>
  <c r="T60" i="4"/>
  <c r="T59" i="4"/>
  <c r="T58" i="4"/>
  <c r="T57" i="4"/>
  <c r="T56" i="4"/>
  <c r="T55" i="4"/>
  <c r="T54" i="4"/>
  <c r="T53" i="4"/>
  <c r="T52" i="4"/>
  <c r="T51" i="4"/>
  <c r="T50" i="4"/>
  <c r="T49" i="4"/>
  <c r="T48" i="4"/>
  <c r="T47" i="4"/>
  <c r="T46" i="4"/>
  <c r="T45" i="4"/>
  <c r="T44" i="4"/>
  <c r="T43" i="4"/>
  <c r="T42" i="4"/>
  <c r="T41" i="4"/>
  <c r="T40" i="4"/>
  <c r="T39" i="4"/>
  <c r="T38" i="4"/>
  <c r="T37" i="4"/>
  <c r="T36" i="4"/>
  <c r="T35" i="4"/>
  <c r="T34" i="4"/>
  <c r="T33" i="4"/>
  <c r="T32" i="4"/>
  <c r="T31" i="4"/>
  <c r="T30" i="4"/>
  <c r="T29" i="4"/>
  <c r="T28" i="4"/>
  <c r="T27" i="4"/>
  <c r="T26" i="4"/>
  <c r="T25" i="4"/>
  <c r="T24" i="4"/>
  <c r="T23" i="4"/>
  <c r="T22" i="4"/>
  <c r="T21" i="4"/>
  <c r="T20" i="4"/>
  <c r="T19" i="4"/>
  <c r="T18" i="4"/>
  <c r="T17" i="4"/>
  <c r="T16" i="4"/>
  <c r="T15" i="4"/>
  <c r="T14" i="4"/>
  <c r="T13" i="4"/>
  <c r="T12" i="4"/>
  <c r="T11" i="4"/>
  <c r="T10" i="4"/>
  <c r="T9" i="4"/>
  <c r="T8" i="4"/>
  <c r="T7" i="4"/>
  <c r="T6" i="4"/>
  <c r="T5" i="4"/>
  <c r="T4" i="4"/>
  <c r="T3" i="4"/>
  <c r="X2" i="4"/>
  <c r="W2" i="4"/>
  <c r="V2" i="4"/>
  <c r="U2" i="4"/>
  <c r="V2" i="18"/>
  <c r="Y2" i="18"/>
  <c r="X2" i="18"/>
  <c r="W2" i="18"/>
  <c r="V87" i="18"/>
  <c r="U87" i="18"/>
  <c r="V86" i="18"/>
  <c r="U86" i="18"/>
  <c r="V85" i="18"/>
  <c r="U85" i="18"/>
  <c r="V84" i="18"/>
  <c r="U84" i="18"/>
  <c r="V83" i="18"/>
  <c r="U83" i="18"/>
  <c r="V82" i="18"/>
  <c r="U82" i="18"/>
  <c r="V81" i="18"/>
  <c r="U81" i="18"/>
  <c r="V80" i="18"/>
  <c r="U80" i="18"/>
  <c r="V79" i="18"/>
  <c r="U79" i="18"/>
  <c r="V78" i="18"/>
  <c r="U78" i="18"/>
  <c r="V77" i="18"/>
  <c r="U77" i="18"/>
  <c r="V76" i="18"/>
  <c r="U76" i="18"/>
  <c r="V75" i="18"/>
  <c r="U75" i="18"/>
  <c r="V74" i="18"/>
  <c r="U74" i="18"/>
  <c r="V73" i="18"/>
  <c r="U73" i="18"/>
  <c r="V72" i="18"/>
  <c r="U72" i="18"/>
  <c r="V71" i="18"/>
  <c r="U71" i="18"/>
  <c r="V70" i="18"/>
  <c r="U70" i="18"/>
  <c r="V69" i="18"/>
  <c r="U69" i="18"/>
  <c r="V68" i="18"/>
  <c r="U68" i="18"/>
  <c r="V67" i="18"/>
  <c r="U67" i="18"/>
  <c r="V66" i="18"/>
  <c r="U66" i="18"/>
  <c r="V65" i="18"/>
  <c r="U65" i="18"/>
  <c r="V64" i="18"/>
  <c r="U64" i="18"/>
  <c r="V63" i="18"/>
  <c r="U63" i="18"/>
  <c r="V62" i="18"/>
  <c r="U62" i="18"/>
  <c r="V61" i="18"/>
  <c r="U61" i="18"/>
  <c r="V60" i="18"/>
  <c r="U60" i="18"/>
  <c r="V59" i="18"/>
  <c r="U59" i="18"/>
  <c r="V58" i="18"/>
  <c r="U58" i="18"/>
  <c r="V57" i="18"/>
  <c r="U57" i="18"/>
  <c r="V56" i="18"/>
  <c r="U56" i="18"/>
  <c r="V55" i="18"/>
  <c r="U55" i="18"/>
  <c r="V54" i="18"/>
  <c r="U54" i="18"/>
  <c r="V53" i="18"/>
  <c r="U53" i="18"/>
  <c r="V52" i="18"/>
  <c r="U52" i="18"/>
  <c r="V51" i="18"/>
  <c r="U51" i="18"/>
  <c r="V50" i="18"/>
  <c r="U50" i="18"/>
  <c r="V49" i="18"/>
  <c r="U49" i="18"/>
  <c r="V48" i="18"/>
  <c r="U48" i="18"/>
  <c r="V47" i="18"/>
  <c r="U47" i="18"/>
  <c r="V46" i="18"/>
  <c r="U46" i="18"/>
  <c r="V45" i="18"/>
  <c r="U45" i="18"/>
  <c r="V44" i="18"/>
  <c r="U44" i="18"/>
  <c r="V43" i="18"/>
  <c r="U43" i="18"/>
  <c r="V42" i="18"/>
  <c r="U42" i="18"/>
  <c r="V41" i="18"/>
  <c r="U41" i="18"/>
  <c r="V40" i="18"/>
  <c r="U40" i="18"/>
  <c r="V39" i="18"/>
  <c r="U39" i="18"/>
  <c r="V38" i="18"/>
  <c r="U38" i="18"/>
  <c r="V37" i="18"/>
  <c r="U37" i="18"/>
  <c r="V36" i="18"/>
  <c r="U36" i="18"/>
  <c r="V35" i="18"/>
  <c r="U35" i="18"/>
  <c r="V34" i="18"/>
  <c r="U34" i="18"/>
  <c r="V33" i="18"/>
  <c r="U33" i="18"/>
  <c r="V32" i="18"/>
  <c r="U32" i="18"/>
  <c r="V31" i="18"/>
  <c r="U31" i="18"/>
  <c r="V30" i="18"/>
  <c r="U30" i="18"/>
  <c r="V29" i="18"/>
  <c r="U29" i="18"/>
  <c r="V28" i="18"/>
  <c r="U28" i="18"/>
  <c r="V27" i="18"/>
  <c r="U27" i="18"/>
  <c r="V26" i="18"/>
  <c r="U26" i="18"/>
  <c r="V25" i="18"/>
  <c r="U25" i="18"/>
  <c r="V24" i="18"/>
  <c r="U24" i="18"/>
  <c r="V23" i="18"/>
  <c r="U23" i="18"/>
  <c r="V22" i="18"/>
  <c r="U22" i="18"/>
  <c r="V21" i="18"/>
  <c r="U21" i="18"/>
  <c r="V20" i="18"/>
  <c r="U20" i="18"/>
  <c r="V19" i="18"/>
  <c r="U19" i="18"/>
  <c r="V18" i="18"/>
  <c r="U18" i="18"/>
  <c r="V17" i="18"/>
  <c r="U17" i="18"/>
  <c r="V16" i="18"/>
  <c r="U16" i="18"/>
  <c r="V15" i="18"/>
  <c r="U15" i="18"/>
  <c r="V14" i="18"/>
  <c r="U14" i="18"/>
  <c r="V13" i="18"/>
  <c r="U13" i="18"/>
  <c r="V12" i="18"/>
  <c r="U12" i="18"/>
  <c r="V11" i="18"/>
  <c r="U11" i="18"/>
  <c r="V10" i="18"/>
  <c r="U10" i="18"/>
  <c r="V9" i="18"/>
  <c r="U9" i="18"/>
  <c r="V8" i="18"/>
  <c r="U8" i="18"/>
  <c r="V7" i="18"/>
  <c r="U7" i="18"/>
  <c r="V6" i="18"/>
  <c r="U6" i="18"/>
  <c r="V5" i="18"/>
  <c r="U5" i="18"/>
  <c r="V4" i="18"/>
  <c r="U4" i="18"/>
  <c r="V3" i="18"/>
  <c r="U3" i="18"/>
  <c r="E86" i="3"/>
  <c r="H84" i="3"/>
  <c r="E84" i="3"/>
  <c r="E83" i="3"/>
  <c r="E82" i="3"/>
  <c r="G81" i="3"/>
  <c r="H80" i="3"/>
  <c r="E80" i="3"/>
  <c r="E79" i="3"/>
  <c r="G78" i="3"/>
  <c r="E78" i="3"/>
  <c r="H76" i="3"/>
  <c r="F76" i="3"/>
  <c r="E76" i="3"/>
  <c r="F75" i="3"/>
  <c r="E75" i="3"/>
  <c r="E74" i="3"/>
  <c r="H73" i="3"/>
  <c r="G73" i="3"/>
  <c r="F73" i="3"/>
  <c r="E72" i="3"/>
  <c r="E71" i="3"/>
  <c r="E70" i="3"/>
  <c r="G69" i="3"/>
  <c r="E68" i="3"/>
  <c r="E67" i="3"/>
  <c r="G66" i="3"/>
  <c r="E66" i="3"/>
  <c r="E64" i="3"/>
  <c r="G63" i="3"/>
  <c r="E63" i="3"/>
  <c r="E62" i="3"/>
  <c r="F60" i="3"/>
  <c r="E60" i="3"/>
  <c r="G59" i="3"/>
  <c r="F59" i="3"/>
  <c r="E59" i="3"/>
  <c r="G58" i="3"/>
  <c r="E58" i="3"/>
  <c r="F57" i="3"/>
  <c r="E56" i="3"/>
  <c r="E55" i="3"/>
  <c r="G54" i="3"/>
  <c r="E54" i="3"/>
  <c r="E52" i="3"/>
  <c r="G51" i="3"/>
  <c r="E51" i="3"/>
  <c r="E50" i="3"/>
  <c r="E48" i="3"/>
  <c r="E47" i="3"/>
  <c r="E46" i="3"/>
  <c r="F44" i="3"/>
  <c r="E44" i="3"/>
  <c r="F43" i="3"/>
  <c r="E43" i="3"/>
  <c r="E42" i="3"/>
  <c r="F41" i="3"/>
  <c r="H40" i="3"/>
  <c r="E40" i="3"/>
  <c r="G39" i="3"/>
  <c r="E39" i="3"/>
  <c r="E38" i="3"/>
  <c r="H36" i="3"/>
  <c r="E36" i="3"/>
  <c r="E35" i="3"/>
  <c r="E34" i="3"/>
  <c r="E32" i="3"/>
  <c r="E31" i="3"/>
  <c r="E30" i="3"/>
  <c r="G29" i="3"/>
  <c r="F28" i="3"/>
  <c r="E28" i="3"/>
  <c r="F27" i="3"/>
  <c r="E27" i="3"/>
  <c r="E26" i="3"/>
  <c r="F25" i="3"/>
  <c r="E24" i="3"/>
  <c r="E23" i="3"/>
  <c r="E22" i="3"/>
  <c r="H20" i="3"/>
  <c r="E20" i="3"/>
  <c r="E19" i="3"/>
  <c r="E18" i="3"/>
  <c r="G17" i="3"/>
  <c r="H16" i="3"/>
  <c r="E16" i="3"/>
  <c r="E15" i="3"/>
  <c r="G14" i="3"/>
  <c r="E14" i="3"/>
  <c r="H12" i="3"/>
  <c r="F12" i="3"/>
  <c r="E12" i="3"/>
  <c r="F11" i="3"/>
  <c r="E11" i="3"/>
  <c r="E10" i="3"/>
  <c r="H9" i="3"/>
  <c r="G9" i="3"/>
  <c r="F9" i="3"/>
  <c r="E8" i="3"/>
  <c r="E7" i="3"/>
  <c r="E6" i="3"/>
  <c r="G5" i="3"/>
  <c r="E4" i="3"/>
  <c r="E3" i="3"/>
  <c r="G2" i="3"/>
  <c r="AN87" i="1"/>
  <c r="H86" i="3" s="1"/>
  <c r="AN86" i="1"/>
  <c r="H85" i="3" s="1"/>
  <c r="AN85" i="1"/>
  <c r="AN84" i="1"/>
  <c r="H83" i="3" s="1"/>
  <c r="AN83" i="1"/>
  <c r="H82" i="3" s="1"/>
  <c r="AN82" i="1"/>
  <c r="H81" i="3" s="1"/>
  <c r="AN81" i="1"/>
  <c r="AN80" i="1"/>
  <c r="H79" i="3" s="1"/>
  <c r="AN79" i="1"/>
  <c r="H78" i="3" s="1"/>
  <c r="AN78" i="1"/>
  <c r="H77" i="3" s="1"/>
  <c r="AN77" i="1"/>
  <c r="AN76" i="1"/>
  <c r="H75" i="3" s="1"/>
  <c r="AN75" i="1"/>
  <c r="H74" i="3" s="1"/>
  <c r="AN74" i="1"/>
  <c r="AN73" i="1"/>
  <c r="H72" i="3" s="1"/>
  <c r="AN72" i="1"/>
  <c r="H71" i="3" s="1"/>
  <c r="AN71" i="1"/>
  <c r="H70" i="3" s="1"/>
  <c r="AN70" i="1"/>
  <c r="H69" i="3" s="1"/>
  <c r="AN69" i="1"/>
  <c r="H68" i="3" s="1"/>
  <c r="AN68" i="1"/>
  <c r="H67" i="3" s="1"/>
  <c r="AN67" i="1"/>
  <c r="H66" i="3" s="1"/>
  <c r="AN66" i="1"/>
  <c r="H65" i="3" s="1"/>
  <c r="AN65" i="1"/>
  <c r="H64" i="3" s="1"/>
  <c r="AN64" i="1"/>
  <c r="H63" i="3" s="1"/>
  <c r="AN63" i="1"/>
  <c r="H62" i="3" s="1"/>
  <c r="AN62" i="1"/>
  <c r="H61" i="3" s="1"/>
  <c r="AN61" i="1"/>
  <c r="H60" i="3" s="1"/>
  <c r="AN60" i="1"/>
  <c r="H59" i="3" s="1"/>
  <c r="AN59" i="1"/>
  <c r="H58" i="3" s="1"/>
  <c r="AN58" i="1"/>
  <c r="H57" i="3" s="1"/>
  <c r="AN57" i="1"/>
  <c r="H56" i="3" s="1"/>
  <c r="AN56" i="1"/>
  <c r="H55" i="3" s="1"/>
  <c r="AN55" i="1"/>
  <c r="H54" i="3" s="1"/>
  <c r="AN54" i="1"/>
  <c r="H53" i="3" s="1"/>
  <c r="AN53" i="1"/>
  <c r="H52" i="3" s="1"/>
  <c r="AN52" i="1"/>
  <c r="H51" i="3" s="1"/>
  <c r="AN51" i="1"/>
  <c r="H50" i="3" s="1"/>
  <c r="AN50" i="1"/>
  <c r="H49" i="3" s="1"/>
  <c r="AN49" i="1"/>
  <c r="H48" i="3" s="1"/>
  <c r="AN48" i="1"/>
  <c r="H47" i="3" s="1"/>
  <c r="AN47" i="1"/>
  <c r="H46" i="3" s="1"/>
  <c r="AN46" i="1"/>
  <c r="H45" i="3" s="1"/>
  <c r="AN45" i="1"/>
  <c r="H44" i="3" s="1"/>
  <c r="AN44" i="1"/>
  <c r="H43" i="3" s="1"/>
  <c r="AN43" i="1"/>
  <c r="H42" i="3" s="1"/>
  <c r="AN42" i="1"/>
  <c r="H41" i="3" s="1"/>
  <c r="AN41" i="1"/>
  <c r="AN40" i="1"/>
  <c r="H39" i="3" s="1"/>
  <c r="AN39" i="1"/>
  <c r="H38" i="3" s="1"/>
  <c r="AN38" i="1"/>
  <c r="H37" i="3" s="1"/>
  <c r="AN37" i="1"/>
  <c r="AN36" i="1"/>
  <c r="H35" i="3" s="1"/>
  <c r="AN35" i="1"/>
  <c r="H34" i="3" s="1"/>
  <c r="AN34" i="1"/>
  <c r="H33" i="3" s="1"/>
  <c r="AN33" i="1"/>
  <c r="H32" i="3" s="1"/>
  <c r="AN32" i="1"/>
  <c r="H31" i="3" s="1"/>
  <c r="AN31" i="1"/>
  <c r="H30" i="3" s="1"/>
  <c r="AN30" i="1"/>
  <c r="H29" i="3" s="1"/>
  <c r="AN29" i="1"/>
  <c r="H28" i="3" s="1"/>
  <c r="AN28" i="1"/>
  <c r="H27" i="3" s="1"/>
  <c r="AN27" i="1"/>
  <c r="H26" i="3" s="1"/>
  <c r="AN26" i="1"/>
  <c r="H25" i="3" s="1"/>
  <c r="AN25" i="1"/>
  <c r="H24" i="3" s="1"/>
  <c r="AN24" i="1"/>
  <c r="H23" i="3" s="1"/>
  <c r="AN23" i="1"/>
  <c r="H22" i="3" s="1"/>
  <c r="AN22" i="1"/>
  <c r="H21" i="3" s="1"/>
  <c r="AN21" i="1"/>
  <c r="AN20" i="1"/>
  <c r="H19" i="3" s="1"/>
  <c r="AN19" i="1"/>
  <c r="H18" i="3" s="1"/>
  <c r="AN18" i="1"/>
  <c r="H17" i="3" s="1"/>
  <c r="AN17" i="1"/>
  <c r="AN16" i="1"/>
  <c r="H15" i="3" s="1"/>
  <c r="AN15" i="1"/>
  <c r="H14" i="3" s="1"/>
  <c r="AN14" i="1"/>
  <c r="H13" i="3" s="1"/>
  <c r="AN13" i="1"/>
  <c r="AN12" i="1"/>
  <c r="H11" i="3" s="1"/>
  <c r="AN11" i="1"/>
  <c r="H10" i="3" s="1"/>
  <c r="AN10" i="1"/>
  <c r="AN9" i="1"/>
  <c r="H8" i="3" s="1"/>
  <c r="AN8" i="1"/>
  <c r="H7" i="3" s="1"/>
  <c r="AN7" i="1"/>
  <c r="H6" i="3" s="1"/>
  <c r="AN6" i="1"/>
  <c r="H5" i="3" s="1"/>
  <c r="AN5" i="1"/>
  <c r="H4" i="3" s="1"/>
  <c r="AN4" i="1"/>
  <c r="H3" i="3" s="1"/>
  <c r="AN3" i="1"/>
  <c r="H2" i="3" s="1"/>
  <c r="AI87" i="1"/>
  <c r="G86" i="3" s="1"/>
  <c r="AI86" i="1"/>
  <c r="G85" i="3" s="1"/>
  <c r="AI85" i="1"/>
  <c r="G84" i="3" s="1"/>
  <c r="AI84" i="1"/>
  <c r="G83" i="3" s="1"/>
  <c r="AI83" i="1"/>
  <c r="G82" i="3" s="1"/>
  <c r="AI82" i="1"/>
  <c r="AI81" i="1"/>
  <c r="G80" i="3" s="1"/>
  <c r="AI80" i="1"/>
  <c r="G79" i="3" s="1"/>
  <c r="AI79" i="1"/>
  <c r="AI78" i="1"/>
  <c r="G77" i="3" s="1"/>
  <c r="AI77" i="1"/>
  <c r="G76" i="3" s="1"/>
  <c r="AI76" i="1"/>
  <c r="G75" i="3" s="1"/>
  <c r="AI75" i="1"/>
  <c r="G74" i="3" s="1"/>
  <c r="AI74" i="1"/>
  <c r="AI73" i="1"/>
  <c r="G72" i="3" s="1"/>
  <c r="AI72" i="1"/>
  <c r="G71" i="3" s="1"/>
  <c r="AI71" i="1"/>
  <c r="G70" i="3" s="1"/>
  <c r="AI70" i="1"/>
  <c r="AI69" i="1"/>
  <c r="G68" i="3" s="1"/>
  <c r="AI68" i="1"/>
  <c r="G67" i="3" s="1"/>
  <c r="AI67" i="1"/>
  <c r="AI66" i="1"/>
  <c r="G65" i="3" s="1"/>
  <c r="AI65" i="1"/>
  <c r="G64" i="3" s="1"/>
  <c r="AI64" i="1"/>
  <c r="AI63" i="1"/>
  <c r="G62" i="3" s="1"/>
  <c r="AI62" i="1"/>
  <c r="G61" i="3" s="1"/>
  <c r="AI61" i="1"/>
  <c r="G60" i="3" s="1"/>
  <c r="AI60" i="1"/>
  <c r="AI59" i="1"/>
  <c r="AI58" i="1"/>
  <c r="G57" i="3" s="1"/>
  <c r="AI57" i="1"/>
  <c r="G56" i="3" s="1"/>
  <c r="AI56" i="1"/>
  <c r="G55" i="3" s="1"/>
  <c r="AI55" i="1"/>
  <c r="AI54" i="1"/>
  <c r="G53" i="3" s="1"/>
  <c r="AI53" i="1"/>
  <c r="G52" i="3" s="1"/>
  <c r="AI52" i="1"/>
  <c r="AI51" i="1"/>
  <c r="G50" i="3" s="1"/>
  <c r="AI50" i="1"/>
  <c r="G49" i="3" s="1"/>
  <c r="AI49" i="1"/>
  <c r="G48" i="3" s="1"/>
  <c r="AI48" i="1"/>
  <c r="G47" i="3" s="1"/>
  <c r="AI47" i="1"/>
  <c r="G46" i="3" s="1"/>
  <c r="AI46" i="1"/>
  <c r="G45" i="3" s="1"/>
  <c r="AI45" i="1"/>
  <c r="G44" i="3" s="1"/>
  <c r="AI44" i="1"/>
  <c r="G43" i="3" s="1"/>
  <c r="AI43" i="1"/>
  <c r="G42" i="3" s="1"/>
  <c r="AI42" i="1"/>
  <c r="G41" i="3" s="1"/>
  <c r="AI41" i="1"/>
  <c r="G40" i="3" s="1"/>
  <c r="AI40" i="1"/>
  <c r="AI39" i="1"/>
  <c r="G38" i="3" s="1"/>
  <c r="AI38" i="1"/>
  <c r="G37" i="3" s="1"/>
  <c r="AI37" i="1"/>
  <c r="G36" i="3" s="1"/>
  <c r="AI36" i="1"/>
  <c r="G35" i="3" s="1"/>
  <c r="AI35" i="1"/>
  <c r="G34" i="3" s="1"/>
  <c r="AI34" i="1"/>
  <c r="G33" i="3" s="1"/>
  <c r="AI33" i="1"/>
  <c r="G32" i="3" s="1"/>
  <c r="AI32" i="1"/>
  <c r="G31" i="3" s="1"/>
  <c r="AI31" i="1"/>
  <c r="G30" i="3" s="1"/>
  <c r="AI30" i="1"/>
  <c r="AI29" i="1"/>
  <c r="G28" i="3" s="1"/>
  <c r="AI28" i="1"/>
  <c r="G27" i="3" s="1"/>
  <c r="AI27" i="1"/>
  <c r="G26" i="3" s="1"/>
  <c r="AI26" i="1"/>
  <c r="G25" i="3" s="1"/>
  <c r="AI25" i="1"/>
  <c r="G24" i="3" s="1"/>
  <c r="AI24" i="1"/>
  <c r="G23" i="3" s="1"/>
  <c r="AI23" i="1"/>
  <c r="G22" i="3" s="1"/>
  <c r="AI22" i="1"/>
  <c r="G21" i="3" s="1"/>
  <c r="AI21" i="1"/>
  <c r="G20" i="3" s="1"/>
  <c r="AI20" i="1"/>
  <c r="G19" i="3" s="1"/>
  <c r="AI19" i="1"/>
  <c r="G18" i="3" s="1"/>
  <c r="AI18" i="1"/>
  <c r="AI17" i="1"/>
  <c r="G16" i="3" s="1"/>
  <c r="AI16" i="1"/>
  <c r="G15" i="3" s="1"/>
  <c r="AI15" i="1"/>
  <c r="AI14" i="1"/>
  <c r="G13" i="3" s="1"/>
  <c r="AI13" i="1"/>
  <c r="G12" i="3" s="1"/>
  <c r="AI12" i="1"/>
  <c r="G11" i="3" s="1"/>
  <c r="AI11" i="1"/>
  <c r="G10" i="3" s="1"/>
  <c r="AI10" i="1"/>
  <c r="AI9" i="1"/>
  <c r="G8" i="3" s="1"/>
  <c r="AI8" i="1"/>
  <c r="G7" i="3" s="1"/>
  <c r="AI7" i="1"/>
  <c r="G6" i="3" s="1"/>
  <c r="AI6" i="1"/>
  <c r="AI5" i="1"/>
  <c r="G4" i="3" s="1"/>
  <c r="AI4" i="1"/>
  <c r="G3" i="3" s="1"/>
  <c r="AI3" i="1"/>
  <c r="AD87" i="1"/>
  <c r="F86" i="3" s="1"/>
  <c r="AD86" i="1"/>
  <c r="F85" i="3" s="1"/>
  <c r="AD85" i="1"/>
  <c r="F84" i="3" s="1"/>
  <c r="AD84" i="1"/>
  <c r="F83" i="3" s="1"/>
  <c r="AD83" i="1"/>
  <c r="F82" i="3" s="1"/>
  <c r="AD82" i="1"/>
  <c r="F81" i="3" s="1"/>
  <c r="AD81" i="1"/>
  <c r="F80" i="3" s="1"/>
  <c r="AD80" i="1"/>
  <c r="F79" i="3" s="1"/>
  <c r="AD79" i="1"/>
  <c r="F78" i="3" s="1"/>
  <c r="AD78" i="1"/>
  <c r="F77" i="3" s="1"/>
  <c r="AD77" i="1"/>
  <c r="AD76" i="1"/>
  <c r="AD75" i="1"/>
  <c r="F74" i="3" s="1"/>
  <c r="AD74" i="1"/>
  <c r="AD73" i="1"/>
  <c r="F72" i="3" s="1"/>
  <c r="AD72" i="1"/>
  <c r="F71" i="3" s="1"/>
  <c r="AD71" i="1"/>
  <c r="F70" i="3" s="1"/>
  <c r="AD70" i="1"/>
  <c r="F69" i="3" s="1"/>
  <c r="AD69" i="1"/>
  <c r="F68" i="3" s="1"/>
  <c r="AD68" i="1"/>
  <c r="F67" i="3" s="1"/>
  <c r="AD67" i="1"/>
  <c r="F66" i="3" s="1"/>
  <c r="AD66" i="1"/>
  <c r="F65" i="3" s="1"/>
  <c r="AD65" i="1"/>
  <c r="F64" i="3" s="1"/>
  <c r="AD64" i="1"/>
  <c r="F63" i="3" s="1"/>
  <c r="AD63" i="1"/>
  <c r="F62" i="3" s="1"/>
  <c r="AD62" i="1"/>
  <c r="F61" i="3" s="1"/>
  <c r="AD61" i="1"/>
  <c r="AD60" i="1"/>
  <c r="AD59" i="1"/>
  <c r="F58" i="3" s="1"/>
  <c r="AD58" i="1"/>
  <c r="AD57" i="1"/>
  <c r="F56" i="3" s="1"/>
  <c r="AD56" i="1"/>
  <c r="F55" i="3" s="1"/>
  <c r="AD55" i="1"/>
  <c r="F54" i="3" s="1"/>
  <c r="AD54" i="1"/>
  <c r="F53" i="3" s="1"/>
  <c r="AD53" i="1"/>
  <c r="F52" i="3" s="1"/>
  <c r="AD52" i="1"/>
  <c r="F51" i="3" s="1"/>
  <c r="AD51" i="1"/>
  <c r="F50" i="3" s="1"/>
  <c r="AD50" i="1"/>
  <c r="F49" i="3" s="1"/>
  <c r="AD49" i="1"/>
  <c r="F48" i="3" s="1"/>
  <c r="AD48" i="1"/>
  <c r="F47" i="3" s="1"/>
  <c r="AD47" i="1"/>
  <c r="F46" i="3" s="1"/>
  <c r="AD46" i="1"/>
  <c r="F45" i="3" s="1"/>
  <c r="AD45" i="1"/>
  <c r="AD44" i="1"/>
  <c r="AD43" i="1"/>
  <c r="F42" i="3" s="1"/>
  <c r="AD42" i="1"/>
  <c r="AD41" i="1"/>
  <c r="F40" i="3" s="1"/>
  <c r="AD40" i="1"/>
  <c r="F39" i="3" s="1"/>
  <c r="AD39" i="1"/>
  <c r="F38" i="3" s="1"/>
  <c r="AD38" i="1"/>
  <c r="F37" i="3" s="1"/>
  <c r="AD37" i="1"/>
  <c r="F36" i="3" s="1"/>
  <c r="AD36" i="1"/>
  <c r="F35" i="3" s="1"/>
  <c r="AD35" i="1"/>
  <c r="F34" i="3" s="1"/>
  <c r="AD34" i="1"/>
  <c r="F33" i="3" s="1"/>
  <c r="AD33" i="1"/>
  <c r="F32" i="3" s="1"/>
  <c r="AD32" i="1"/>
  <c r="F31" i="3" s="1"/>
  <c r="AD31" i="1"/>
  <c r="F30" i="3" s="1"/>
  <c r="AD30" i="1"/>
  <c r="F29" i="3" s="1"/>
  <c r="AD29" i="1"/>
  <c r="AD28" i="1"/>
  <c r="AD27" i="1"/>
  <c r="F26" i="3" s="1"/>
  <c r="AD26" i="1"/>
  <c r="AD25" i="1"/>
  <c r="F24" i="3" s="1"/>
  <c r="AD24" i="1"/>
  <c r="F23" i="3" s="1"/>
  <c r="AD23" i="1"/>
  <c r="F22" i="3" s="1"/>
  <c r="AD22" i="1"/>
  <c r="F21" i="3" s="1"/>
  <c r="AD21" i="1"/>
  <c r="F20" i="3" s="1"/>
  <c r="AD20" i="1"/>
  <c r="F19" i="3" s="1"/>
  <c r="AD19" i="1"/>
  <c r="F18" i="3" s="1"/>
  <c r="AD18" i="1"/>
  <c r="F17" i="3" s="1"/>
  <c r="AD17" i="1"/>
  <c r="F16" i="3" s="1"/>
  <c r="AD16" i="1"/>
  <c r="F15" i="3" s="1"/>
  <c r="AD15" i="1"/>
  <c r="F14" i="3" s="1"/>
  <c r="AD14" i="1"/>
  <c r="F13" i="3" s="1"/>
  <c r="AD13" i="1"/>
  <c r="AD12" i="1"/>
  <c r="AD11" i="1"/>
  <c r="F10" i="3" s="1"/>
  <c r="AD10" i="1"/>
  <c r="AD9" i="1"/>
  <c r="F8" i="3" s="1"/>
  <c r="AD8" i="1"/>
  <c r="F7" i="3" s="1"/>
  <c r="AD7" i="1"/>
  <c r="F6" i="3" s="1"/>
  <c r="AD6" i="1"/>
  <c r="F5" i="3" s="1"/>
  <c r="AD5" i="1"/>
  <c r="F4" i="3" s="1"/>
  <c r="AD4" i="1"/>
  <c r="F3" i="3" s="1"/>
  <c r="AD3" i="1"/>
  <c r="F2" i="3" s="1"/>
  <c r="Y87" i="1"/>
  <c r="Y86" i="1"/>
  <c r="E85" i="3" s="1"/>
  <c r="Y85" i="1"/>
  <c r="Y84" i="1"/>
  <c r="Y83" i="1"/>
  <c r="Y82" i="1"/>
  <c r="E81" i="3" s="1"/>
  <c r="Y81" i="1"/>
  <c r="Y80" i="1"/>
  <c r="Y79" i="1"/>
  <c r="Y78" i="1"/>
  <c r="E77" i="3" s="1"/>
  <c r="Y77" i="1"/>
  <c r="Y76" i="1"/>
  <c r="Y75" i="1"/>
  <c r="Y74" i="1"/>
  <c r="E73" i="3" s="1"/>
  <c r="Y73" i="1"/>
  <c r="Y72" i="1"/>
  <c r="Y71" i="1"/>
  <c r="Y70" i="1"/>
  <c r="E69" i="3" s="1"/>
  <c r="Y69" i="1"/>
  <c r="Y68" i="1"/>
  <c r="Y67" i="1"/>
  <c r="Y66" i="1"/>
  <c r="E65" i="3" s="1"/>
  <c r="Y65" i="1"/>
  <c r="Y64" i="1"/>
  <c r="Y63" i="1"/>
  <c r="Y62" i="1"/>
  <c r="E61" i="3" s="1"/>
  <c r="Y61" i="1"/>
  <c r="Y60" i="1"/>
  <c r="Y59" i="1"/>
  <c r="Y58" i="1"/>
  <c r="E57" i="3" s="1"/>
  <c r="Y57" i="1"/>
  <c r="Y56" i="1"/>
  <c r="Y55" i="1"/>
  <c r="Y54" i="1"/>
  <c r="E53" i="3" s="1"/>
  <c r="Y53" i="1"/>
  <c r="Y52" i="1"/>
  <c r="Y51" i="1"/>
  <c r="Y50" i="1"/>
  <c r="E49" i="3" s="1"/>
  <c r="Y49" i="1"/>
  <c r="Y48" i="1"/>
  <c r="Y47" i="1"/>
  <c r="Y46" i="1"/>
  <c r="E45" i="3" s="1"/>
  <c r="Y45" i="1"/>
  <c r="Y44" i="1"/>
  <c r="Y43" i="1"/>
  <c r="Y42" i="1"/>
  <c r="E41" i="3" s="1"/>
  <c r="Y41" i="1"/>
  <c r="Y40" i="1"/>
  <c r="Y39" i="1"/>
  <c r="Y38" i="1"/>
  <c r="E37" i="3" s="1"/>
  <c r="Y37" i="1"/>
  <c r="Y36" i="1"/>
  <c r="Y35" i="1"/>
  <c r="Y34" i="1"/>
  <c r="E33" i="3" s="1"/>
  <c r="Y33" i="1"/>
  <c r="Y32" i="1"/>
  <c r="Y31" i="1"/>
  <c r="Y30" i="1"/>
  <c r="E29" i="3" s="1"/>
  <c r="Y29" i="1"/>
  <c r="Y28" i="1"/>
  <c r="Y27" i="1"/>
  <c r="Y26" i="1"/>
  <c r="E25" i="3" s="1"/>
  <c r="Y25" i="1"/>
  <c r="Y24" i="1"/>
  <c r="Y23" i="1"/>
  <c r="Y22" i="1"/>
  <c r="E21" i="3" s="1"/>
  <c r="Y21" i="1"/>
  <c r="Y20" i="1"/>
  <c r="Y19" i="1"/>
  <c r="Y18" i="1"/>
  <c r="E17" i="3" s="1"/>
  <c r="Y17" i="1"/>
  <c r="Y16" i="1"/>
  <c r="Y15" i="1"/>
  <c r="Y14" i="1"/>
  <c r="E13" i="3" s="1"/>
  <c r="Y13" i="1"/>
  <c r="Y12" i="1"/>
  <c r="Y11" i="1"/>
  <c r="Y10" i="1"/>
  <c r="E9" i="3" s="1"/>
  <c r="Y9" i="1"/>
  <c r="Y8" i="1"/>
  <c r="Y7" i="1"/>
  <c r="Y6" i="1"/>
  <c r="E5" i="3" s="1"/>
  <c r="Y5" i="1"/>
  <c r="Y4" i="1"/>
  <c r="Y3" i="1"/>
  <c r="E2" i="3" s="1"/>
  <c r="F87" i="4" l="1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T87" i="1"/>
  <c r="D86" i="3" s="1"/>
  <c r="T86" i="1"/>
  <c r="D85" i="3" s="1"/>
  <c r="T85" i="1"/>
  <c r="D84" i="3" s="1"/>
  <c r="T84" i="1"/>
  <c r="D83" i="3" s="1"/>
  <c r="T83" i="1"/>
  <c r="D82" i="3" s="1"/>
  <c r="T82" i="1"/>
  <c r="D81" i="3" s="1"/>
  <c r="T81" i="1"/>
  <c r="D80" i="3" s="1"/>
  <c r="T80" i="1"/>
  <c r="D79" i="3" s="1"/>
  <c r="T79" i="1"/>
  <c r="D78" i="3" s="1"/>
  <c r="T78" i="1"/>
  <c r="D77" i="3" s="1"/>
  <c r="T77" i="1"/>
  <c r="D76" i="3" s="1"/>
  <c r="T76" i="1"/>
  <c r="D75" i="3" s="1"/>
  <c r="T75" i="1"/>
  <c r="D74" i="3" s="1"/>
  <c r="T74" i="1"/>
  <c r="D73" i="3" s="1"/>
  <c r="T73" i="1"/>
  <c r="D72" i="3" s="1"/>
  <c r="T72" i="1"/>
  <c r="D71" i="3" s="1"/>
  <c r="T71" i="1"/>
  <c r="D70" i="3" s="1"/>
  <c r="T70" i="1"/>
  <c r="D69" i="3" s="1"/>
  <c r="T69" i="1"/>
  <c r="D68" i="3" s="1"/>
  <c r="T68" i="1"/>
  <c r="D67" i="3" s="1"/>
  <c r="T67" i="1"/>
  <c r="D66" i="3" s="1"/>
  <c r="T66" i="1"/>
  <c r="D65" i="3" s="1"/>
  <c r="T65" i="1"/>
  <c r="D64" i="3" s="1"/>
  <c r="T64" i="1"/>
  <c r="D63" i="3" s="1"/>
  <c r="T63" i="1"/>
  <c r="D62" i="3" s="1"/>
  <c r="T62" i="1"/>
  <c r="D61" i="3" s="1"/>
  <c r="T61" i="1"/>
  <c r="D60" i="3" s="1"/>
  <c r="T60" i="1"/>
  <c r="D59" i="3" s="1"/>
  <c r="T59" i="1"/>
  <c r="D58" i="3" s="1"/>
  <c r="T58" i="1"/>
  <c r="D57" i="3" s="1"/>
  <c r="T57" i="1"/>
  <c r="D56" i="3" s="1"/>
  <c r="T56" i="1"/>
  <c r="D55" i="3" s="1"/>
  <c r="T55" i="1"/>
  <c r="D54" i="3" s="1"/>
  <c r="T54" i="1"/>
  <c r="D53" i="3" s="1"/>
  <c r="T53" i="1"/>
  <c r="D52" i="3" s="1"/>
  <c r="T52" i="1"/>
  <c r="D51" i="3" s="1"/>
  <c r="T51" i="1"/>
  <c r="D50" i="3" s="1"/>
  <c r="T50" i="1"/>
  <c r="D49" i="3" s="1"/>
  <c r="T49" i="1"/>
  <c r="D48" i="3" s="1"/>
  <c r="T48" i="1"/>
  <c r="D47" i="3" s="1"/>
  <c r="T47" i="1"/>
  <c r="D46" i="3" s="1"/>
  <c r="T46" i="1"/>
  <c r="D45" i="3" s="1"/>
  <c r="T45" i="1"/>
  <c r="D44" i="3" s="1"/>
  <c r="T44" i="1"/>
  <c r="D43" i="3" s="1"/>
  <c r="T43" i="1"/>
  <c r="D42" i="3" s="1"/>
  <c r="T42" i="1"/>
  <c r="D41" i="3" s="1"/>
  <c r="T41" i="1"/>
  <c r="D40" i="3" s="1"/>
  <c r="T40" i="1"/>
  <c r="D39" i="3" s="1"/>
  <c r="T39" i="1"/>
  <c r="D38" i="3" s="1"/>
  <c r="T38" i="1"/>
  <c r="D37" i="3" s="1"/>
  <c r="T37" i="1"/>
  <c r="D36" i="3" s="1"/>
  <c r="T36" i="1"/>
  <c r="D35" i="3" s="1"/>
  <c r="T35" i="1"/>
  <c r="D34" i="3" s="1"/>
  <c r="T34" i="1"/>
  <c r="D33" i="3" s="1"/>
  <c r="T33" i="1"/>
  <c r="D32" i="3" s="1"/>
  <c r="T32" i="1"/>
  <c r="D31" i="3" s="1"/>
  <c r="T31" i="1"/>
  <c r="D30" i="3" s="1"/>
  <c r="T30" i="1"/>
  <c r="D29" i="3" s="1"/>
  <c r="T29" i="1"/>
  <c r="D28" i="3" s="1"/>
  <c r="T28" i="1"/>
  <c r="D27" i="3" s="1"/>
  <c r="T27" i="1"/>
  <c r="D26" i="3" s="1"/>
  <c r="T26" i="1"/>
  <c r="D25" i="3" s="1"/>
  <c r="T25" i="1"/>
  <c r="D24" i="3" s="1"/>
  <c r="T24" i="1"/>
  <c r="D23" i="3" s="1"/>
  <c r="T23" i="1"/>
  <c r="D22" i="3" s="1"/>
  <c r="T22" i="1"/>
  <c r="D21" i="3" s="1"/>
  <c r="T21" i="1"/>
  <c r="D20" i="3" s="1"/>
  <c r="T20" i="1"/>
  <c r="D19" i="3" s="1"/>
  <c r="T19" i="1"/>
  <c r="D18" i="3" s="1"/>
  <c r="T18" i="1"/>
  <c r="D17" i="3" s="1"/>
  <c r="T17" i="1"/>
  <c r="D16" i="3" s="1"/>
  <c r="T16" i="1"/>
  <c r="D15" i="3" s="1"/>
  <c r="T15" i="1"/>
  <c r="D14" i="3" s="1"/>
  <c r="T14" i="1"/>
  <c r="D13" i="3" s="1"/>
  <c r="T13" i="1"/>
  <c r="D12" i="3" s="1"/>
  <c r="T12" i="1"/>
  <c r="D11" i="3" s="1"/>
  <c r="T11" i="1"/>
  <c r="D10" i="3" s="1"/>
  <c r="T10" i="1"/>
  <c r="D9" i="3" s="1"/>
  <c r="T9" i="1"/>
  <c r="D8" i="3" s="1"/>
  <c r="T8" i="1"/>
  <c r="D7" i="3" s="1"/>
  <c r="T7" i="1"/>
  <c r="D6" i="3" s="1"/>
  <c r="T6" i="1"/>
  <c r="D5" i="3" s="1"/>
  <c r="T5" i="1"/>
  <c r="D4" i="3" s="1"/>
  <c r="T4" i="1"/>
  <c r="D3" i="3" s="1"/>
  <c r="T3" i="1"/>
  <c r="D2" i="3" s="1"/>
  <c r="O87" i="1"/>
  <c r="C86" i="3" s="1"/>
  <c r="O86" i="1"/>
  <c r="C85" i="3" s="1"/>
  <c r="O85" i="1"/>
  <c r="O84" i="1"/>
  <c r="C83" i="3" s="1"/>
  <c r="O83" i="1"/>
  <c r="O82" i="1"/>
  <c r="C81" i="3" s="1"/>
  <c r="O81" i="1"/>
  <c r="O80" i="1"/>
  <c r="C79" i="3" s="1"/>
  <c r="O79" i="1"/>
  <c r="O78" i="1"/>
  <c r="C77" i="3" s="1"/>
  <c r="O77" i="1"/>
  <c r="O76" i="1"/>
  <c r="C75" i="3" s="1"/>
  <c r="O75" i="1"/>
  <c r="O74" i="1"/>
  <c r="C73" i="3" s="1"/>
  <c r="O73" i="1"/>
  <c r="O72" i="1"/>
  <c r="C71" i="3" s="1"/>
  <c r="O71" i="1"/>
  <c r="C70" i="3" s="1"/>
  <c r="O70" i="1"/>
  <c r="C69" i="3" s="1"/>
  <c r="O69" i="1"/>
  <c r="C68" i="3" s="1"/>
  <c r="O68" i="1"/>
  <c r="C67" i="3" s="1"/>
  <c r="O67" i="1"/>
  <c r="O66" i="1"/>
  <c r="O65" i="1"/>
  <c r="C64" i="3" s="1"/>
  <c r="O64" i="1"/>
  <c r="C63" i="3" s="1"/>
  <c r="O63" i="1"/>
  <c r="O62" i="1"/>
  <c r="C61" i="3" s="1"/>
  <c r="O61" i="1"/>
  <c r="C60" i="3" s="1"/>
  <c r="O60" i="1"/>
  <c r="C59" i="3" s="1"/>
  <c r="O59" i="1"/>
  <c r="O58" i="1"/>
  <c r="C57" i="3" s="1"/>
  <c r="O57" i="1"/>
  <c r="C56" i="3" s="1"/>
  <c r="O56" i="1"/>
  <c r="C55" i="3" s="1"/>
  <c r="O55" i="1"/>
  <c r="C54" i="3" s="1"/>
  <c r="O54" i="1"/>
  <c r="O53" i="1"/>
  <c r="O52" i="1"/>
  <c r="C51" i="3" s="1"/>
  <c r="O51" i="1"/>
  <c r="C50" i="3" s="1"/>
  <c r="O50" i="1"/>
  <c r="C49" i="3" s="1"/>
  <c r="O49" i="1"/>
  <c r="C48" i="3" s="1"/>
  <c r="O48" i="1"/>
  <c r="C47" i="3" s="1"/>
  <c r="O47" i="1"/>
  <c r="O46" i="1"/>
  <c r="C45" i="3" s="1"/>
  <c r="O45" i="1"/>
  <c r="C44" i="3" s="1"/>
  <c r="O44" i="1"/>
  <c r="C43" i="3" s="1"/>
  <c r="O43" i="1"/>
  <c r="C42" i="3" s="1"/>
  <c r="O42" i="1"/>
  <c r="C41" i="3" s="1"/>
  <c r="O41" i="1"/>
  <c r="O40" i="1"/>
  <c r="C39" i="3" s="1"/>
  <c r="O39" i="1"/>
  <c r="C38" i="3" s="1"/>
  <c r="O38" i="1"/>
  <c r="C37" i="3" s="1"/>
  <c r="O37" i="1"/>
  <c r="C36" i="3" s="1"/>
  <c r="O36" i="1"/>
  <c r="C35" i="3" s="1"/>
  <c r="O35" i="1"/>
  <c r="C34" i="3" s="1"/>
  <c r="O34" i="1"/>
  <c r="O33" i="1"/>
  <c r="C32" i="3" s="1"/>
  <c r="O32" i="1"/>
  <c r="C31" i="3" s="1"/>
  <c r="O31" i="1"/>
  <c r="O30" i="1"/>
  <c r="C29" i="3" s="1"/>
  <c r="O29" i="1"/>
  <c r="O28" i="1"/>
  <c r="C27" i="3" s="1"/>
  <c r="O27" i="1"/>
  <c r="C26" i="3" s="1"/>
  <c r="O26" i="1"/>
  <c r="C25" i="3" s="1"/>
  <c r="O25" i="1"/>
  <c r="C24" i="3" s="1"/>
  <c r="O24" i="1"/>
  <c r="C23" i="3" s="1"/>
  <c r="O23" i="1"/>
  <c r="C22" i="3" s="1"/>
  <c r="O22" i="1"/>
  <c r="O21" i="1"/>
  <c r="C20" i="3" s="1"/>
  <c r="O20" i="1"/>
  <c r="C19" i="3" s="1"/>
  <c r="O19" i="1"/>
  <c r="C18" i="3" s="1"/>
  <c r="O18" i="1"/>
  <c r="C17" i="3" s="1"/>
  <c r="O17" i="1"/>
  <c r="C16" i="3" s="1"/>
  <c r="O16" i="1"/>
  <c r="C15" i="3" s="1"/>
  <c r="O15" i="1"/>
  <c r="O14" i="1"/>
  <c r="C13" i="3" s="1"/>
  <c r="O13" i="1"/>
  <c r="C12" i="3" s="1"/>
  <c r="O12" i="1"/>
  <c r="C11" i="3" s="1"/>
  <c r="O11" i="1"/>
  <c r="C10" i="3" s="1"/>
  <c r="O10" i="1"/>
  <c r="C9" i="3" s="1"/>
  <c r="O9" i="1"/>
  <c r="C8" i="3" s="1"/>
  <c r="O8" i="1"/>
  <c r="C7" i="3" s="1"/>
  <c r="O7" i="1"/>
  <c r="C6" i="3" s="1"/>
  <c r="O6" i="1"/>
  <c r="O5" i="1"/>
  <c r="C4" i="3" s="1"/>
  <c r="O4" i="1"/>
  <c r="C3" i="3" s="1"/>
  <c r="O3" i="1"/>
  <c r="C2" i="3" s="1"/>
  <c r="J87" i="1"/>
  <c r="B86" i="3" s="1"/>
  <c r="J86" i="1"/>
  <c r="J85" i="1"/>
  <c r="B84" i="3" s="1"/>
  <c r="J84" i="1"/>
  <c r="B83" i="3" s="1"/>
  <c r="J83" i="1"/>
  <c r="B82" i="3" s="1"/>
  <c r="J82" i="1"/>
  <c r="J81" i="1"/>
  <c r="J80" i="1"/>
  <c r="B79" i="3" s="1"/>
  <c r="J79" i="1"/>
  <c r="B78" i="3" s="1"/>
  <c r="J78" i="1"/>
  <c r="B77" i="3" s="1"/>
  <c r="J77" i="1"/>
  <c r="B76" i="3" s="1"/>
  <c r="J76" i="1"/>
  <c r="B75" i="3" s="1"/>
  <c r="J75" i="1"/>
  <c r="B74" i="3" s="1"/>
  <c r="J74" i="1"/>
  <c r="J73" i="1"/>
  <c r="B72" i="3" s="1"/>
  <c r="J72" i="1"/>
  <c r="B71" i="3" s="1"/>
  <c r="J71" i="1"/>
  <c r="B70" i="3" s="1"/>
  <c r="J70" i="1"/>
  <c r="J69" i="1"/>
  <c r="B68" i="3" s="1"/>
  <c r="J68" i="1"/>
  <c r="B67" i="3" s="1"/>
  <c r="J67" i="1"/>
  <c r="B66" i="3" s="1"/>
  <c r="J66" i="1"/>
  <c r="B65" i="3" s="1"/>
  <c r="J65" i="1"/>
  <c r="B64" i="3" s="1"/>
  <c r="J64" i="1"/>
  <c r="B63" i="3" s="1"/>
  <c r="J63" i="1"/>
  <c r="B62" i="3" s="1"/>
  <c r="J62" i="1"/>
  <c r="B61" i="3" s="1"/>
  <c r="J61" i="1"/>
  <c r="B60" i="3" s="1"/>
  <c r="J60" i="1"/>
  <c r="B59" i="3" s="1"/>
  <c r="J59" i="1"/>
  <c r="B58" i="3" s="1"/>
  <c r="J58" i="1"/>
  <c r="J57" i="1"/>
  <c r="B56" i="3" s="1"/>
  <c r="J56" i="1"/>
  <c r="B55" i="3" s="1"/>
  <c r="J55" i="1"/>
  <c r="B54" i="3" s="1"/>
  <c r="J54" i="1"/>
  <c r="J53" i="1"/>
  <c r="J52" i="1"/>
  <c r="B51" i="3" s="1"/>
  <c r="J51" i="1"/>
  <c r="B50" i="3" s="1"/>
  <c r="J50" i="1"/>
  <c r="B49" i="3" s="1"/>
  <c r="J49" i="1"/>
  <c r="J48" i="1"/>
  <c r="B47" i="3" s="1"/>
  <c r="J47" i="1"/>
  <c r="B46" i="3" s="1"/>
  <c r="J46" i="1"/>
  <c r="B45" i="3" s="1"/>
  <c r="J45" i="1"/>
  <c r="J44" i="1"/>
  <c r="B43" i="3" s="1"/>
  <c r="J43" i="1"/>
  <c r="B42" i="3" s="1"/>
  <c r="J42" i="1"/>
  <c r="J41" i="1"/>
  <c r="B40" i="3" s="1"/>
  <c r="J40" i="1"/>
  <c r="B39" i="3" s="1"/>
  <c r="J39" i="1"/>
  <c r="B38" i="3" s="1"/>
  <c r="J38" i="1"/>
  <c r="J37" i="1"/>
  <c r="B36" i="3" s="1"/>
  <c r="J36" i="1"/>
  <c r="B35" i="3" s="1"/>
  <c r="J35" i="1"/>
  <c r="B34" i="3" s="1"/>
  <c r="J34" i="1"/>
  <c r="B33" i="3" s="1"/>
  <c r="J33" i="1"/>
  <c r="B32" i="3" s="1"/>
  <c r="J32" i="1"/>
  <c r="B31" i="3" s="1"/>
  <c r="J31" i="1"/>
  <c r="B30" i="3" s="1"/>
  <c r="J30" i="1"/>
  <c r="B29" i="3" s="1"/>
  <c r="J29" i="1"/>
  <c r="B28" i="3" s="1"/>
  <c r="J28" i="1"/>
  <c r="B27" i="3" s="1"/>
  <c r="J27" i="1"/>
  <c r="B26" i="3" s="1"/>
  <c r="J26" i="1"/>
  <c r="J25" i="1"/>
  <c r="J24" i="1"/>
  <c r="B23" i="3" s="1"/>
  <c r="J23" i="1"/>
  <c r="B22" i="3" s="1"/>
  <c r="J22" i="1"/>
  <c r="J21" i="1"/>
  <c r="B20" i="3" s="1"/>
  <c r="J20" i="1"/>
  <c r="B19" i="3" s="1"/>
  <c r="J19" i="1"/>
  <c r="B18" i="3" s="1"/>
  <c r="J18" i="1"/>
  <c r="B17" i="3" s="1"/>
  <c r="J17" i="1"/>
  <c r="J16" i="1"/>
  <c r="B15" i="3" s="1"/>
  <c r="J15" i="1"/>
  <c r="B14" i="3" s="1"/>
  <c r="J14" i="1"/>
  <c r="B13" i="3" s="1"/>
  <c r="J13" i="1"/>
  <c r="B12" i="3" s="1"/>
  <c r="J12" i="1"/>
  <c r="B11" i="3" s="1"/>
  <c r="J11" i="1"/>
  <c r="B10" i="3" s="1"/>
  <c r="J10" i="1"/>
  <c r="J9" i="1"/>
  <c r="B8" i="3" s="1"/>
  <c r="J8" i="1"/>
  <c r="B7" i="3" s="1"/>
  <c r="J7" i="1"/>
  <c r="B6" i="3" s="1"/>
  <c r="J6" i="1"/>
  <c r="B5" i="3" s="1"/>
  <c r="J5" i="1"/>
  <c r="B4" i="3" s="1"/>
  <c r="J4" i="1"/>
  <c r="B3" i="3" s="1"/>
  <c r="J3" i="1"/>
  <c r="B2" i="3" s="1"/>
  <c r="E87" i="1"/>
  <c r="A86" i="3" s="1"/>
  <c r="E86" i="1"/>
  <c r="A85" i="3" s="1"/>
  <c r="E85" i="1"/>
  <c r="A84" i="3" s="1"/>
  <c r="E84" i="1"/>
  <c r="E83" i="1"/>
  <c r="E82" i="1"/>
  <c r="A81" i="3" s="1"/>
  <c r="E81" i="1"/>
  <c r="A80" i="3" s="1"/>
  <c r="E80" i="1"/>
  <c r="E79" i="1"/>
  <c r="A78" i="3" s="1"/>
  <c r="E78" i="1"/>
  <c r="A77" i="3" s="1"/>
  <c r="E77" i="1"/>
  <c r="A76" i="3" s="1"/>
  <c r="E76" i="1"/>
  <c r="E75" i="1"/>
  <c r="A74" i="3" s="1"/>
  <c r="E74" i="1"/>
  <c r="A73" i="3" s="1"/>
  <c r="E73" i="1"/>
  <c r="A72" i="3" s="1"/>
  <c r="E72" i="1"/>
  <c r="E71" i="1"/>
  <c r="A70" i="3" s="1"/>
  <c r="E70" i="1"/>
  <c r="A69" i="3" s="1"/>
  <c r="E69" i="1"/>
  <c r="A68" i="3" s="1"/>
  <c r="E68" i="1"/>
  <c r="E67" i="1"/>
  <c r="A66" i="3" s="1"/>
  <c r="E66" i="1"/>
  <c r="A65" i="3" s="1"/>
  <c r="E65" i="1"/>
  <c r="A64" i="3" s="1"/>
  <c r="E64" i="1"/>
  <c r="E63" i="1"/>
  <c r="A62" i="3" s="1"/>
  <c r="E62" i="1"/>
  <c r="A61" i="3" s="1"/>
  <c r="E61" i="1"/>
  <c r="E60" i="1"/>
  <c r="E59" i="1"/>
  <c r="E58" i="1"/>
  <c r="A57" i="3" s="1"/>
  <c r="E57" i="1"/>
  <c r="A56" i="3" s="1"/>
  <c r="E56" i="1"/>
  <c r="E55" i="1"/>
  <c r="A54" i="3" s="1"/>
  <c r="E54" i="1"/>
  <c r="A53" i="3" s="1"/>
  <c r="E53" i="1"/>
  <c r="A52" i="3" s="1"/>
  <c r="E52" i="1"/>
  <c r="E51" i="1"/>
  <c r="A50" i="3" s="1"/>
  <c r="E50" i="1"/>
  <c r="E49" i="1"/>
  <c r="A48" i="3" s="1"/>
  <c r="E48" i="1"/>
  <c r="E47" i="1"/>
  <c r="E46" i="1"/>
  <c r="E45" i="1"/>
  <c r="A44" i="3" s="1"/>
  <c r="E44" i="1"/>
  <c r="E43" i="1"/>
  <c r="A42" i="3" s="1"/>
  <c r="E42" i="1"/>
  <c r="A41" i="3" s="1"/>
  <c r="E41" i="1"/>
  <c r="A40" i="3" s="1"/>
  <c r="E40" i="1"/>
  <c r="E39" i="1"/>
  <c r="E38" i="1"/>
  <c r="E37" i="1"/>
  <c r="A36" i="3" s="1"/>
  <c r="E36" i="1"/>
  <c r="E35" i="1"/>
  <c r="A34" i="3" s="1"/>
  <c r="E34" i="1"/>
  <c r="A33" i="3" s="1"/>
  <c r="E33" i="1"/>
  <c r="A32" i="3" s="1"/>
  <c r="E32" i="1"/>
  <c r="E31" i="1"/>
  <c r="A30" i="3" s="1"/>
  <c r="E30" i="1"/>
  <c r="E29" i="1"/>
  <c r="A28" i="3" s="1"/>
  <c r="E28" i="1"/>
  <c r="E27" i="1"/>
  <c r="A26" i="3" s="1"/>
  <c r="E26" i="1"/>
  <c r="E25" i="1"/>
  <c r="A24" i="3" s="1"/>
  <c r="E24" i="1"/>
  <c r="E23" i="1"/>
  <c r="A22" i="3" s="1"/>
  <c r="E22" i="1"/>
  <c r="A21" i="3" s="1"/>
  <c r="E21" i="1"/>
  <c r="A20" i="3" s="1"/>
  <c r="E20" i="1"/>
  <c r="E19" i="1"/>
  <c r="E18" i="1"/>
  <c r="E17" i="1"/>
  <c r="A16" i="3" s="1"/>
  <c r="E16" i="1"/>
  <c r="E15" i="1"/>
  <c r="A14" i="3" s="1"/>
  <c r="E14" i="1"/>
  <c r="A13" i="3" s="1"/>
  <c r="E13" i="1"/>
  <c r="A12" i="3" s="1"/>
  <c r="E12" i="1"/>
  <c r="E11" i="1"/>
  <c r="A10" i="3" s="1"/>
  <c r="E10" i="1"/>
  <c r="A9" i="3" s="1"/>
  <c r="E9" i="1"/>
  <c r="A8" i="3" s="1"/>
  <c r="E8" i="1"/>
  <c r="E7" i="1"/>
  <c r="A6" i="3" s="1"/>
  <c r="E6" i="1"/>
  <c r="A5" i="3" s="1"/>
  <c r="E5" i="1"/>
  <c r="A4" i="3" s="1"/>
  <c r="E4" i="1"/>
  <c r="E3" i="1"/>
  <c r="A2" i="3" s="1"/>
  <c r="A18" i="3"/>
  <c r="A38" i="3"/>
  <c r="A58" i="3"/>
  <c r="A82" i="3"/>
  <c r="A29" i="3"/>
  <c r="A46" i="3"/>
  <c r="A45" i="3"/>
  <c r="C84" i="3"/>
  <c r="C80" i="3"/>
  <c r="C76" i="3"/>
  <c r="C72" i="3"/>
  <c r="C65" i="3"/>
  <c r="C53" i="3"/>
  <c r="C52" i="3"/>
  <c r="C40" i="3"/>
  <c r="C33" i="3"/>
  <c r="C28" i="3"/>
  <c r="C21" i="3"/>
  <c r="C5" i="3"/>
  <c r="B81" i="3"/>
  <c r="B48" i="3"/>
  <c r="B44" i="3"/>
  <c r="U12" i="4" l="1"/>
  <c r="S12" i="4"/>
  <c r="U28" i="4"/>
  <c r="S28" i="4"/>
  <c r="U40" i="4"/>
  <c r="S40" i="4"/>
  <c r="U52" i="4"/>
  <c r="S52" i="4"/>
  <c r="U64" i="4"/>
  <c r="S64" i="4"/>
  <c r="U72" i="4"/>
  <c r="S72" i="4"/>
  <c r="U84" i="4"/>
  <c r="S84" i="4"/>
  <c r="U5" i="4"/>
  <c r="S5" i="4"/>
  <c r="U9" i="4"/>
  <c r="S9" i="4"/>
  <c r="U13" i="4"/>
  <c r="S13" i="4"/>
  <c r="U17" i="4"/>
  <c r="S17" i="4"/>
  <c r="U21" i="4"/>
  <c r="S21" i="4"/>
  <c r="U25" i="4"/>
  <c r="S25" i="4"/>
  <c r="U29" i="4"/>
  <c r="S29" i="4"/>
  <c r="U33" i="4"/>
  <c r="S33" i="4"/>
  <c r="U37" i="4"/>
  <c r="S37" i="4"/>
  <c r="U41" i="4"/>
  <c r="S41" i="4"/>
  <c r="U45" i="4"/>
  <c r="S45" i="4"/>
  <c r="U49" i="4"/>
  <c r="S49" i="4"/>
  <c r="U53" i="4"/>
  <c r="S53" i="4"/>
  <c r="U57" i="4"/>
  <c r="S57" i="4"/>
  <c r="U61" i="4"/>
  <c r="S61" i="4"/>
  <c r="U65" i="4"/>
  <c r="S65" i="4"/>
  <c r="U69" i="4"/>
  <c r="S69" i="4"/>
  <c r="U73" i="4"/>
  <c r="S73" i="4"/>
  <c r="U77" i="4"/>
  <c r="S77" i="4"/>
  <c r="U81" i="4"/>
  <c r="S81" i="4"/>
  <c r="U85" i="4"/>
  <c r="S85" i="4"/>
  <c r="U8" i="4"/>
  <c r="S8" i="4"/>
  <c r="U20" i="4"/>
  <c r="S20" i="4"/>
  <c r="U36" i="4"/>
  <c r="S36" i="4"/>
  <c r="U48" i="4"/>
  <c r="S48" i="4"/>
  <c r="U56" i="4"/>
  <c r="S56" i="4"/>
  <c r="U76" i="4"/>
  <c r="S76" i="4"/>
  <c r="U6" i="4"/>
  <c r="S6" i="4"/>
  <c r="U10" i="4"/>
  <c r="S10" i="4"/>
  <c r="U14" i="4"/>
  <c r="S14" i="4"/>
  <c r="U18" i="4"/>
  <c r="S18" i="4"/>
  <c r="U22" i="4"/>
  <c r="S22" i="4"/>
  <c r="U26" i="4"/>
  <c r="S26" i="4"/>
  <c r="U30" i="4"/>
  <c r="S30" i="4"/>
  <c r="U34" i="4"/>
  <c r="S34" i="4"/>
  <c r="U38" i="4"/>
  <c r="S38" i="4"/>
  <c r="U42" i="4"/>
  <c r="S42" i="4"/>
  <c r="U46" i="4"/>
  <c r="S46" i="4"/>
  <c r="U50" i="4"/>
  <c r="S50" i="4"/>
  <c r="U54" i="4"/>
  <c r="S54" i="4"/>
  <c r="U58" i="4"/>
  <c r="S58" i="4"/>
  <c r="U62" i="4"/>
  <c r="S62" i="4"/>
  <c r="U66" i="4"/>
  <c r="S66" i="4"/>
  <c r="U70" i="4"/>
  <c r="S70" i="4"/>
  <c r="U74" i="4"/>
  <c r="S74" i="4"/>
  <c r="U78" i="4"/>
  <c r="S78" i="4"/>
  <c r="U82" i="4"/>
  <c r="S82" i="4"/>
  <c r="U86" i="4"/>
  <c r="S86" i="4"/>
  <c r="U4" i="4"/>
  <c r="S4" i="4"/>
  <c r="U16" i="4"/>
  <c r="S16" i="4"/>
  <c r="U24" i="4"/>
  <c r="S24" i="4"/>
  <c r="U32" i="4"/>
  <c r="S32" i="4"/>
  <c r="U44" i="4"/>
  <c r="S44" i="4"/>
  <c r="U60" i="4"/>
  <c r="S60" i="4"/>
  <c r="U68" i="4"/>
  <c r="S68" i="4"/>
  <c r="U80" i="4"/>
  <c r="S80" i="4"/>
  <c r="U3" i="4"/>
  <c r="S3" i="4"/>
  <c r="U7" i="4"/>
  <c r="S7" i="4"/>
  <c r="U11" i="4"/>
  <c r="S11" i="4"/>
  <c r="U15" i="4"/>
  <c r="S15" i="4"/>
  <c r="U19" i="4"/>
  <c r="S19" i="4"/>
  <c r="U23" i="4"/>
  <c r="S23" i="4"/>
  <c r="U27" i="4"/>
  <c r="S27" i="4"/>
  <c r="U31" i="4"/>
  <c r="S31" i="4"/>
  <c r="U35" i="4"/>
  <c r="S35" i="4"/>
  <c r="U39" i="4"/>
  <c r="S39" i="4"/>
  <c r="U43" i="4"/>
  <c r="S43" i="4"/>
  <c r="U47" i="4"/>
  <c r="S47" i="4"/>
  <c r="U51" i="4"/>
  <c r="S51" i="4"/>
  <c r="U55" i="4"/>
  <c r="S55" i="4"/>
  <c r="U59" i="4"/>
  <c r="S59" i="4"/>
  <c r="U63" i="4"/>
  <c r="S63" i="4"/>
  <c r="U67" i="4"/>
  <c r="S67" i="4"/>
  <c r="U71" i="4"/>
  <c r="S71" i="4"/>
  <c r="U75" i="4"/>
  <c r="S75" i="4"/>
  <c r="U79" i="4"/>
  <c r="S79" i="4"/>
  <c r="U83" i="4"/>
  <c r="S83" i="4"/>
  <c r="U87" i="4"/>
  <c r="S87" i="4"/>
  <c r="P23" i="24"/>
  <c r="P23" i="21"/>
  <c r="P23" i="18"/>
  <c r="Q23" i="4"/>
  <c r="P39" i="24"/>
  <c r="P39" i="21"/>
  <c r="Q39" i="4"/>
  <c r="P39" i="18"/>
  <c r="P49" i="24"/>
  <c r="P49" i="21"/>
  <c r="P49" i="18"/>
  <c r="Q49" i="4"/>
  <c r="P7" i="24"/>
  <c r="P7" i="21"/>
  <c r="P7" i="18"/>
  <c r="Q7" i="4"/>
  <c r="P11" i="24"/>
  <c r="P11" i="21"/>
  <c r="P11" i="18"/>
  <c r="Q11" i="4"/>
  <c r="P19" i="24"/>
  <c r="P19" i="21"/>
  <c r="P19" i="18"/>
  <c r="Q19" i="4"/>
  <c r="P27" i="24"/>
  <c r="P27" i="21"/>
  <c r="P27" i="18"/>
  <c r="Q27" i="4"/>
  <c r="P51" i="24"/>
  <c r="P51" i="21"/>
  <c r="Q51" i="4"/>
  <c r="P51" i="18"/>
  <c r="P71" i="24"/>
  <c r="P71" i="21"/>
  <c r="P71" i="18"/>
  <c r="Q71" i="4"/>
  <c r="P87" i="24"/>
  <c r="P87" i="21"/>
  <c r="P87" i="18"/>
  <c r="Q87" i="4"/>
  <c r="P4" i="24"/>
  <c r="P4" i="21"/>
  <c r="P4" i="18"/>
  <c r="Q4" i="4"/>
  <c r="P8" i="24"/>
  <c r="P8" i="21"/>
  <c r="P8" i="18"/>
  <c r="Q8" i="4"/>
  <c r="P12" i="24"/>
  <c r="P12" i="21"/>
  <c r="P12" i="18"/>
  <c r="Q12" i="4"/>
  <c r="P16" i="24"/>
  <c r="P16" i="21"/>
  <c r="P16" i="18"/>
  <c r="Q16" i="4"/>
  <c r="P20" i="24"/>
  <c r="P20" i="21"/>
  <c r="P20" i="18"/>
  <c r="Q20" i="4"/>
  <c r="P24" i="24"/>
  <c r="P24" i="21"/>
  <c r="Q24" i="4"/>
  <c r="P24" i="18"/>
  <c r="P28" i="24"/>
  <c r="P28" i="21"/>
  <c r="Q28" i="4"/>
  <c r="P28" i="18"/>
  <c r="P32" i="24"/>
  <c r="P32" i="21"/>
  <c r="Q32" i="4"/>
  <c r="P32" i="18"/>
  <c r="P36" i="24"/>
  <c r="P36" i="21"/>
  <c r="Q36" i="4"/>
  <c r="P36" i="18"/>
  <c r="P40" i="24"/>
  <c r="P40" i="21"/>
  <c r="Q40" i="4"/>
  <c r="P40" i="18"/>
  <c r="P44" i="24"/>
  <c r="P44" i="21"/>
  <c r="Q44" i="4"/>
  <c r="P44" i="18"/>
  <c r="P48" i="24"/>
  <c r="P48" i="21"/>
  <c r="Q48" i="4"/>
  <c r="P48" i="18"/>
  <c r="P52" i="24"/>
  <c r="P52" i="21"/>
  <c r="Q52" i="4"/>
  <c r="P52" i="18"/>
  <c r="P56" i="24"/>
  <c r="P56" i="21"/>
  <c r="Q56" i="4"/>
  <c r="P56" i="18"/>
  <c r="P60" i="24"/>
  <c r="P60" i="21"/>
  <c r="Q60" i="4"/>
  <c r="P60" i="18"/>
  <c r="P64" i="24"/>
  <c r="P64" i="21"/>
  <c r="Q64" i="4"/>
  <c r="P64" i="18"/>
  <c r="P68" i="24"/>
  <c r="P68" i="21"/>
  <c r="Q68" i="4"/>
  <c r="P68" i="18"/>
  <c r="P72" i="24"/>
  <c r="P72" i="21"/>
  <c r="Q72" i="4"/>
  <c r="P72" i="18"/>
  <c r="P76" i="24"/>
  <c r="P76" i="21"/>
  <c r="Q76" i="4"/>
  <c r="P76" i="18"/>
  <c r="P80" i="24"/>
  <c r="P80" i="21"/>
  <c r="Q80" i="4"/>
  <c r="P80" i="18"/>
  <c r="P84" i="24"/>
  <c r="P84" i="21"/>
  <c r="Q84" i="4"/>
  <c r="P84" i="18"/>
  <c r="P5" i="24"/>
  <c r="P5" i="21"/>
  <c r="P5" i="18"/>
  <c r="Q5" i="4"/>
  <c r="P9" i="24"/>
  <c r="P9" i="21"/>
  <c r="Q9" i="4"/>
  <c r="P9" i="18"/>
  <c r="P13" i="24"/>
  <c r="P13" i="21"/>
  <c r="Q13" i="4"/>
  <c r="P13" i="18"/>
  <c r="P21" i="24"/>
  <c r="P21" i="21"/>
  <c r="Q21" i="4"/>
  <c r="P21" i="18"/>
  <c r="P29" i="24"/>
  <c r="P29" i="21"/>
  <c r="Q29" i="4"/>
  <c r="P29" i="18"/>
  <c r="P33" i="24"/>
  <c r="P33" i="21"/>
  <c r="P33" i="18"/>
  <c r="Q33" i="4"/>
  <c r="P37" i="24"/>
  <c r="P37" i="21"/>
  <c r="P37" i="18"/>
  <c r="Q37" i="4"/>
  <c r="P41" i="24"/>
  <c r="P41" i="21"/>
  <c r="P41" i="18"/>
  <c r="Q41" i="4"/>
  <c r="P57" i="24"/>
  <c r="P57" i="21"/>
  <c r="P57" i="18"/>
  <c r="Q57" i="4"/>
  <c r="P61" i="24"/>
  <c r="P61" i="21"/>
  <c r="P61" i="18"/>
  <c r="Q61" i="4"/>
  <c r="P65" i="24"/>
  <c r="P65" i="21"/>
  <c r="Q65" i="4"/>
  <c r="P65" i="18"/>
  <c r="P69" i="24"/>
  <c r="P69" i="21"/>
  <c r="Q69" i="4"/>
  <c r="P69" i="18"/>
  <c r="P73" i="24"/>
  <c r="P73" i="21"/>
  <c r="Q73" i="4"/>
  <c r="P73" i="18"/>
  <c r="P77" i="24"/>
  <c r="P77" i="21"/>
  <c r="Q77" i="4"/>
  <c r="P77" i="18"/>
  <c r="P85" i="24"/>
  <c r="P85" i="21"/>
  <c r="Q85" i="4"/>
  <c r="P85" i="18"/>
  <c r="P35" i="24"/>
  <c r="P35" i="21"/>
  <c r="Q35" i="4"/>
  <c r="P35" i="18"/>
  <c r="P43" i="24"/>
  <c r="P43" i="21"/>
  <c r="Q43" i="4"/>
  <c r="P43" i="18"/>
  <c r="P55" i="24"/>
  <c r="P55" i="21"/>
  <c r="Q55" i="4"/>
  <c r="P55" i="18"/>
  <c r="P45" i="24"/>
  <c r="P45" i="21"/>
  <c r="P45" i="18"/>
  <c r="Q45" i="4"/>
  <c r="P82" i="24"/>
  <c r="P82" i="21"/>
  <c r="P82" i="18"/>
  <c r="Q82" i="4"/>
  <c r="P6" i="24"/>
  <c r="P6" i="21"/>
  <c r="P6" i="18"/>
  <c r="Q6" i="4"/>
  <c r="P14" i="24"/>
  <c r="P14" i="21"/>
  <c r="P14" i="18"/>
  <c r="Q14" i="4"/>
  <c r="P18" i="24"/>
  <c r="P18" i="21"/>
  <c r="P18" i="18"/>
  <c r="Q18" i="4"/>
  <c r="P30" i="24"/>
  <c r="P30" i="21"/>
  <c r="P30" i="18"/>
  <c r="Q30" i="4"/>
  <c r="P34" i="24"/>
  <c r="P34" i="21"/>
  <c r="P34" i="18"/>
  <c r="Q34" i="4"/>
  <c r="P46" i="24"/>
  <c r="P46" i="21"/>
  <c r="P46" i="18"/>
  <c r="Q46" i="4"/>
  <c r="P50" i="24"/>
  <c r="P50" i="21"/>
  <c r="P50" i="18"/>
  <c r="Q50" i="4"/>
  <c r="P62" i="24"/>
  <c r="P62" i="21"/>
  <c r="P62" i="18"/>
  <c r="Q62" i="4"/>
  <c r="P66" i="24"/>
  <c r="P66" i="21"/>
  <c r="P66" i="18"/>
  <c r="Q66" i="4"/>
  <c r="P78" i="24"/>
  <c r="P78" i="21"/>
  <c r="P78" i="18"/>
  <c r="Q78" i="4"/>
  <c r="P3" i="24"/>
  <c r="P3" i="21"/>
  <c r="P3" i="18"/>
  <c r="A25" i="3"/>
  <c r="A37" i="3"/>
  <c r="B37" i="3"/>
  <c r="B85" i="3"/>
  <c r="B9" i="3"/>
  <c r="B25" i="3"/>
  <c r="B41" i="3"/>
  <c r="B57" i="3"/>
  <c r="B73" i="3"/>
  <c r="B53" i="3"/>
  <c r="B21" i="3"/>
  <c r="B69" i="3"/>
  <c r="C58" i="3"/>
  <c r="P59" i="24" s="1"/>
  <c r="C66" i="3"/>
  <c r="P67" i="24" s="1"/>
  <c r="C30" i="3"/>
  <c r="P31" i="24" s="1"/>
  <c r="B52" i="3"/>
  <c r="C62" i="3"/>
  <c r="P63" i="24" s="1"/>
  <c r="C74" i="3"/>
  <c r="P75" i="24" s="1"/>
  <c r="C82" i="3"/>
  <c r="P83" i="24" s="1"/>
  <c r="B16" i="3"/>
  <c r="B24" i="3"/>
  <c r="B80" i="3"/>
  <c r="C46" i="3"/>
  <c r="P47" i="24" s="1"/>
  <c r="C14" i="3"/>
  <c r="P15" i="24" s="1"/>
  <c r="C78" i="3"/>
  <c r="P79" i="24" s="1"/>
  <c r="A60" i="3"/>
  <c r="A17" i="3"/>
  <c r="A49" i="3"/>
  <c r="A3" i="3"/>
  <c r="A7" i="3"/>
  <c r="A11" i="3"/>
  <c r="A15" i="3"/>
  <c r="A19" i="3"/>
  <c r="A23" i="3"/>
  <c r="A27" i="3"/>
  <c r="A31" i="3"/>
  <c r="A35" i="3"/>
  <c r="A39" i="3"/>
  <c r="A43" i="3"/>
  <c r="A47" i="3"/>
  <c r="A51" i="3"/>
  <c r="A55" i="3"/>
  <c r="A59" i="3"/>
  <c r="A63" i="3"/>
  <c r="A67" i="3"/>
  <c r="A71" i="3"/>
  <c r="A75" i="3"/>
  <c r="A79" i="3"/>
  <c r="A83" i="3"/>
  <c r="S88" i="4" l="1"/>
  <c r="S2" i="4" s="1"/>
  <c r="Q83" i="4"/>
  <c r="Q75" i="4"/>
  <c r="Q67" i="4"/>
  <c r="P59" i="18"/>
  <c r="Y59" i="18" s="1"/>
  <c r="P47" i="18"/>
  <c r="Y47" i="18" s="1"/>
  <c r="Q15" i="4"/>
  <c r="P63" i="18"/>
  <c r="Q63" i="18" s="1"/>
  <c r="P83" i="18"/>
  <c r="Y83" i="18" s="1"/>
  <c r="P75" i="18"/>
  <c r="Y75" i="18" s="1"/>
  <c r="P67" i="18"/>
  <c r="Y67" i="18" s="1"/>
  <c r="P31" i="18"/>
  <c r="Q31" i="18" s="1"/>
  <c r="P15" i="18"/>
  <c r="Y15" i="18" s="1"/>
  <c r="P79" i="18"/>
  <c r="Y79" i="18" s="1"/>
  <c r="P83" i="21"/>
  <c r="Y83" i="21" s="1"/>
  <c r="P75" i="21"/>
  <c r="Y75" i="21" s="1"/>
  <c r="P67" i="21"/>
  <c r="Y67" i="21" s="1"/>
  <c r="P59" i="21"/>
  <c r="Q59" i="21" s="1"/>
  <c r="P47" i="21"/>
  <c r="Y47" i="21" s="1"/>
  <c r="P31" i="21"/>
  <c r="Q31" i="21" s="1"/>
  <c r="P15" i="21"/>
  <c r="P79" i="21"/>
  <c r="Q79" i="21" s="1"/>
  <c r="P63" i="21"/>
  <c r="Y63" i="21" s="1"/>
  <c r="P17" i="24"/>
  <c r="P17" i="21"/>
  <c r="Q17" i="4"/>
  <c r="P17" i="18"/>
  <c r="P58" i="24"/>
  <c r="P58" i="21"/>
  <c r="P58" i="18"/>
  <c r="Q58" i="4"/>
  <c r="X78" i="4"/>
  <c r="X62" i="4"/>
  <c r="X46" i="4"/>
  <c r="X30" i="4"/>
  <c r="X14" i="4"/>
  <c r="X82" i="4"/>
  <c r="Q55" i="18"/>
  <c r="Y55" i="18"/>
  <c r="Y35" i="18"/>
  <c r="Q35" i="18"/>
  <c r="Q73" i="18"/>
  <c r="Y73" i="18"/>
  <c r="Y65" i="18"/>
  <c r="Q65" i="18"/>
  <c r="X57" i="4"/>
  <c r="X37" i="4"/>
  <c r="Y29" i="18"/>
  <c r="Q29" i="18"/>
  <c r="Q13" i="18"/>
  <c r="Y13" i="18"/>
  <c r="X5" i="4"/>
  <c r="Y80" i="18"/>
  <c r="Q80" i="18"/>
  <c r="Y72" i="18"/>
  <c r="Q72" i="18"/>
  <c r="Y64" i="18"/>
  <c r="Q64" i="18"/>
  <c r="Y56" i="18"/>
  <c r="Q56" i="18"/>
  <c r="Y48" i="18"/>
  <c r="Q48" i="18"/>
  <c r="Y40" i="18"/>
  <c r="Q40" i="18"/>
  <c r="Y32" i="18"/>
  <c r="Q32" i="18"/>
  <c r="Y24" i="18"/>
  <c r="Q24" i="18"/>
  <c r="X16" i="4"/>
  <c r="X8" i="4"/>
  <c r="X87" i="4"/>
  <c r="X27" i="4"/>
  <c r="X11" i="4"/>
  <c r="Q39" i="18"/>
  <c r="Y39" i="18"/>
  <c r="Q78" i="18"/>
  <c r="Y78" i="18"/>
  <c r="Q62" i="18"/>
  <c r="Y62" i="18"/>
  <c r="Q46" i="18"/>
  <c r="Y46" i="18"/>
  <c r="Y30" i="18"/>
  <c r="Q30" i="18"/>
  <c r="Q14" i="18"/>
  <c r="Y14" i="18"/>
  <c r="Q6" i="18"/>
  <c r="Y6" i="18"/>
  <c r="Y45" i="18"/>
  <c r="Q45" i="18"/>
  <c r="X43" i="4"/>
  <c r="X85" i="4"/>
  <c r="X73" i="4"/>
  <c r="X65" i="4"/>
  <c r="Q57" i="18"/>
  <c r="Y57" i="18"/>
  <c r="Q37" i="18"/>
  <c r="Y37" i="18"/>
  <c r="X29" i="4"/>
  <c r="X13" i="4"/>
  <c r="Q5" i="18"/>
  <c r="Y5" i="18"/>
  <c r="X80" i="4"/>
  <c r="X72" i="4"/>
  <c r="X64" i="4"/>
  <c r="X60" i="4"/>
  <c r="X52" i="4"/>
  <c r="X44" i="4"/>
  <c r="X36" i="4"/>
  <c r="X28" i="4"/>
  <c r="Y20" i="18"/>
  <c r="Q20" i="18"/>
  <c r="Y12" i="18"/>
  <c r="Q12" i="18"/>
  <c r="Q8" i="18"/>
  <c r="Y8" i="18"/>
  <c r="Q87" i="18"/>
  <c r="Y87" i="18"/>
  <c r="X51" i="4"/>
  <c r="Y27" i="18"/>
  <c r="Q27" i="18"/>
  <c r="Q7" i="18"/>
  <c r="Y7" i="18"/>
  <c r="X39" i="4"/>
  <c r="Y78" i="21"/>
  <c r="Q78" i="21"/>
  <c r="Y62" i="21"/>
  <c r="Q62" i="21"/>
  <c r="Y50" i="21"/>
  <c r="Q50" i="21"/>
  <c r="Y34" i="21"/>
  <c r="Q34" i="21"/>
  <c r="Y18" i="21"/>
  <c r="Q18" i="21"/>
  <c r="Y6" i="21"/>
  <c r="Q6" i="21"/>
  <c r="Q45" i="21"/>
  <c r="Y45" i="21"/>
  <c r="Q43" i="21"/>
  <c r="Y43" i="21"/>
  <c r="Q85" i="21"/>
  <c r="Y85" i="21"/>
  <c r="Q73" i="21"/>
  <c r="Y73" i="21"/>
  <c r="Q65" i="21"/>
  <c r="Y65" i="21"/>
  <c r="Q61" i="21"/>
  <c r="Y61" i="21"/>
  <c r="Y41" i="21"/>
  <c r="Q41" i="21"/>
  <c r="Y37" i="21"/>
  <c r="Q37" i="21"/>
  <c r="Y33" i="21"/>
  <c r="Q33" i="21"/>
  <c r="Y29" i="21"/>
  <c r="Q29" i="21"/>
  <c r="Q21" i="21"/>
  <c r="Y21" i="21"/>
  <c r="Q13" i="21"/>
  <c r="Y13" i="21"/>
  <c r="Y9" i="21"/>
  <c r="Q9" i="21"/>
  <c r="Y5" i="21"/>
  <c r="Q5" i="21"/>
  <c r="Q84" i="21"/>
  <c r="Y84" i="21"/>
  <c r="Y80" i="21"/>
  <c r="Q80" i="21"/>
  <c r="Y76" i="21"/>
  <c r="Q76" i="21"/>
  <c r="Y72" i="21"/>
  <c r="Q72" i="21"/>
  <c r="Q68" i="21"/>
  <c r="Y68" i="21"/>
  <c r="Q64" i="21"/>
  <c r="Y64" i="21"/>
  <c r="Y60" i="21"/>
  <c r="Q60" i="21"/>
  <c r="Q56" i="21"/>
  <c r="Y56" i="21"/>
  <c r="Q52" i="21"/>
  <c r="Y52" i="21"/>
  <c r="Y48" i="21"/>
  <c r="Q48" i="21"/>
  <c r="Q44" i="21"/>
  <c r="Y44" i="21"/>
  <c r="Y40" i="21"/>
  <c r="Q40" i="21"/>
  <c r="Y36" i="21"/>
  <c r="Q36" i="21"/>
  <c r="Y32" i="21"/>
  <c r="Q32" i="21"/>
  <c r="Y28" i="21"/>
  <c r="Q28" i="21"/>
  <c r="Y24" i="21"/>
  <c r="Q24" i="21"/>
  <c r="Y20" i="21"/>
  <c r="Q20" i="21"/>
  <c r="Y16" i="21"/>
  <c r="Q16" i="21"/>
  <c r="Q12" i="21"/>
  <c r="Y12" i="21"/>
  <c r="Y8" i="21"/>
  <c r="Q8" i="21"/>
  <c r="Y4" i="21"/>
  <c r="Q4" i="21"/>
  <c r="Y87" i="21"/>
  <c r="Q87" i="21"/>
  <c r="Y71" i="21"/>
  <c r="Q71" i="21"/>
  <c r="Y59" i="21"/>
  <c r="Y51" i="21"/>
  <c r="Q51" i="21"/>
  <c r="Q27" i="21"/>
  <c r="Y27" i="21"/>
  <c r="Q19" i="21"/>
  <c r="Y19" i="21"/>
  <c r="Q15" i="21"/>
  <c r="Y15" i="21"/>
  <c r="Y11" i="21"/>
  <c r="Q11" i="21"/>
  <c r="Y7" i="21"/>
  <c r="Q7" i="21"/>
  <c r="Q49" i="21"/>
  <c r="Y49" i="21"/>
  <c r="Y79" i="21"/>
  <c r="Q39" i="21"/>
  <c r="Y39" i="21"/>
  <c r="Q23" i="21"/>
  <c r="Y23" i="21"/>
  <c r="P53" i="24"/>
  <c r="P53" i="21"/>
  <c r="P53" i="18"/>
  <c r="Q53" i="4"/>
  <c r="P70" i="24"/>
  <c r="P70" i="21"/>
  <c r="P70" i="18"/>
  <c r="Q70" i="4"/>
  <c r="P86" i="24"/>
  <c r="P86" i="21"/>
  <c r="P86" i="18"/>
  <c r="Q86" i="4"/>
  <c r="X66" i="4"/>
  <c r="X50" i="4"/>
  <c r="X34" i="4"/>
  <c r="X18" i="4"/>
  <c r="X6" i="4"/>
  <c r="X45" i="4"/>
  <c r="Y43" i="18"/>
  <c r="Q43" i="18"/>
  <c r="Q85" i="18"/>
  <c r="Y85" i="18"/>
  <c r="Y77" i="18"/>
  <c r="Q77" i="18"/>
  <c r="Y69" i="18"/>
  <c r="Q69" i="18"/>
  <c r="X61" i="4"/>
  <c r="X41" i="4"/>
  <c r="X33" i="4"/>
  <c r="Y21" i="18"/>
  <c r="Q21" i="18"/>
  <c r="Q9" i="18"/>
  <c r="Y9" i="18"/>
  <c r="Y84" i="18"/>
  <c r="Q84" i="18"/>
  <c r="Y76" i="18"/>
  <c r="Q76" i="18"/>
  <c r="Y68" i="18"/>
  <c r="Q68" i="18"/>
  <c r="Y60" i="18"/>
  <c r="Q60" i="18"/>
  <c r="Y52" i="18"/>
  <c r="Q52" i="18"/>
  <c r="Y44" i="18"/>
  <c r="Q44" i="18"/>
  <c r="Y36" i="18"/>
  <c r="Q36" i="18"/>
  <c r="Y28" i="18"/>
  <c r="Q28" i="18"/>
  <c r="X20" i="4"/>
  <c r="X12" i="4"/>
  <c r="X4" i="4"/>
  <c r="X83" i="4"/>
  <c r="X71" i="4"/>
  <c r="Y51" i="18"/>
  <c r="Q51" i="18"/>
  <c r="X19" i="4"/>
  <c r="X7" i="4"/>
  <c r="X49" i="4"/>
  <c r="X23" i="4"/>
  <c r="P22" i="24"/>
  <c r="P22" i="21"/>
  <c r="P22" i="18"/>
  <c r="Q22" i="4"/>
  <c r="P42" i="24"/>
  <c r="P42" i="21"/>
  <c r="P42" i="18"/>
  <c r="Q42" i="4"/>
  <c r="P38" i="24"/>
  <c r="P38" i="21"/>
  <c r="P38" i="18"/>
  <c r="Q38" i="4"/>
  <c r="Y66" i="18"/>
  <c r="Q66" i="18"/>
  <c r="Y50" i="18"/>
  <c r="Q50" i="18"/>
  <c r="Y34" i="18"/>
  <c r="Q34" i="18"/>
  <c r="Q18" i="18"/>
  <c r="Y18" i="18"/>
  <c r="Y82" i="18"/>
  <c r="Q82" i="18"/>
  <c r="X55" i="4"/>
  <c r="X35" i="4"/>
  <c r="X77" i="4"/>
  <c r="X69" i="4"/>
  <c r="Q61" i="18"/>
  <c r="Y61" i="18"/>
  <c r="Y41" i="18"/>
  <c r="Q41" i="18"/>
  <c r="Y33" i="18"/>
  <c r="Q33" i="18"/>
  <c r="X21" i="4"/>
  <c r="X9" i="4"/>
  <c r="X84" i="4"/>
  <c r="X76" i="4"/>
  <c r="X68" i="4"/>
  <c r="X56" i="4"/>
  <c r="X48" i="4"/>
  <c r="X40" i="4"/>
  <c r="X32" i="4"/>
  <c r="X24" i="4"/>
  <c r="Y16" i="18"/>
  <c r="Q16" i="18"/>
  <c r="Q4" i="18"/>
  <c r="Y4" i="18"/>
  <c r="Q71" i="18"/>
  <c r="Y71" i="18"/>
  <c r="Y19" i="18"/>
  <c r="Q19" i="18"/>
  <c r="Y11" i="18"/>
  <c r="Q11" i="18"/>
  <c r="Q49" i="18"/>
  <c r="Y49" i="18"/>
  <c r="Y23" i="18"/>
  <c r="Q23" i="18"/>
  <c r="P81" i="24"/>
  <c r="P81" i="21"/>
  <c r="Q81" i="4"/>
  <c r="P81" i="18"/>
  <c r="P54" i="24"/>
  <c r="P54" i="21"/>
  <c r="P54" i="18"/>
  <c r="Q54" i="4"/>
  <c r="P26" i="24"/>
  <c r="P26" i="21"/>
  <c r="P26" i="18"/>
  <c r="Q26" i="4"/>
  <c r="Y66" i="21"/>
  <c r="Q66" i="21"/>
  <c r="Y46" i="21"/>
  <c r="Q46" i="21"/>
  <c r="Y30" i="21"/>
  <c r="Q30" i="21"/>
  <c r="Y14" i="21"/>
  <c r="Q14" i="21"/>
  <c r="Y82" i="21"/>
  <c r="Q82" i="21"/>
  <c r="Y55" i="21"/>
  <c r="Q55" i="21"/>
  <c r="Q35" i="21"/>
  <c r="Y35" i="21"/>
  <c r="Q77" i="21"/>
  <c r="Y77" i="21"/>
  <c r="Q69" i="21"/>
  <c r="Y69" i="21"/>
  <c r="Q57" i="21"/>
  <c r="Y57" i="21"/>
  <c r="P25" i="24"/>
  <c r="P25" i="21"/>
  <c r="P25" i="18"/>
  <c r="Q25" i="4"/>
  <c r="P74" i="24"/>
  <c r="P74" i="21"/>
  <c r="P74" i="18"/>
  <c r="Q74" i="4"/>
  <c r="P10" i="24"/>
  <c r="P10" i="21"/>
  <c r="P10" i="18"/>
  <c r="Q10" i="4"/>
  <c r="Y78" i="24"/>
  <c r="Q78" i="24"/>
  <c r="Y66" i="24"/>
  <c r="Q66" i="24"/>
  <c r="Y62" i="24"/>
  <c r="Q62" i="24"/>
  <c r="Y50" i="24"/>
  <c r="Q50" i="24"/>
  <c r="Y46" i="24"/>
  <c r="Q46" i="24"/>
  <c r="Q34" i="24"/>
  <c r="Y34" i="24"/>
  <c r="Q30" i="24"/>
  <c r="Y30" i="24"/>
  <c r="Y18" i="24"/>
  <c r="Q18" i="24"/>
  <c r="Q14" i="24"/>
  <c r="Y14" i="24"/>
  <c r="Y6" i="24"/>
  <c r="Q6" i="24"/>
  <c r="Q82" i="24"/>
  <c r="Y82" i="24"/>
  <c r="Y45" i="24"/>
  <c r="Q45" i="24"/>
  <c r="Y55" i="24"/>
  <c r="Q55" i="24"/>
  <c r="Y43" i="24"/>
  <c r="Q43" i="24"/>
  <c r="Y35" i="24"/>
  <c r="Q35" i="24"/>
  <c r="Y85" i="24"/>
  <c r="Q85" i="24"/>
  <c r="Q77" i="24"/>
  <c r="Y77" i="24"/>
  <c r="Y73" i="24"/>
  <c r="Q73" i="24"/>
  <c r="Y69" i="24"/>
  <c r="Q69" i="24"/>
  <c r="Y65" i="24"/>
  <c r="Q65" i="24"/>
  <c r="Y61" i="24"/>
  <c r="Q61" i="24"/>
  <c r="Y57" i="24"/>
  <c r="Q57" i="24"/>
  <c r="Y41" i="24"/>
  <c r="Q41" i="24"/>
  <c r="Y37" i="24"/>
  <c r="Q37" i="24"/>
  <c r="Y33" i="24"/>
  <c r="Q33" i="24"/>
  <c r="Y29" i="24"/>
  <c r="Q29" i="24"/>
  <c r="Y21" i="24"/>
  <c r="Q21" i="24"/>
  <c r="Y13" i="24"/>
  <c r="Q13" i="24"/>
  <c r="Y9" i="24"/>
  <c r="Q9" i="24"/>
  <c r="Y5" i="24"/>
  <c r="Q5" i="24"/>
  <c r="Y84" i="24"/>
  <c r="Q84" i="24"/>
  <c r="Y80" i="24"/>
  <c r="Q80" i="24"/>
  <c r="Y76" i="24"/>
  <c r="Q76" i="24"/>
  <c r="Y72" i="24"/>
  <c r="Q72" i="24"/>
  <c r="Y68" i="24"/>
  <c r="Q68" i="24"/>
  <c r="Q64" i="24"/>
  <c r="Y64" i="24"/>
  <c r="Y60" i="24"/>
  <c r="Q60" i="24"/>
  <c r="Q56" i="24"/>
  <c r="Y56" i="24"/>
  <c r="Q52" i="24"/>
  <c r="Y52" i="24"/>
  <c r="Q48" i="24"/>
  <c r="Y48" i="24"/>
  <c r="Y44" i="24"/>
  <c r="Q44" i="24"/>
  <c r="Y40" i="24"/>
  <c r="Q40" i="24"/>
  <c r="Y36" i="24"/>
  <c r="Q36" i="24"/>
  <c r="Y32" i="24"/>
  <c r="Q32" i="24"/>
  <c r="Y28" i="24"/>
  <c r="Q28" i="24"/>
  <c r="Y24" i="24"/>
  <c r="Q24" i="24"/>
  <c r="Y20" i="24"/>
  <c r="Q20" i="24"/>
  <c r="Y16" i="24"/>
  <c r="Q16" i="24"/>
  <c r="Y12" i="24"/>
  <c r="Q12" i="24"/>
  <c r="Y8" i="24"/>
  <c r="Q8" i="24"/>
  <c r="Y4" i="24"/>
  <c r="Q4" i="24"/>
  <c r="Q87" i="24"/>
  <c r="Y87" i="24"/>
  <c r="Y83" i="24"/>
  <c r="Q83" i="24"/>
  <c r="Q75" i="24"/>
  <c r="Y75" i="24"/>
  <c r="Q71" i="24"/>
  <c r="Y71" i="24"/>
  <c r="Q67" i="24"/>
  <c r="Y67" i="24"/>
  <c r="Q59" i="24"/>
  <c r="Y59" i="24"/>
  <c r="Q51" i="24"/>
  <c r="Y51" i="24"/>
  <c r="Y47" i="24"/>
  <c r="Q47" i="24"/>
  <c r="Y31" i="24"/>
  <c r="Q31" i="24"/>
  <c r="Y27" i="24"/>
  <c r="Q27" i="24"/>
  <c r="Y19" i="24"/>
  <c r="Q19" i="24"/>
  <c r="Y15" i="24"/>
  <c r="Q15" i="24"/>
  <c r="Y11" i="24"/>
  <c r="Q11" i="24"/>
  <c r="Y7" i="24"/>
  <c r="Q7" i="24"/>
  <c r="Y49" i="24"/>
  <c r="Q49" i="24"/>
  <c r="Q79" i="24"/>
  <c r="Y79" i="24"/>
  <c r="Q63" i="24"/>
  <c r="Y63" i="24"/>
  <c r="Y39" i="24"/>
  <c r="Q39" i="24"/>
  <c r="Y23" i="24"/>
  <c r="Q23" i="24"/>
  <c r="Q3" i="4"/>
  <c r="X3" i="4"/>
  <c r="Y3" i="21"/>
  <c r="Q3" i="21"/>
  <c r="Q3" i="18"/>
  <c r="Y3" i="18"/>
  <c r="Y3" i="24"/>
  <c r="Q3" i="24"/>
  <c r="A89" i="3" a="1"/>
  <c r="X79" i="4" l="1"/>
  <c r="Q79" i="4"/>
  <c r="X63" i="4"/>
  <c r="Q63" i="4"/>
  <c r="X47" i="4"/>
  <c r="Q47" i="4"/>
  <c r="X31" i="4"/>
  <c r="Q31" i="4"/>
  <c r="X59" i="4"/>
  <c r="Q59" i="4"/>
  <c r="Y63" i="18"/>
  <c r="Q83" i="18"/>
  <c r="Q47" i="18"/>
  <c r="X75" i="4"/>
  <c r="Q47" i="21"/>
  <c r="Q67" i="21"/>
  <c r="Q79" i="18"/>
  <c r="Q75" i="18"/>
  <c r="X67" i="4"/>
  <c r="Y31" i="18"/>
  <c r="Q63" i="21"/>
  <c r="Q83" i="21"/>
  <c r="X15" i="4"/>
  <c r="Y31" i="21"/>
  <c r="Q75" i="21"/>
  <c r="Q15" i="18"/>
  <c r="Q67" i="18"/>
  <c r="Q59" i="18"/>
  <c r="X10" i="4"/>
  <c r="X74" i="4"/>
  <c r="X25" i="4"/>
  <c r="X26" i="4"/>
  <c r="X54" i="4"/>
  <c r="Q81" i="18"/>
  <c r="Y81" i="18"/>
  <c r="X38" i="4"/>
  <c r="X42" i="4"/>
  <c r="X22" i="4"/>
  <c r="X86" i="4"/>
  <c r="X70" i="4"/>
  <c r="X53" i="4"/>
  <c r="X58" i="4"/>
  <c r="Q17" i="18"/>
  <c r="Y17" i="18"/>
  <c r="Q10" i="18"/>
  <c r="Y10" i="18"/>
  <c r="Y74" i="18"/>
  <c r="Q74" i="18"/>
  <c r="Y25" i="18"/>
  <c r="Q25" i="18"/>
  <c r="Q26" i="18"/>
  <c r="Y26" i="18"/>
  <c r="Q54" i="18"/>
  <c r="Y54" i="18"/>
  <c r="X81" i="4"/>
  <c r="Q38" i="18"/>
  <c r="Y38" i="18"/>
  <c r="Y42" i="18"/>
  <c r="Q42" i="18"/>
  <c r="Q22" i="18"/>
  <c r="Y22" i="18"/>
  <c r="Q86" i="18"/>
  <c r="Y86" i="18"/>
  <c r="Q70" i="18"/>
  <c r="Y70" i="18"/>
  <c r="Q53" i="18"/>
  <c r="Y53" i="18"/>
  <c r="Y58" i="18"/>
  <c r="Q58" i="18"/>
  <c r="X17" i="4"/>
  <c r="Y10" i="21"/>
  <c r="Q10" i="21"/>
  <c r="Q74" i="21"/>
  <c r="Y74" i="21"/>
  <c r="Y25" i="21"/>
  <c r="Q25" i="21"/>
  <c r="Y26" i="21"/>
  <c r="Q26" i="21"/>
  <c r="Y54" i="21"/>
  <c r="Q54" i="21"/>
  <c r="Q81" i="21"/>
  <c r="Y81" i="21"/>
  <c r="Y38" i="21"/>
  <c r="Q38" i="21"/>
  <c r="Y42" i="21"/>
  <c r="Q42" i="21"/>
  <c r="Y22" i="21"/>
  <c r="Q22" i="21"/>
  <c r="Y86" i="21"/>
  <c r="Q86" i="21"/>
  <c r="Y70" i="21"/>
  <c r="Q70" i="21"/>
  <c r="Q53" i="21"/>
  <c r="Y53" i="21"/>
  <c r="Q58" i="21"/>
  <c r="Y58" i="21"/>
  <c r="Y17" i="21"/>
  <c r="Q17" i="21"/>
  <c r="Q10" i="24"/>
  <c r="Y10" i="24"/>
  <c r="Y74" i="24"/>
  <c r="Q74" i="24"/>
  <c r="Y25" i="24"/>
  <c r="Q25" i="24"/>
  <c r="Y26" i="24"/>
  <c r="Q26" i="24"/>
  <c r="Y54" i="24"/>
  <c r="Q54" i="24"/>
  <c r="Q81" i="24"/>
  <c r="Y81" i="24"/>
  <c r="Q38" i="24"/>
  <c r="Y38" i="24"/>
  <c r="Q42" i="24"/>
  <c r="Y42" i="24"/>
  <c r="Y22" i="24"/>
  <c r="Q22" i="24"/>
  <c r="Y86" i="24"/>
  <c r="Q86" i="24"/>
  <c r="Y70" i="24"/>
  <c r="Q70" i="24"/>
  <c r="Y53" i="24"/>
  <c r="Q53" i="24"/>
  <c r="Y58" i="24"/>
  <c r="Q58" i="24"/>
  <c r="Y17" i="24"/>
  <c r="Q17" i="24"/>
  <c r="A89" i="3"/>
  <c r="C89" i="3"/>
  <c r="K89" i="3"/>
  <c r="S89" i="3"/>
  <c r="AA89" i="3"/>
  <c r="AI89" i="3"/>
  <c r="AQ89" i="3"/>
  <c r="AY89" i="3"/>
  <c r="BG89" i="3"/>
  <c r="BO89" i="3"/>
  <c r="BW89" i="3"/>
  <c r="CE89" i="3"/>
  <c r="F90" i="3"/>
  <c r="N90" i="3"/>
  <c r="V90" i="3"/>
  <c r="AD90" i="3"/>
  <c r="AL90" i="3"/>
  <c r="AT90" i="3"/>
  <c r="BB90" i="3"/>
  <c r="BJ90" i="3"/>
  <c r="BR90" i="3"/>
  <c r="BZ90" i="3"/>
  <c r="A91" i="3"/>
  <c r="I91" i="3"/>
  <c r="Q91" i="3"/>
  <c r="Y91" i="3"/>
  <c r="AG91" i="3"/>
  <c r="AO91" i="3"/>
  <c r="AW91" i="3"/>
  <c r="BE91" i="3"/>
  <c r="BM91" i="3"/>
  <c r="BU91" i="3"/>
  <c r="CC91" i="3"/>
  <c r="D92" i="3"/>
  <c r="L92" i="3"/>
  <c r="T92" i="3"/>
  <c r="AB92" i="3"/>
  <c r="AJ92" i="3"/>
  <c r="AR92" i="3"/>
  <c r="AZ92" i="3"/>
  <c r="BH92" i="3"/>
  <c r="BP92" i="3"/>
  <c r="BX92" i="3"/>
  <c r="CF92" i="3"/>
  <c r="C93" i="3"/>
  <c r="G93" i="3"/>
  <c r="K93" i="3"/>
  <c r="O93" i="3"/>
  <c r="S93" i="3"/>
  <c r="W93" i="3"/>
  <c r="AA93" i="3"/>
  <c r="AE93" i="3"/>
  <c r="AI93" i="3"/>
  <c r="AM93" i="3"/>
  <c r="AQ93" i="3"/>
  <c r="AU93" i="3"/>
  <c r="AY93" i="3"/>
  <c r="BC93" i="3"/>
  <c r="BG93" i="3"/>
  <c r="BK93" i="3"/>
  <c r="BO93" i="3"/>
  <c r="BS93" i="3"/>
  <c r="BW93" i="3"/>
  <c r="CA93" i="3"/>
  <c r="CE93" i="3"/>
  <c r="B94" i="3"/>
  <c r="F94" i="3"/>
  <c r="J94" i="3"/>
  <c r="N94" i="3"/>
  <c r="R94" i="3"/>
  <c r="V94" i="3"/>
  <c r="Z94" i="3"/>
  <c r="AD94" i="3"/>
  <c r="AH94" i="3"/>
  <c r="AL94" i="3"/>
  <c r="AP94" i="3"/>
  <c r="AT94" i="3"/>
  <c r="AX94" i="3"/>
  <c r="BB94" i="3"/>
  <c r="BF94" i="3"/>
  <c r="BJ94" i="3"/>
  <c r="BN94" i="3"/>
  <c r="BR94" i="3"/>
  <c r="BV94" i="3"/>
  <c r="BZ94" i="3"/>
  <c r="CD94" i="3"/>
  <c r="D89" i="3"/>
  <c r="O89" i="3"/>
  <c r="X89" i="3"/>
  <c r="AJ89" i="3"/>
  <c r="AU89" i="3"/>
  <c r="BD89" i="3"/>
  <c r="BP89" i="3"/>
  <c r="CA89" i="3"/>
  <c r="C90" i="3"/>
  <c r="O90" i="3"/>
  <c r="Z90" i="3"/>
  <c r="AI90" i="3"/>
  <c r="AU90" i="3"/>
  <c r="BF90" i="3"/>
  <c r="BO90" i="3"/>
  <c r="CA90" i="3"/>
  <c r="E91" i="3"/>
  <c r="N91" i="3"/>
  <c r="Z91" i="3"/>
  <c r="AK91" i="3"/>
  <c r="AT91" i="3"/>
  <c r="BF91" i="3"/>
  <c r="BQ91" i="3"/>
  <c r="BZ91" i="3"/>
  <c r="E92" i="3"/>
  <c r="P92" i="3"/>
  <c r="Y92" i="3"/>
  <c r="AK92" i="3"/>
  <c r="AV92" i="3"/>
  <c r="BE92" i="3"/>
  <c r="BQ92" i="3"/>
  <c r="CB92" i="3"/>
  <c r="B93" i="3"/>
  <c r="H93" i="3"/>
  <c r="M93" i="3"/>
  <c r="R93" i="3"/>
  <c r="X93" i="3"/>
  <c r="AC93" i="3"/>
  <c r="AH93" i="3"/>
  <c r="AN93" i="3"/>
  <c r="AS93" i="3"/>
  <c r="AX93" i="3"/>
  <c r="BD93" i="3"/>
  <c r="BI93" i="3"/>
  <c r="BN93" i="3"/>
  <c r="BT93" i="3"/>
  <c r="BY93" i="3"/>
  <c r="CD93" i="3"/>
  <c r="C94" i="3"/>
  <c r="H94" i="3"/>
  <c r="M94" i="3"/>
  <c r="S94" i="3"/>
  <c r="X94" i="3"/>
  <c r="AC94" i="3"/>
  <c r="AI94" i="3"/>
  <c r="AN94" i="3"/>
  <c r="AS94" i="3"/>
  <c r="AY94" i="3"/>
  <c r="BD94" i="3"/>
  <c r="BI94" i="3"/>
  <c r="BO94" i="3"/>
  <c r="BT94" i="3"/>
  <c r="BY94" i="3"/>
  <c r="CE94" i="3"/>
  <c r="B95" i="3"/>
  <c r="F95" i="3"/>
  <c r="J95" i="3"/>
  <c r="N95" i="3"/>
  <c r="R95" i="3"/>
  <c r="V95" i="3"/>
  <c r="Z95" i="3"/>
  <c r="AD95" i="3"/>
  <c r="AH95" i="3"/>
  <c r="AL95" i="3"/>
  <c r="AP95" i="3"/>
  <c r="AT95" i="3"/>
  <c r="AX95" i="3"/>
  <c r="BB95" i="3"/>
  <c r="BF95" i="3"/>
  <c r="BJ95" i="3"/>
  <c r="BN95" i="3"/>
  <c r="BR95" i="3"/>
  <c r="BV95" i="3"/>
  <c r="BZ95" i="3"/>
  <c r="CD95" i="3"/>
  <c r="G89" i="3"/>
  <c r="P89" i="3"/>
  <c r="AB89" i="3"/>
  <c r="AM89" i="3"/>
  <c r="AV89" i="3"/>
  <c r="BH89" i="3"/>
  <c r="BS89" i="3"/>
  <c r="CB89" i="3"/>
  <c r="G90" i="3"/>
  <c r="R90" i="3"/>
  <c r="AA90" i="3"/>
  <c r="AM90" i="3"/>
  <c r="AX90" i="3"/>
  <c r="BG90" i="3"/>
  <c r="BS90" i="3"/>
  <c r="CD90" i="3"/>
  <c r="F91" i="3"/>
  <c r="R91" i="3"/>
  <c r="AC91" i="3"/>
  <c r="H89" i="3"/>
  <c r="T89" i="3"/>
  <c r="AE89" i="3"/>
  <c r="AN89" i="3"/>
  <c r="AZ89" i="3"/>
  <c r="BK89" i="3"/>
  <c r="BT89" i="3"/>
  <c r="CF89" i="3"/>
  <c r="J90" i="3"/>
  <c r="S90" i="3"/>
  <c r="AE90" i="3"/>
  <c r="AP90" i="3"/>
  <c r="AY90" i="3"/>
  <c r="BK90" i="3"/>
  <c r="BV90" i="3"/>
  <c r="CE90" i="3"/>
  <c r="J91" i="3"/>
  <c r="U91" i="3"/>
  <c r="AD91" i="3"/>
  <c r="AP91" i="3"/>
  <c r="BA91" i="3"/>
  <c r="BJ91" i="3"/>
  <c r="BV91" i="3"/>
  <c r="CG91" i="3"/>
  <c r="I92" i="3"/>
  <c r="U92" i="3"/>
  <c r="L89" i="3"/>
  <c r="BC89" i="3"/>
  <c r="K90" i="3"/>
  <c r="BC90" i="3"/>
  <c r="M91" i="3"/>
  <c r="AS91" i="3"/>
  <c r="BN91" i="3"/>
  <c r="A92" i="3"/>
  <c r="X92" i="3"/>
  <c r="AN92" i="3"/>
  <c r="BA92" i="3"/>
  <c r="BM92" i="3"/>
  <c r="CC92" i="3"/>
  <c r="E93" i="3"/>
  <c r="L93" i="3"/>
  <c r="T93" i="3"/>
  <c r="Z93" i="3"/>
  <c r="AG93" i="3"/>
  <c r="AO93" i="3"/>
  <c r="AV93" i="3"/>
  <c r="BB93" i="3"/>
  <c r="BJ93" i="3"/>
  <c r="BQ93" i="3"/>
  <c r="BX93" i="3"/>
  <c r="CF93" i="3"/>
  <c r="E94" i="3"/>
  <c r="L94" i="3"/>
  <c r="T94" i="3"/>
  <c r="AA94" i="3"/>
  <c r="AG94" i="3"/>
  <c r="AO94" i="3"/>
  <c r="AV94" i="3"/>
  <c r="BC94" i="3"/>
  <c r="BK94" i="3"/>
  <c r="BQ94" i="3"/>
  <c r="BX94" i="3"/>
  <c r="CF94" i="3"/>
  <c r="D95" i="3"/>
  <c r="I95" i="3"/>
  <c r="O95" i="3"/>
  <c r="T95" i="3"/>
  <c r="Y95" i="3"/>
  <c r="AE95" i="3"/>
  <c r="AJ95" i="3"/>
  <c r="AO95" i="3"/>
  <c r="AU95" i="3"/>
  <c r="AZ95" i="3"/>
  <c r="BE95" i="3"/>
  <c r="BK95" i="3"/>
  <c r="BP95" i="3"/>
  <c r="BU95" i="3"/>
  <c r="CA95" i="3"/>
  <c r="CF95" i="3"/>
  <c r="C96" i="3"/>
  <c r="G96" i="3"/>
  <c r="K96" i="3"/>
  <c r="O96" i="3"/>
  <c r="S96" i="3"/>
  <c r="W96" i="3"/>
  <c r="AA96" i="3"/>
  <c r="AE96" i="3"/>
  <c r="AI96" i="3"/>
  <c r="AM96" i="3"/>
  <c r="AQ96" i="3"/>
  <c r="AU96" i="3"/>
  <c r="AY96" i="3"/>
  <c r="BC96" i="3"/>
  <c r="BG96" i="3"/>
  <c r="BK96" i="3"/>
  <c r="BO96" i="3"/>
  <c r="BS96" i="3"/>
  <c r="BW96" i="3"/>
  <c r="CA96" i="3"/>
  <c r="CE96" i="3"/>
  <c r="B90" i="3"/>
  <c r="B91" i="3"/>
  <c r="BI91" i="3"/>
  <c r="CD91" i="3"/>
  <c r="AG92" i="3"/>
  <c r="BL92" i="3"/>
  <c r="D93" i="3"/>
  <c r="Q93" i="3"/>
  <c r="Y93" i="3"/>
  <c r="AL93" i="3"/>
  <c r="BP93" i="3"/>
  <c r="CC93" i="3"/>
  <c r="K94" i="3"/>
  <c r="W89" i="3"/>
  <c r="BL89" i="3"/>
  <c r="W90" i="3"/>
  <c r="BN90" i="3"/>
  <c r="V91" i="3"/>
  <c r="AX91" i="3"/>
  <c r="BR91" i="3"/>
  <c r="H92" i="3"/>
  <c r="AC92" i="3"/>
  <c r="AO92" i="3"/>
  <c r="BD92" i="3"/>
  <c r="BT92" i="3"/>
  <c r="CG92" i="3"/>
  <c r="F93" i="3"/>
  <c r="N93" i="3"/>
  <c r="U93" i="3"/>
  <c r="AB93" i="3"/>
  <c r="AJ93" i="3"/>
  <c r="AP93" i="3"/>
  <c r="AW93" i="3"/>
  <c r="BE93" i="3"/>
  <c r="BL93" i="3"/>
  <c r="BR93" i="3"/>
  <c r="BZ93" i="3"/>
  <c r="CG93" i="3"/>
  <c r="G94" i="3"/>
  <c r="O94" i="3"/>
  <c r="U94" i="3"/>
  <c r="AB94" i="3"/>
  <c r="AJ94" i="3"/>
  <c r="AQ94" i="3"/>
  <c r="AW94" i="3"/>
  <c r="BE94" i="3"/>
  <c r="BL94" i="3"/>
  <c r="BS94" i="3"/>
  <c r="CA94" i="3"/>
  <c r="CG94" i="3"/>
  <c r="E95" i="3"/>
  <c r="K95" i="3"/>
  <c r="P95" i="3"/>
  <c r="U95" i="3"/>
  <c r="AA95" i="3"/>
  <c r="AF95" i="3"/>
  <c r="AK95" i="3"/>
  <c r="AQ95" i="3"/>
  <c r="AV95" i="3"/>
  <c r="BA95" i="3"/>
  <c r="BG95" i="3"/>
  <c r="BL95" i="3"/>
  <c r="BQ95" i="3"/>
  <c r="BW95" i="3"/>
  <c r="CB95" i="3"/>
  <c r="CG95" i="3"/>
  <c r="D96" i="3"/>
  <c r="H96" i="3"/>
  <c r="L96" i="3"/>
  <c r="P96" i="3"/>
  <c r="T96" i="3"/>
  <c r="X96" i="3"/>
  <c r="AB96" i="3"/>
  <c r="AF96" i="3"/>
  <c r="AJ96" i="3"/>
  <c r="AN96" i="3"/>
  <c r="AR96" i="3"/>
  <c r="AV96" i="3"/>
  <c r="AZ96" i="3"/>
  <c r="BD96" i="3"/>
  <c r="BH96" i="3"/>
  <c r="BL96" i="3"/>
  <c r="BP96" i="3"/>
  <c r="BT96" i="3"/>
  <c r="BX96" i="3"/>
  <c r="CB96" i="3"/>
  <c r="CF96" i="3"/>
  <c r="AQ90" i="3"/>
  <c r="BA93" i="3"/>
  <c r="AF89" i="3"/>
  <c r="BX89" i="3"/>
  <c r="AH90" i="3"/>
  <c r="BW90" i="3"/>
  <c r="AH91" i="3"/>
  <c r="BB91" i="3"/>
  <c r="BY91" i="3"/>
  <c r="M92" i="3"/>
  <c r="AF92" i="3"/>
  <c r="AS92" i="3"/>
  <c r="BI92" i="3"/>
  <c r="BU92" i="3"/>
  <c r="A93" i="3"/>
  <c r="I93" i="3"/>
  <c r="P93" i="3"/>
  <c r="V93" i="3"/>
  <c r="AD93" i="3"/>
  <c r="AK93" i="3"/>
  <c r="AR93" i="3"/>
  <c r="AZ93" i="3"/>
  <c r="BF93" i="3"/>
  <c r="BM93" i="3"/>
  <c r="BU93" i="3"/>
  <c r="CB93" i="3"/>
  <c r="A94" i="3"/>
  <c r="I94" i="3"/>
  <c r="P94" i="3"/>
  <c r="W94" i="3"/>
  <c r="AE94" i="3"/>
  <c r="AK94" i="3"/>
  <c r="AR94" i="3"/>
  <c r="AZ94" i="3"/>
  <c r="BG94" i="3"/>
  <c r="BM94" i="3"/>
  <c r="BU94" i="3"/>
  <c r="CB94" i="3"/>
  <c r="A95" i="3"/>
  <c r="G95" i="3"/>
  <c r="L95" i="3"/>
  <c r="Q95" i="3"/>
  <c r="W95" i="3"/>
  <c r="AB95" i="3"/>
  <c r="AG95" i="3"/>
  <c r="AM95" i="3"/>
  <c r="AR95" i="3"/>
  <c r="AW95" i="3"/>
  <c r="BC95" i="3"/>
  <c r="BH95" i="3"/>
  <c r="BM95" i="3"/>
  <c r="BS95" i="3"/>
  <c r="BX95" i="3"/>
  <c r="CC95" i="3"/>
  <c r="A96" i="3"/>
  <c r="E96" i="3"/>
  <c r="I96" i="3"/>
  <c r="M96" i="3"/>
  <c r="Q96" i="3"/>
  <c r="U96" i="3"/>
  <c r="Y96" i="3"/>
  <c r="AC96" i="3"/>
  <c r="AG96" i="3"/>
  <c r="AK96" i="3"/>
  <c r="AO96" i="3"/>
  <c r="AS96" i="3"/>
  <c r="AW96" i="3"/>
  <c r="BA96" i="3"/>
  <c r="BE96" i="3"/>
  <c r="BI96" i="3"/>
  <c r="BM96" i="3"/>
  <c r="BQ96" i="3"/>
  <c r="BU96" i="3"/>
  <c r="BY96" i="3"/>
  <c r="CC96" i="3"/>
  <c r="CG96" i="3"/>
  <c r="AR89" i="3"/>
  <c r="AL91" i="3"/>
  <c r="Q92" i="3"/>
  <c r="AW92" i="3"/>
  <c r="BY92" i="3"/>
  <c r="J93" i="3"/>
  <c r="AF93" i="3"/>
  <c r="AT93" i="3"/>
  <c r="BH93" i="3"/>
  <c r="BV93" i="3"/>
  <c r="D94" i="3"/>
  <c r="Q94" i="3"/>
  <c r="AU94" i="3"/>
  <c r="BW94" i="3"/>
  <c r="M95" i="3"/>
  <c r="AI95" i="3"/>
  <c r="BD95" i="3"/>
  <c r="BY95" i="3"/>
  <c r="J96" i="3"/>
  <c r="Z96" i="3"/>
  <c r="AP96" i="3"/>
  <c r="BF96" i="3"/>
  <c r="BV96" i="3"/>
  <c r="BP94" i="3"/>
  <c r="AY95" i="3"/>
  <c r="V96" i="3"/>
  <c r="AL96" i="3"/>
  <c r="BR96" i="3"/>
  <c r="Y94" i="3"/>
  <c r="BA94" i="3"/>
  <c r="CC94" i="3"/>
  <c r="S95" i="3"/>
  <c r="AN95" i="3"/>
  <c r="BI95" i="3"/>
  <c r="CE95" i="3"/>
  <c r="N96" i="3"/>
  <c r="AD96" i="3"/>
  <c r="AT96" i="3"/>
  <c r="BJ96" i="3"/>
  <c r="BZ96" i="3"/>
  <c r="H95" i="3"/>
  <c r="AC95" i="3"/>
  <c r="F96" i="3"/>
  <c r="BB96" i="3"/>
  <c r="AF94" i="3"/>
  <c r="BH94" i="3"/>
  <c r="C95" i="3"/>
  <c r="X95" i="3"/>
  <c r="AS95" i="3"/>
  <c r="BO95" i="3"/>
  <c r="B96" i="3"/>
  <c r="R96" i="3"/>
  <c r="AH96" i="3"/>
  <c r="AX96" i="3"/>
  <c r="BN96" i="3"/>
  <c r="CD96" i="3"/>
  <c r="AM94" i="3"/>
  <c r="BT95" i="3"/>
  <c r="CE92" i="3"/>
  <c r="BO92" i="3"/>
  <c r="AY92" i="3"/>
  <c r="AI92" i="3"/>
  <c r="S92" i="3"/>
  <c r="C92" i="3"/>
  <c r="BT91" i="3"/>
  <c r="BD91" i="3"/>
  <c r="AN91" i="3"/>
  <c r="X91" i="3"/>
  <c r="H91" i="3"/>
  <c r="BY90" i="3"/>
  <c r="BI90" i="3"/>
  <c r="AS90" i="3"/>
  <c r="AC90" i="3"/>
  <c r="M90" i="3"/>
  <c r="CD89" i="3"/>
  <c r="BN89" i="3"/>
  <c r="AX89" i="3"/>
  <c r="AH89" i="3"/>
  <c r="R89" i="3"/>
  <c r="B89" i="3"/>
  <c r="BR92" i="3"/>
  <c r="BB92" i="3"/>
  <c r="AL92" i="3"/>
  <c r="V92" i="3"/>
  <c r="F92" i="3"/>
  <c r="BW91" i="3"/>
  <c r="BG91" i="3"/>
  <c r="AQ91" i="3"/>
  <c r="AA91" i="3"/>
  <c r="K91" i="3"/>
  <c r="CB90" i="3"/>
  <c r="BL90" i="3"/>
  <c r="AV90" i="3"/>
  <c r="AF90" i="3"/>
  <c r="P90" i="3"/>
  <c r="CG89" i="3"/>
  <c r="BQ89" i="3"/>
  <c r="BA89" i="3"/>
  <c r="AK89" i="3"/>
  <c r="U89" i="3"/>
  <c r="E89" i="3"/>
  <c r="CA92" i="3"/>
  <c r="BK92" i="3"/>
  <c r="AU92" i="3"/>
  <c r="AE92" i="3"/>
  <c r="O92" i="3"/>
  <c r="CF91" i="3"/>
  <c r="BP91" i="3"/>
  <c r="AZ91" i="3"/>
  <c r="AJ91" i="3"/>
  <c r="T91" i="3"/>
  <c r="D91" i="3"/>
  <c r="BU90" i="3"/>
  <c r="BE90" i="3"/>
  <c r="AO90" i="3"/>
  <c r="Y90" i="3"/>
  <c r="I90" i="3"/>
  <c r="BZ89" i="3"/>
  <c r="BJ89" i="3"/>
  <c r="AT89" i="3"/>
  <c r="AD89" i="3"/>
  <c r="N89" i="3"/>
  <c r="CD92" i="3"/>
  <c r="BN92" i="3"/>
  <c r="AX92" i="3"/>
  <c r="AH92" i="3"/>
  <c r="R92" i="3"/>
  <c r="B92" i="3"/>
  <c r="BS91" i="3"/>
  <c r="BC91" i="3"/>
  <c r="AM91" i="3"/>
  <c r="W91" i="3"/>
  <c r="G91" i="3"/>
  <c r="BX90" i="3"/>
  <c r="BH90" i="3"/>
  <c r="AR90" i="3"/>
  <c r="AB90" i="3"/>
  <c r="L90" i="3"/>
  <c r="CC89" i="3"/>
  <c r="BM89" i="3"/>
  <c r="AW89" i="3"/>
  <c r="AG89" i="3"/>
  <c r="Q89" i="3"/>
  <c r="I89" i="3"/>
  <c r="BW92" i="3"/>
  <c r="BG92" i="3"/>
  <c r="AQ92" i="3"/>
  <c r="AA92" i="3"/>
  <c r="K92" i="3"/>
  <c r="CB91" i="3"/>
  <c r="BL91" i="3"/>
  <c r="AV91" i="3"/>
  <c r="AF91" i="3"/>
  <c r="P91" i="3"/>
  <c r="CG90" i="3"/>
  <c r="BQ90" i="3"/>
  <c r="BA90" i="3"/>
  <c r="AK90" i="3"/>
  <c r="U90" i="3"/>
  <c r="E90" i="3"/>
  <c r="BV89" i="3"/>
  <c r="BF89" i="3"/>
  <c r="AP89" i="3"/>
  <c r="Z89" i="3"/>
  <c r="J89" i="3"/>
  <c r="BZ92" i="3"/>
  <c r="BJ92" i="3"/>
  <c r="AT92" i="3"/>
  <c r="AD92" i="3"/>
  <c r="N92" i="3"/>
  <c r="CE91" i="3"/>
  <c r="BO91" i="3"/>
  <c r="AY91" i="3"/>
  <c r="AI91" i="3"/>
  <c r="S91" i="3"/>
  <c r="C91" i="3"/>
  <c r="BT90" i="3"/>
  <c r="BD90" i="3"/>
  <c r="AN90" i="3"/>
  <c r="X90" i="3"/>
  <c r="H90" i="3"/>
  <c r="BY89" i="3"/>
  <c r="BI89" i="3"/>
  <c r="AS89" i="3"/>
  <c r="AC89" i="3"/>
  <c r="M89" i="3"/>
  <c r="BS92" i="3"/>
  <c r="BC92" i="3"/>
  <c r="AM92" i="3"/>
  <c r="W92" i="3"/>
  <c r="G92" i="3"/>
  <c r="BX91" i="3"/>
  <c r="BH91" i="3"/>
  <c r="AR91" i="3"/>
  <c r="AB91" i="3"/>
  <c r="L91" i="3"/>
  <c r="CC90" i="3"/>
  <c r="BM90" i="3"/>
  <c r="AW90" i="3"/>
  <c r="AG90" i="3"/>
  <c r="Q90" i="3"/>
  <c r="A90" i="3"/>
  <c r="BR89" i="3"/>
  <c r="BB89" i="3"/>
  <c r="AL89" i="3"/>
  <c r="V89" i="3"/>
  <c r="F89" i="3"/>
  <c r="BV92" i="3"/>
  <c r="BF92" i="3"/>
  <c r="AP92" i="3"/>
  <c r="Z92" i="3"/>
  <c r="J92" i="3"/>
  <c r="CA91" i="3"/>
  <c r="BK91" i="3"/>
  <c r="AU91" i="3"/>
  <c r="AE91" i="3"/>
  <c r="O91" i="3"/>
  <c r="CF90" i="3"/>
  <c r="BP90" i="3"/>
  <c r="AZ90" i="3"/>
  <c r="AJ90" i="3"/>
  <c r="T90" i="3"/>
  <c r="D90" i="3"/>
  <c r="BU89" i="3"/>
  <c r="BE89" i="3"/>
  <c r="AO89" i="3"/>
  <c r="Y89" i="3"/>
  <c r="Q88" i="4" l="1"/>
  <c r="Q2" i="4" s="1"/>
  <c r="Q88" i="24"/>
  <c r="Q2" i="24" s="1"/>
  <c r="Q88" i="18"/>
  <c r="Q2" i="18" s="1"/>
  <c r="Q88" i="21"/>
  <c r="Q2" i="21" s="1"/>
  <c r="A99" i="3" a="1"/>
  <c r="A99" i="3" l="1"/>
  <c r="H106" i="3"/>
  <c r="H104" i="3"/>
  <c r="H102" i="3"/>
  <c r="H100" i="3"/>
  <c r="G106" i="3"/>
  <c r="G104" i="3"/>
  <c r="G102" i="3"/>
  <c r="G100" i="3"/>
  <c r="F106" i="3"/>
  <c r="F104" i="3"/>
  <c r="F102" i="3"/>
  <c r="F100" i="3"/>
  <c r="E106" i="3"/>
  <c r="E104" i="3"/>
  <c r="E102" i="3"/>
  <c r="E100" i="3"/>
  <c r="D101" i="3"/>
  <c r="C101" i="3"/>
  <c r="B101" i="3"/>
  <c r="A105" i="3"/>
  <c r="D106" i="3"/>
  <c r="D104" i="3"/>
  <c r="D102" i="3"/>
  <c r="D100" i="3"/>
  <c r="C106" i="3"/>
  <c r="C104" i="3"/>
  <c r="C102" i="3"/>
  <c r="C100" i="3"/>
  <c r="B106" i="3"/>
  <c r="B104" i="3"/>
  <c r="B102" i="3"/>
  <c r="B100" i="3"/>
  <c r="A106" i="3"/>
  <c r="A104" i="3"/>
  <c r="A102" i="3"/>
  <c r="A100" i="3"/>
  <c r="D103" i="3"/>
  <c r="C103" i="3"/>
  <c r="B105" i="3"/>
  <c r="B99" i="3"/>
  <c r="A101" i="3"/>
  <c r="H105" i="3"/>
  <c r="H103" i="3"/>
  <c r="H101" i="3"/>
  <c r="H99" i="3"/>
  <c r="G105" i="3"/>
  <c r="G103" i="3"/>
  <c r="G101" i="3"/>
  <c r="G99" i="3"/>
  <c r="F105" i="3"/>
  <c r="F103" i="3"/>
  <c r="F101" i="3"/>
  <c r="F99" i="3"/>
  <c r="E105" i="3"/>
  <c r="E103" i="3"/>
  <c r="E101" i="3"/>
  <c r="E99" i="3"/>
  <c r="D105" i="3"/>
  <c r="D99" i="3"/>
  <c r="C105" i="3"/>
  <c r="C99" i="3"/>
  <c r="B103" i="3"/>
  <c r="A103" i="3"/>
  <c r="A109" i="3" l="1" a="1"/>
  <c r="A109" i="3" l="1"/>
  <c r="H110" i="3"/>
  <c r="H112" i="3"/>
  <c r="D112" i="3"/>
  <c r="D109" i="3"/>
  <c r="D111" i="3"/>
  <c r="D113" i="3"/>
  <c r="H109" i="3"/>
  <c r="H111" i="3"/>
  <c r="D110" i="3"/>
  <c r="H116" i="3"/>
  <c r="H114" i="3"/>
  <c r="C116" i="3"/>
  <c r="C114" i="3"/>
  <c r="C112" i="3"/>
  <c r="C110" i="3"/>
  <c r="B116" i="3"/>
  <c r="B114" i="3"/>
  <c r="B112" i="3"/>
  <c r="B110" i="3"/>
  <c r="A116" i="3"/>
  <c r="A114" i="3"/>
  <c r="A112" i="3"/>
  <c r="A110" i="3"/>
  <c r="H113" i="3"/>
  <c r="C113" i="3"/>
  <c r="C109" i="3"/>
  <c r="B113" i="3"/>
  <c r="B109" i="3"/>
  <c r="A113" i="3"/>
  <c r="G116" i="3"/>
  <c r="G114" i="3"/>
  <c r="G110" i="3"/>
  <c r="F114" i="3"/>
  <c r="F110" i="3"/>
  <c r="E114" i="3"/>
  <c r="E110" i="3"/>
  <c r="D116" i="3"/>
  <c r="D114" i="3"/>
  <c r="G115" i="3"/>
  <c r="G113" i="3"/>
  <c r="G111" i="3"/>
  <c r="G109" i="3"/>
  <c r="F115" i="3"/>
  <c r="F113" i="3"/>
  <c r="F111" i="3"/>
  <c r="F109" i="3"/>
  <c r="E115" i="3"/>
  <c r="E113" i="3"/>
  <c r="E111" i="3"/>
  <c r="E109" i="3"/>
  <c r="H115" i="3"/>
  <c r="C115" i="3"/>
  <c r="C111" i="3"/>
  <c r="B115" i="3"/>
  <c r="B111" i="3"/>
  <c r="A115" i="3"/>
  <c r="A111" i="3"/>
  <c r="D115" i="3"/>
  <c r="G112" i="3"/>
  <c r="F116" i="3"/>
  <c r="F112" i="3"/>
  <c r="E116" i="3"/>
  <c r="E112" i="3"/>
  <c r="A119" i="3" l="1" a="1"/>
  <c r="A119" i="3" s="1"/>
  <c r="AJ120" i="3" l="1"/>
  <c r="BV122" i="3"/>
  <c r="BS121" i="3"/>
  <c r="BH120" i="3"/>
  <c r="BN122" i="3"/>
  <c r="AR120" i="3"/>
  <c r="BL120" i="3"/>
  <c r="BR122" i="3"/>
  <c r="CF120" i="3"/>
  <c r="BD120" i="3"/>
  <c r="AY121" i="3"/>
  <c r="BR126" i="3"/>
  <c r="F126" i="3"/>
  <c r="AF125" i="3"/>
  <c r="AS124" i="3"/>
  <c r="BE126" i="3"/>
  <c r="M126" i="3"/>
  <c r="AU125" i="3"/>
  <c r="BL124" i="3"/>
  <c r="L126" i="3"/>
  <c r="BX124" i="3"/>
  <c r="T122" i="3"/>
  <c r="BM123" i="3"/>
  <c r="AI119" i="3"/>
  <c r="O121" i="3"/>
  <c r="G121" i="3"/>
  <c r="CD122" i="3"/>
  <c r="E119" i="3"/>
  <c r="K121" i="3"/>
  <c r="I119" i="3"/>
  <c r="BT120" i="3"/>
  <c r="CE121" i="3"/>
  <c r="BN126" i="3"/>
  <c r="V126" i="3"/>
  <c r="BA125" i="3"/>
  <c r="CC124" i="3"/>
  <c r="BU126" i="3"/>
  <c r="AC126" i="3"/>
  <c r="BP125" i="3"/>
  <c r="I125" i="3"/>
  <c r="BT126" i="3"/>
  <c r="AU126" i="3"/>
  <c r="AG124" i="3"/>
  <c r="BO122" i="3"/>
  <c r="AX121" i="3"/>
  <c r="AU121" i="3"/>
  <c r="CC119" i="3"/>
  <c r="W121" i="3"/>
  <c r="R122" i="3"/>
  <c r="D120" i="3"/>
  <c r="AG119" i="3"/>
  <c r="U119" i="3"/>
  <c r="AF120" i="3"/>
  <c r="AA121" i="3"/>
  <c r="V122" i="3"/>
  <c r="T120" i="3"/>
  <c r="M119" i="3"/>
  <c r="H120" i="3"/>
  <c r="S121" i="3"/>
  <c r="N122" i="3"/>
  <c r="CD126" i="3"/>
  <c r="BF126" i="3"/>
  <c r="AL126" i="3"/>
  <c r="R126" i="3"/>
  <c r="BW125" i="3"/>
  <c r="AV125" i="3"/>
  <c r="U125" i="3"/>
  <c r="BM124" i="3"/>
  <c r="CD123" i="3"/>
  <c r="BQ126" i="3"/>
  <c r="AS126" i="3"/>
  <c r="Y126" i="3"/>
  <c r="D126" i="3"/>
  <c r="BE125" i="3"/>
  <c r="AE125" i="3"/>
  <c r="C125" i="3"/>
  <c r="Y124" i="3"/>
  <c r="BH126" i="3"/>
  <c r="M125" i="3"/>
  <c r="CC125" i="3"/>
  <c r="BF124" i="3"/>
  <c r="O123" i="3"/>
  <c r="E121" i="3"/>
  <c r="L121" i="3"/>
  <c r="A122" i="3"/>
  <c r="W124" i="3"/>
  <c r="CB119" i="3"/>
  <c r="G120" i="3"/>
  <c r="AE121" i="3"/>
  <c r="BQ119" i="3"/>
  <c r="BW121" i="3"/>
  <c r="BI119" i="3"/>
  <c r="BJ122" i="3"/>
  <c r="AX126" i="3"/>
  <c r="Z126" i="3"/>
  <c r="BL125" i="3"/>
  <c r="D125" i="3"/>
  <c r="BY126" i="3"/>
  <c r="AK126" i="3"/>
  <c r="BU125" i="3"/>
  <c r="O125" i="3"/>
  <c r="BZ123" i="3"/>
  <c r="BK126" i="3"/>
  <c r="CA123" i="3"/>
  <c r="R123" i="3"/>
  <c r="BN125" i="3"/>
  <c r="BG122" i="3"/>
  <c r="Q119" i="3"/>
  <c r="B122" i="3"/>
  <c r="AP122" i="3"/>
  <c r="CG119" i="3"/>
  <c r="F122" i="3"/>
  <c r="Z122" i="3"/>
  <c r="BY119" i="3"/>
  <c r="BZ122" i="3"/>
  <c r="AP126" i="3"/>
  <c r="CG125" i="3"/>
  <c r="AA125" i="3"/>
  <c r="M124" i="3"/>
  <c r="BA126" i="3"/>
  <c r="I126" i="3"/>
  <c r="AJ125" i="3"/>
  <c r="BD124" i="3"/>
  <c r="BY125" i="3"/>
  <c r="BK123" i="3"/>
  <c r="CF121" i="3"/>
  <c r="AG123" i="3"/>
  <c r="AH125" i="3"/>
  <c r="P122" i="3"/>
  <c r="Y119" i="3"/>
  <c r="BF122" i="3"/>
  <c r="AB120" i="3"/>
  <c r="AM121" i="3"/>
  <c r="AX122" i="3"/>
  <c r="BP120" i="3"/>
  <c r="BM119" i="3"/>
  <c r="BA119" i="3"/>
  <c r="AV120" i="3"/>
  <c r="AQ121" i="3"/>
  <c r="BB122" i="3"/>
  <c r="AZ120" i="3"/>
  <c r="AC119" i="3"/>
  <c r="AN120" i="3"/>
  <c r="AI121" i="3"/>
  <c r="AD122" i="3"/>
  <c r="BV126" i="3"/>
  <c r="BB126" i="3"/>
  <c r="AH126" i="3"/>
  <c r="J126" i="3"/>
  <c r="BQ125" i="3"/>
  <c r="AQ125" i="3"/>
  <c r="K125" i="3"/>
  <c r="BE124" i="3"/>
  <c r="CG126" i="3"/>
  <c r="BI126" i="3"/>
  <c r="AO126" i="3"/>
  <c r="U126" i="3"/>
  <c r="CA125" i="3"/>
  <c r="AZ125" i="3"/>
  <c r="Y125" i="3"/>
  <c r="BT124" i="3"/>
  <c r="I124" i="3"/>
  <c r="AR126" i="3"/>
  <c r="BQ124" i="3"/>
  <c r="BH125" i="3"/>
  <c r="AP124" i="3"/>
  <c r="CF122" i="3"/>
  <c r="AU120" i="3"/>
  <c r="K120" i="3"/>
  <c r="AL121" i="3"/>
  <c r="BX123" i="3"/>
  <c r="BZ120" i="3"/>
  <c r="AX119" i="3"/>
  <c r="BD125" i="3"/>
  <c r="U124" i="3"/>
  <c r="AE126" i="3"/>
  <c r="AM125" i="3"/>
  <c r="E125" i="3"/>
  <c r="Z124" i="3"/>
  <c r="AU123" i="3"/>
  <c r="BK122" i="3"/>
  <c r="BJ121" i="3"/>
  <c r="CA119" i="3"/>
  <c r="X122" i="3"/>
  <c r="AR124" i="3"/>
  <c r="A123" i="3"/>
  <c r="BA120" i="3"/>
  <c r="B125" i="3"/>
  <c r="AR123" i="3"/>
  <c r="BF121" i="3"/>
  <c r="AI120" i="3"/>
  <c r="H121" i="3"/>
  <c r="G119" i="3"/>
  <c r="BU119" i="3"/>
  <c r="J122" i="3"/>
  <c r="AW119" i="3"/>
  <c r="BX120" i="3"/>
  <c r="BC121" i="3"/>
  <c r="AH122" i="3"/>
  <c r="AO119" i="3"/>
  <c r="CA121" i="3"/>
  <c r="L120" i="3"/>
  <c r="AK119" i="3"/>
  <c r="P120" i="3"/>
  <c r="CB120" i="3"/>
  <c r="BG121" i="3"/>
  <c r="AL122" i="3"/>
  <c r="BE119" i="3"/>
  <c r="BK121" i="3"/>
  <c r="AS119" i="3"/>
  <c r="X120" i="3"/>
  <c r="C121" i="3"/>
  <c r="BO121" i="3"/>
  <c r="AT122" i="3"/>
  <c r="BZ126" i="3"/>
  <c r="BJ126" i="3"/>
  <c r="AT126" i="3"/>
  <c r="AD126" i="3"/>
  <c r="N126" i="3"/>
  <c r="CB125" i="3"/>
  <c r="BG125" i="3"/>
  <c r="AK125" i="3"/>
  <c r="P125" i="3"/>
  <c r="BU124" i="3"/>
  <c r="AC124" i="3"/>
  <c r="CC126" i="3"/>
  <c r="BM126" i="3"/>
  <c r="AW126" i="3"/>
  <c r="AG126" i="3"/>
  <c r="Q126" i="3"/>
  <c r="CF125" i="3"/>
  <c r="BK125" i="3"/>
  <c r="AO125" i="3"/>
  <c r="T125" i="3"/>
  <c r="CB124" i="3"/>
  <c r="AO124" i="3"/>
  <c r="BX126" i="3"/>
  <c r="AB126" i="3"/>
  <c r="AI125" i="3"/>
  <c r="CA126" i="3"/>
  <c r="O126" i="3"/>
  <c r="Q125" i="3"/>
  <c r="BV124" i="3"/>
  <c r="J124" i="3"/>
  <c r="AE123" i="3"/>
  <c r="AO122" i="3"/>
  <c r="AJ121" i="3"/>
  <c r="AX123" i="3"/>
  <c r="BN121" i="3"/>
  <c r="L124" i="3"/>
  <c r="AR122" i="3"/>
  <c r="AE119" i="3"/>
  <c r="BC124" i="3"/>
  <c r="L123" i="3"/>
  <c r="CC120" i="3"/>
  <c r="BZ119" i="3"/>
  <c r="AX120" i="3"/>
  <c r="AL119" i="3"/>
  <c r="BD126" i="3"/>
  <c r="AN126" i="3"/>
  <c r="X126" i="3"/>
  <c r="H126" i="3"/>
  <c r="BT125" i="3"/>
  <c r="AY125" i="3"/>
  <c r="AC125" i="3"/>
  <c r="H125" i="3"/>
  <c r="BI124" i="3"/>
  <c r="E124" i="3"/>
  <c r="BW126" i="3"/>
  <c r="BG126" i="3"/>
  <c r="AQ126" i="3"/>
  <c r="AA126" i="3"/>
  <c r="K126" i="3"/>
  <c r="BX125" i="3"/>
  <c r="BC125" i="3"/>
  <c r="AG125" i="3"/>
  <c r="L125" i="3"/>
  <c r="BP124" i="3"/>
  <c r="Q124" i="3"/>
  <c r="A125" i="3"/>
  <c r="BR124" i="3"/>
  <c r="BB124" i="3"/>
  <c r="AL124" i="3"/>
  <c r="V124" i="3"/>
  <c r="F124" i="3"/>
  <c r="BW123" i="3"/>
  <c r="BG123" i="3"/>
  <c r="AQ123" i="3"/>
  <c r="AA123" i="3"/>
  <c r="K123" i="3"/>
  <c r="CA122" i="3"/>
  <c r="BE122" i="3"/>
  <c r="AJ122" i="3"/>
  <c r="O122" i="3"/>
  <c r="BZ121" i="3"/>
  <c r="BE121" i="3"/>
  <c r="AB121" i="3"/>
  <c r="CA120" i="3"/>
  <c r="AK120" i="3"/>
  <c r="BK119" i="3"/>
  <c r="AT123" i="3"/>
  <c r="N123" i="3"/>
  <c r="BI122" i="3"/>
  <c r="S122" i="3"/>
  <c r="BI121" i="3"/>
  <c r="A121" i="3"/>
  <c r="A120" i="3"/>
  <c r="AN124" i="3"/>
  <c r="H124" i="3"/>
  <c r="BI123" i="3"/>
  <c r="AC123" i="3"/>
  <c r="CC122" i="3"/>
  <c r="AM122" i="3"/>
  <c r="CC121" i="3"/>
  <c r="AF121" i="3"/>
  <c r="AP120" i="3"/>
  <c r="J119" i="3"/>
  <c r="BJ125" i="3"/>
  <c r="AD125" i="3"/>
  <c r="CE124" i="3"/>
  <c r="AY124" i="3"/>
  <c r="S124" i="3"/>
  <c r="BT123" i="3"/>
  <c r="AN123" i="3"/>
  <c r="H123" i="3"/>
  <c r="BA122" i="3"/>
  <c r="K122" i="3"/>
  <c r="AZ121" i="3"/>
  <c r="BR120" i="3"/>
  <c r="BP119" i="3"/>
  <c r="BU120" i="3"/>
  <c r="AD120" i="3"/>
  <c r="BT119" i="3"/>
  <c r="AD119" i="3"/>
  <c r="AS121" i="3"/>
  <c r="B121" i="3"/>
  <c r="AS120" i="3"/>
  <c r="B120" i="3"/>
  <c r="AR119" i="3"/>
  <c r="B119" i="3"/>
  <c r="AF119" i="3"/>
  <c r="CF126" i="3"/>
  <c r="BP126" i="3"/>
  <c r="AZ126" i="3"/>
  <c r="AJ126" i="3"/>
  <c r="T126" i="3"/>
  <c r="C126" i="3"/>
  <c r="BO125" i="3"/>
  <c r="AS125" i="3"/>
  <c r="X125" i="3"/>
  <c r="CG124" i="3"/>
  <c r="BA124" i="3"/>
  <c r="BV123" i="3"/>
  <c r="BS126" i="3"/>
  <c r="BC126" i="3"/>
  <c r="AM126" i="3"/>
  <c r="W126" i="3"/>
  <c r="G126" i="3"/>
  <c r="BS125" i="3"/>
  <c r="AW125" i="3"/>
  <c r="AB125" i="3"/>
  <c r="G125" i="3"/>
  <c r="BH124" i="3"/>
  <c r="A124" i="3"/>
  <c r="CD124" i="3"/>
  <c r="BN124" i="3"/>
  <c r="AX124" i="3"/>
  <c r="AH124" i="3"/>
  <c r="R124" i="3"/>
  <c r="B124" i="3"/>
  <c r="BS123" i="3"/>
  <c r="BC123" i="3"/>
  <c r="AM123" i="3"/>
  <c r="W123" i="3"/>
  <c r="G123" i="3"/>
  <c r="BU122" i="3"/>
  <c r="AZ122" i="3"/>
  <c r="AE122" i="3"/>
  <c r="I122" i="3"/>
  <c r="BU121" i="3"/>
  <c r="AW121" i="3"/>
  <c r="U121" i="3"/>
  <c r="BQ120" i="3"/>
  <c r="Z120" i="3"/>
  <c r="BN123" i="3"/>
  <c r="AH123" i="3"/>
  <c r="B123" i="3"/>
  <c r="AS122" i="3"/>
  <c r="C122" i="3"/>
  <c r="AO121" i="3"/>
  <c r="BB120" i="3"/>
  <c r="AJ119" i="3"/>
  <c r="AB124" i="3"/>
  <c r="CC123" i="3"/>
  <c r="AW123" i="3"/>
  <c r="Q123" i="3"/>
  <c r="BM122" i="3"/>
  <c r="W122" i="3"/>
  <c r="BM121" i="3"/>
  <c r="J121" i="3"/>
  <c r="J120" i="3"/>
  <c r="CD125" i="3"/>
  <c r="AX125" i="3"/>
  <c r="R125" i="3"/>
  <c r="BS124" i="3"/>
  <c r="AM124" i="3"/>
  <c r="G124" i="3"/>
  <c r="BH123" i="3"/>
  <c r="AB123" i="3"/>
  <c r="CB122" i="3"/>
  <c r="AK122" i="3"/>
  <c r="CB121" i="3"/>
  <c r="AD121" i="3"/>
  <c r="AL120" i="3"/>
  <c r="D119" i="3"/>
  <c r="BE120" i="3"/>
  <c r="N120" i="3"/>
  <c r="BD119" i="3"/>
  <c r="N119" i="3"/>
  <c r="AC121" i="3"/>
  <c r="BS120" i="3"/>
  <c r="AC120" i="3"/>
  <c r="BS119" i="3"/>
  <c r="AB119" i="3"/>
  <c r="BG119" i="3"/>
  <c r="P119" i="3"/>
  <c r="CB126" i="3"/>
  <c r="BL126" i="3"/>
  <c r="AV126" i="3"/>
  <c r="AF126" i="3"/>
  <c r="P126" i="3"/>
  <c r="CE125" i="3"/>
  <c r="BI125" i="3"/>
  <c r="AN125" i="3"/>
  <c r="S125" i="3"/>
  <c r="BY124" i="3"/>
  <c r="AK124" i="3"/>
  <c r="CE126" i="3"/>
  <c r="BO126" i="3"/>
  <c r="AY126" i="3"/>
  <c r="AI126" i="3"/>
  <c r="S126" i="3"/>
  <c r="B126" i="3"/>
  <c r="BM125" i="3"/>
  <c r="AR125" i="3"/>
  <c r="W125" i="3"/>
  <c r="CF124" i="3"/>
  <c r="AW124" i="3"/>
  <c r="BR123" i="3"/>
  <c r="BZ124" i="3"/>
  <c r="BJ124" i="3"/>
  <c r="AT124" i="3"/>
  <c r="AD124" i="3"/>
  <c r="N124" i="3"/>
  <c r="CE123" i="3"/>
  <c r="BO123" i="3"/>
  <c r="AY123" i="3"/>
  <c r="AI123" i="3"/>
  <c r="S123" i="3"/>
  <c r="C123" i="3"/>
  <c r="BP122" i="3"/>
  <c r="AU122" i="3"/>
  <c r="Y122" i="3"/>
  <c r="D122" i="3"/>
  <c r="BP121" i="3"/>
  <c r="AP121" i="3"/>
  <c r="N121" i="3"/>
  <c r="BF120" i="3"/>
  <c r="O120" i="3"/>
  <c r="BJ123" i="3"/>
  <c r="AD123" i="3"/>
  <c r="CE122" i="3"/>
  <c r="AN122" i="3"/>
  <c r="CD121" i="3"/>
  <c r="AG121" i="3"/>
  <c r="AQ120" i="3"/>
  <c r="O119" i="3"/>
  <c r="X124" i="3"/>
  <c r="BY123" i="3"/>
  <c r="AS123" i="3"/>
  <c r="M123" i="3"/>
  <c r="BH122" i="3"/>
  <c r="Q122" i="3"/>
  <c r="BH121" i="3"/>
  <c r="CG120" i="3"/>
  <c r="CF119" i="3"/>
  <c r="BZ125" i="3"/>
  <c r="AT125" i="3"/>
  <c r="N125" i="3"/>
  <c r="BO124" i="3"/>
  <c r="AI124" i="3"/>
  <c r="C124" i="3"/>
  <c r="BD123" i="3"/>
  <c r="X123" i="3"/>
  <c r="BW122" i="3"/>
  <c r="AF122" i="3"/>
  <c r="BV121" i="3"/>
  <c r="V121" i="3"/>
  <c r="AA120" i="3"/>
  <c r="I121" i="3"/>
  <c r="AY120" i="3"/>
  <c r="I120" i="3"/>
  <c r="AY119" i="3"/>
  <c r="H119" i="3"/>
  <c r="X121" i="3"/>
  <c r="BN120" i="3"/>
  <c r="W120" i="3"/>
  <c r="BN119" i="3"/>
  <c r="W119" i="3"/>
  <c r="BB119" i="3"/>
  <c r="K119" i="3"/>
  <c r="AP119" i="3"/>
  <c r="BF123" i="3"/>
  <c r="AP123" i="3"/>
  <c r="Z123" i="3"/>
  <c r="J123" i="3"/>
  <c r="BY122" i="3"/>
  <c r="BD122" i="3"/>
  <c r="AI122" i="3"/>
  <c r="M122" i="3"/>
  <c r="BY121" i="3"/>
  <c r="BB121" i="3"/>
  <c r="Z121" i="3"/>
  <c r="BW120" i="3"/>
  <c r="AG120" i="3"/>
  <c r="BW119" i="3"/>
  <c r="AZ124" i="3"/>
  <c r="AJ124" i="3"/>
  <c r="T124" i="3"/>
  <c r="D124" i="3"/>
  <c r="BU123" i="3"/>
  <c r="BE123" i="3"/>
  <c r="AO123" i="3"/>
  <c r="Y123" i="3"/>
  <c r="I123" i="3"/>
  <c r="BX122" i="3"/>
  <c r="BC122" i="3"/>
  <c r="AG122" i="3"/>
  <c r="L122" i="3"/>
  <c r="BX121" i="3"/>
  <c r="BA121" i="3"/>
  <c r="Y121" i="3"/>
  <c r="BV120" i="3"/>
  <c r="AE120" i="3"/>
  <c r="BV119" i="3"/>
  <c r="E126" i="3"/>
  <c r="BV125" i="3"/>
  <c r="BF125" i="3"/>
  <c r="AP125" i="3"/>
  <c r="Z125" i="3"/>
  <c r="J125" i="3"/>
  <c r="CA124" i="3"/>
  <c r="BK124" i="3"/>
  <c r="AU124" i="3"/>
  <c r="AE124" i="3"/>
  <c r="O124" i="3"/>
  <c r="CF123" i="3"/>
  <c r="BP123" i="3"/>
  <c r="AZ123" i="3"/>
  <c r="AJ123" i="3"/>
  <c r="T123" i="3"/>
  <c r="D123" i="3"/>
  <c r="BQ122" i="3"/>
  <c r="AV122" i="3"/>
  <c r="AA122" i="3"/>
  <c r="E122" i="3"/>
  <c r="BQ121" i="3"/>
  <c r="AR121" i="3"/>
  <c r="P121" i="3"/>
  <c r="BG120" i="3"/>
  <c r="Q120" i="3"/>
  <c r="AU119" i="3"/>
  <c r="D121" i="3"/>
  <c r="BO120" i="3"/>
  <c r="AT120" i="3"/>
  <c r="Y120" i="3"/>
  <c r="C120" i="3"/>
  <c r="BO119" i="3"/>
  <c r="AT119" i="3"/>
  <c r="X119" i="3"/>
  <c r="C119" i="3"/>
  <c r="AN121" i="3"/>
  <c r="R121" i="3"/>
  <c r="CD120" i="3"/>
  <c r="BI120" i="3"/>
  <c r="AM120" i="3"/>
  <c r="R120" i="3"/>
  <c r="CD119" i="3"/>
  <c r="BH119" i="3"/>
  <c r="AM119" i="3"/>
  <c r="R119" i="3"/>
  <c r="BR119" i="3"/>
  <c r="AV119" i="3"/>
  <c r="AA119" i="3"/>
  <c r="F119" i="3"/>
  <c r="E120" i="3"/>
  <c r="T119" i="3"/>
  <c r="BB123" i="3"/>
  <c r="AL123" i="3"/>
  <c r="V123" i="3"/>
  <c r="F123" i="3"/>
  <c r="BT122" i="3"/>
  <c r="AY122" i="3"/>
  <c r="AC122" i="3"/>
  <c r="H122" i="3"/>
  <c r="BT121" i="3"/>
  <c r="AV121" i="3"/>
  <c r="T121" i="3"/>
  <c r="BM120" i="3"/>
  <c r="V120" i="3"/>
  <c r="BF119" i="3"/>
  <c r="AV124" i="3"/>
  <c r="AF124" i="3"/>
  <c r="P124" i="3"/>
  <c r="CG123" i="3"/>
  <c r="BQ123" i="3"/>
  <c r="BA123" i="3"/>
  <c r="AK123" i="3"/>
  <c r="U123" i="3"/>
  <c r="E123" i="3"/>
  <c r="BS122" i="3"/>
  <c r="AW122" i="3"/>
  <c r="AB122" i="3"/>
  <c r="G122" i="3"/>
  <c r="BR121" i="3"/>
  <c r="AT121" i="3"/>
  <c r="Q121" i="3"/>
  <c r="BK120" i="3"/>
  <c r="U120" i="3"/>
  <c r="AZ119" i="3"/>
  <c r="A126" i="3"/>
  <c r="BR125" i="3"/>
  <c r="BB125" i="3"/>
  <c r="AL125" i="3"/>
  <c r="V125" i="3"/>
  <c r="F125" i="3"/>
  <c r="BW124" i="3"/>
  <c r="BG124" i="3"/>
  <c r="AQ124" i="3"/>
  <c r="AA124" i="3"/>
  <c r="K124" i="3"/>
  <c r="CB123" i="3"/>
  <c r="BL123" i="3"/>
  <c r="AV123" i="3"/>
  <c r="AF123" i="3"/>
  <c r="P123" i="3"/>
  <c r="CG122" i="3"/>
  <c r="BL122" i="3"/>
  <c r="AQ122" i="3"/>
  <c r="U122" i="3"/>
  <c r="CG121" i="3"/>
  <c r="BL121" i="3"/>
  <c r="AK121" i="3"/>
  <c r="F121" i="3"/>
  <c r="AW120" i="3"/>
  <c r="F120" i="3"/>
  <c r="Z119" i="3"/>
  <c r="CE120" i="3"/>
  <c r="BJ120" i="3"/>
  <c r="AO120" i="3"/>
  <c r="S120" i="3"/>
  <c r="CE119" i="3"/>
  <c r="BJ119" i="3"/>
  <c r="AN119" i="3"/>
  <c r="S119" i="3"/>
  <c r="BD121" i="3"/>
  <c r="AH121" i="3"/>
  <c r="M121" i="3"/>
  <c r="BY120" i="3"/>
  <c r="BC120" i="3"/>
  <c r="AH120" i="3"/>
  <c r="M120" i="3"/>
  <c r="BX119" i="3"/>
  <c r="BC119" i="3"/>
  <c r="AH119" i="3"/>
  <c r="L119" i="3"/>
  <c r="BL119" i="3"/>
  <c r="AQ119" i="3"/>
  <c r="V119" i="3"/>
  <c r="H3" i="18" l="1" a="1"/>
  <c r="H5" i="18" s="1"/>
  <c r="I5" i="18" s="1"/>
  <c r="H3" i="24" a="1"/>
  <c r="H8" i="24" s="1"/>
  <c r="I8" i="24" s="1"/>
  <c r="H3" i="21" a="1"/>
  <c r="H7" i="21" s="1"/>
  <c r="I7" i="21" s="1"/>
  <c r="H3" i="4" a="1"/>
  <c r="H3" i="4" s="1"/>
  <c r="H6" i="18" l="1"/>
  <c r="I6" i="18" s="1"/>
  <c r="H3" i="18"/>
  <c r="L70" i="18" s="1"/>
  <c r="H9" i="18"/>
  <c r="I9" i="18" s="1"/>
  <c r="H8" i="18"/>
  <c r="I8" i="18" s="1"/>
  <c r="H7" i="18"/>
  <c r="I7" i="18" s="1"/>
  <c r="H10" i="18"/>
  <c r="I10" i="18" s="1"/>
  <c r="H4" i="18"/>
  <c r="I4" i="18" s="1"/>
  <c r="H4" i="24"/>
  <c r="I4" i="24" s="1"/>
  <c r="H3" i="24"/>
  <c r="H10" i="21"/>
  <c r="I10" i="21" s="1"/>
  <c r="H6" i="21"/>
  <c r="I6" i="21" s="1"/>
  <c r="H5" i="24"/>
  <c r="I5" i="24" s="1"/>
  <c r="H9" i="24"/>
  <c r="I9" i="24" s="1"/>
  <c r="H8" i="21"/>
  <c r="I8" i="21" s="1"/>
  <c r="H5" i="21"/>
  <c r="I5" i="21" s="1"/>
  <c r="H6" i="24"/>
  <c r="I6" i="24" s="1"/>
  <c r="H10" i="24"/>
  <c r="I10" i="24" s="1"/>
  <c r="H9" i="21"/>
  <c r="I9" i="21" s="1"/>
  <c r="H3" i="21"/>
  <c r="H7" i="24"/>
  <c r="I7" i="24" s="1"/>
  <c r="H4" i="21"/>
  <c r="I4" i="21" s="1"/>
  <c r="H9" i="4"/>
  <c r="I9" i="4" s="1"/>
  <c r="H4" i="4"/>
  <c r="I4" i="4" s="1"/>
  <c r="H8" i="4"/>
  <c r="I8" i="4" s="1"/>
  <c r="H6" i="4"/>
  <c r="I6" i="4" s="1"/>
  <c r="H10" i="4"/>
  <c r="I10" i="4" s="1"/>
  <c r="H5" i="4"/>
  <c r="I5" i="4" s="1"/>
  <c r="H7" i="4"/>
  <c r="I7" i="4" s="1"/>
  <c r="L5" i="24"/>
  <c r="L25" i="24"/>
  <c r="L82" i="24"/>
  <c r="I3" i="24"/>
  <c r="L28" i="24"/>
  <c r="I3" i="4"/>
  <c r="L60" i="18"/>
  <c r="I3" i="18" l="1"/>
  <c r="L14" i="24"/>
  <c r="L3" i="24"/>
  <c r="L76" i="24"/>
  <c r="L81" i="24"/>
  <c r="M81" i="24" s="1"/>
  <c r="L45" i="24"/>
  <c r="L42" i="24"/>
  <c r="L15" i="24"/>
  <c r="L64" i="24"/>
  <c r="W64" i="24" s="1"/>
  <c r="L24" i="24"/>
  <c r="L63" i="24"/>
  <c r="L73" i="24"/>
  <c r="L37" i="24"/>
  <c r="W37" i="24" s="1"/>
  <c r="L16" i="24"/>
  <c r="L26" i="24"/>
  <c r="L71" i="24"/>
  <c r="L49" i="24"/>
  <c r="M49" i="24" s="1"/>
  <c r="L27" i="24"/>
  <c r="L86" i="24"/>
  <c r="L52" i="24"/>
  <c r="L17" i="24"/>
  <c r="M17" i="24" s="1"/>
  <c r="L23" i="24"/>
  <c r="L68" i="24"/>
  <c r="L7" i="24"/>
  <c r="L50" i="24"/>
  <c r="W50" i="24" s="1"/>
  <c r="L58" i="24"/>
  <c r="L53" i="24"/>
  <c r="L51" i="24"/>
  <c r="L9" i="24"/>
  <c r="M9" i="24" s="1"/>
  <c r="L35" i="24"/>
  <c r="L40" i="24"/>
  <c r="L78" i="24"/>
  <c r="L72" i="24"/>
  <c r="M72" i="24" s="1"/>
  <c r="L87" i="24"/>
  <c r="L10" i="24"/>
  <c r="L13" i="24"/>
  <c r="L66" i="24"/>
  <c r="W66" i="24" s="1"/>
  <c r="L65" i="24"/>
  <c r="L39" i="24"/>
  <c r="L47" i="24"/>
  <c r="L70" i="24"/>
  <c r="W70" i="24" s="1"/>
  <c r="L31" i="24"/>
  <c r="L79" i="24"/>
  <c r="L22" i="24"/>
  <c r="L21" i="24"/>
  <c r="W21" i="24" s="1"/>
  <c r="L74" i="24"/>
  <c r="L61" i="24"/>
  <c r="L67" i="24"/>
  <c r="L4" i="24"/>
  <c r="M4" i="24" s="1"/>
  <c r="L43" i="24"/>
  <c r="L20" i="24"/>
  <c r="L48" i="24"/>
  <c r="L80" i="24"/>
  <c r="W80" i="24" s="1"/>
  <c r="L18" i="24"/>
  <c r="L30" i="24"/>
  <c r="L29" i="24"/>
  <c r="L33" i="24"/>
  <c r="W33" i="24" s="1"/>
  <c r="L77" i="24"/>
  <c r="L6" i="24"/>
  <c r="L12" i="24"/>
  <c r="L46" i="24"/>
  <c r="W46" i="24" s="1"/>
  <c r="L11" i="24"/>
  <c r="L60" i="24"/>
  <c r="L32" i="24"/>
  <c r="L34" i="24"/>
  <c r="M34" i="24" s="1"/>
  <c r="L36" i="24"/>
  <c r="L41" i="24"/>
  <c r="L69" i="24"/>
  <c r="L83" i="24"/>
  <c r="W83" i="24" s="1"/>
  <c r="L8" i="24"/>
  <c r="L54" i="24"/>
  <c r="L62" i="24"/>
  <c r="L56" i="24"/>
  <c r="M56" i="24" s="1"/>
  <c r="L55" i="24"/>
  <c r="L19" i="24"/>
  <c r="L38" i="24"/>
  <c r="L44" i="24"/>
  <c r="W44" i="24" s="1"/>
  <c r="L85" i="24"/>
  <c r="L75" i="24"/>
  <c r="L10" i="18"/>
  <c r="W10" i="18" s="1"/>
  <c r="L75" i="18"/>
  <c r="L21" i="18"/>
  <c r="L48" i="18"/>
  <c r="M48" i="18" s="1"/>
  <c r="L55" i="18"/>
  <c r="M55" i="18" s="1"/>
  <c r="L56" i="18"/>
  <c r="L66" i="18"/>
  <c r="L67" i="18"/>
  <c r="M67" i="18" s="1"/>
  <c r="L12" i="18"/>
  <c r="M12" i="18" s="1"/>
  <c r="L22" i="18"/>
  <c r="L35" i="18"/>
  <c r="M35" i="18" s="1"/>
  <c r="L29" i="18"/>
  <c r="W29" i="18" s="1"/>
  <c r="L46" i="18"/>
  <c r="M46" i="18" s="1"/>
  <c r="L24" i="18"/>
  <c r="L37" i="18"/>
  <c r="M37" i="18" s="1"/>
  <c r="L40" i="18"/>
  <c r="W40" i="18" s="1"/>
  <c r="L61" i="18"/>
  <c r="M61" i="18" s="1"/>
  <c r="L30" i="18"/>
  <c r="L49" i="18"/>
  <c r="M49" i="18" s="1"/>
  <c r="L4" i="18"/>
  <c r="W4" i="18" s="1"/>
  <c r="L36" i="18"/>
  <c r="M36" i="18" s="1"/>
  <c r="L15" i="18"/>
  <c r="L25" i="18"/>
  <c r="W25" i="18" s="1"/>
  <c r="L42" i="18"/>
  <c r="M42" i="18" s="1"/>
  <c r="L31" i="18"/>
  <c r="M31" i="18" s="1"/>
  <c r="L71" i="18"/>
  <c r="L77" i="18"/>
  <c r="M77" i="18" s="1"/>
  <c r="L76" i="18"/>
  <c r="M76" i="18" s="1"/>
  <c r="L38" i="18"/>
  <c r="M38" i="18" s="1"/>
  <c r="L3" i="18"/>
  <c r="L26" i="18"/>
  <c r="W26" i="18" s="1"/>
  <c r="L16" i="18"/>
  <c r="W16" i="18" s="1"/>
  <c r="L62" i="18"/>
  <c r="M62" i="18" s="1"/>
  <c r="L65" i="18"/>
  <c r="L64" i="18"/>
  <c r="M64" i="18" s="1"/>
  <c r="L83" i="18"/>
  <c r="W83" i="18" s="1"/>
  <c r="L72" i="18"/>
  <c r="M72" i="18" s="1"/>
  <c r="L13" i="18"/>
  <c r="L82" i="18"/>
  <c r="W82" i="18" s="1"/>
  <c r="L47" i="18"/>
  <c r="M47" i="18" s="1"/>
  <c r="L53" i="18"/>
  <c r="M53" i="18" s="1"/>
  <c r="L52" i="18"/>
  <c r="L14" i="18"/>
  <c r="M14" i="18" s="1"/>
  <c r="L58" i="18"/>
  <c r="M58" i="18" s="1"/>
  <c r="L19" i="18"/>
  <c r="M19" i="18" s="1"/>
  <c r="L87" i="18"/>
  <c r="L28" i="18"/>
  <c r="M28" i="18" s="1"/>
  <c r="L8" i="18"/>
  <c r="M8" i="18" s="1"/>
  <c r="L86" i="18"/>
  <c r="M86" i="18" s="1"/>
  <c r="L9" i="18"/>
  <c r="L43" i="18"/>
  <c r="M43" i="18" s="1"/>
  <c r="L78" i="18"/>
  <c r="M78" i="18" s="1"/>
  <c r="L81" i="18"/>
  <c r="M81" i="18" s="1"/>
  <c r="L80" i="18"/>
  <c r="L54" i="18"/>
  <c r="M54" i="18" s="1"/>
  <c r="L7" i="18"/>
  <c r="M7" i="18" s="1"/>
  <c r="L34" i="18"/>
  <c r="M34" i="18" s="1"/>
  <c r="L20" i="18"/>
  <c r="L63" i="18"/>
  <c r="W63" i="18" s="1"/>
  <c r="L69" i="18"/>
  <c r="M69" i="18" s="1"/>
  <c r="L68" i="18"/>
  <c r="M68" i="18" s="1"/>
  <c r="L17" i="18"/>
  <c r="L57" i="18"/>
  <c r="M57" i="18" s="1"/>
  <c r="L18" i="18"/>
  <c r="M18" i="18" s="1"/>
  <c r="L74" i="18"/>
  <c r="M74" i="18" s="1"/>
  <c r="L39" i="18"/>
  <c r="L45" i="18"/>
  <c r="M45" i="18" s="1"/>
  <c r="L44" i="18"/>
  <c r="M44" i="18" s="1"/>
  <c r="L51" i="18"/>
  <c r="M51" i="18" s="1"/>
  <c r="L73" i="18"/>
  <c r="L23" i="18"/>
  <c r="M23" i="18" s="1"/>
  <c r="L59" i="18"/>
  <c r="M59" i="18" s="1"/>
  <c r="L27" i="18"/>
  <c r="M27" i="18" s="1"/>
  <c r="L33" i="18"/>
  <c r="L32" i="18"/>
  <c r="M32" i="18" s="1"/>
  <c r="L5" i="18"/>
  <c r="M5" i="18" s="1"/>
  <c r="L41" i="18"/>
  <c r="M41" i="18" s="1"/>
  <c r="L6" i="18"/>
  <c r="L50" i="18"/>
  <c r="M50" i="18" s="1"/>
  <c r="L11" i="18"/>
  <c r="M11" i="18" s="1"/>
  <c r="L79" i="18"/>
  <c r="M79" i="18" s="1"/>
  <c r="L85" i="18"/>
  <c r="L84" i="18"/>
  <c r="M84" i="18" s="1"/>
  <c r="L83" i="21"/>
  <c r="W83" i="21" s="1"/>
  <c r="L84" i="24"/>
  <c r="L30" i="21"/>
  <c r="L57" i="24"/>
  <c r="M57" i="24" s="1"/>
  <c r="L59" i="24"/>
  <c r="M59" i="24" s="1"/>
  <c r="L60" i="4"/>
  <c r="M60" i="4" s="1"/>
  <c r="L87" i="21"/>
  <c r="L30" i="4"/>
  <c r="M30" i="4" s="1"/>
  <c r="L18" i="4"/>
  <c r="M18" i="4" s="1"/>
  <c r="L73" i="21"/>
  <c r="L20" i="4"/>
  <c r="V20" i="4" s="1"/>
  <c r="L46" i="21"/>
  <c r="W46" i="21" s="1"/>
  <c r="L7" i="4"/>
  <c r="M7" i="4" s="1"/>
  <c r="L11" i="21"/>
  <c r="I3" i="21"/>
  <c r="N81" i="21" s="1"/>
  <c r="L25" i="4"/>
  <c r="V25" i="4" s="1"/>
  <c r="L15" i="4"/>
  <c r="M15" i="4" s="1"/>
  <c r="L41" i="4"/>
  <c r="M41" i="4" s="1"/>
  <c r="L61" i="4"/>
  <c r="M61" i="4" s="1"/>
  <c r="L23" i="4"/>
  <c r="M23" i="4" s="1"/>
  <c r="L53" i="4"/>
  <c r="M53" i="4" s="1"/>
  <c r="L23" i="21"/>
  <c r="L62" i="21"/>
  <c r="M62" i="21" s="1"/>
  <c r="L59" i="21"/>
  <c r="W59" i="21" s="1"/>
  <c r="L61" i="21"/>
  <c r="M61" i="21" s="1"/>
  <c r="L19" i="21"/>
  <c r="L58" i="4"/>
  <c r="M58" i="4" s="1"/>
  <c r="L67" i="4"/>
  <c r="M67" i="4" s="1"/>
  <c r="L47" i="4"/>
  <c r="M47" i="4" s="1"/>
  <c r="L69" i="4"/>
  <c r="M69" i="4" s="1"/>
  <c r="L22" i="4"/>
  <c r="M22" i="4" s="1"/>
  <c r="L34" i="21"/>
  <c r="M34" i="21" s="1"/>
  <c r="L24" i="21"/>
  <c r="W24" i="21" s="1"/>
  <c r="L70" i="21"/>
  <c r="L84" i="21"/>
  <c r="M84" i="21" s="1"/>
  <c r="L67" i="21"/>
  <c r="W67" i="21" s="1"/>
  <c r="L49" i="4"/>
  <c r="M49" i="4" s="1"/>
  <c r="L81" i="4"/>
  <c r="V81" i="4" s="1"/>
  <c r="L32" i="4"/>
  <c r="M32" i="4" s="1"/>
  <c r="L79" i="4"/>
  <c r="M79" i="4" s="1"/>
  <c r="L11" i="4"/>
  <c r="M11" i="4" s="1"/>
  <c r="L47" i="21"/>
  <c r="L60" i="21"/>
  <c r="M60" i="21" s="1"/>
  <c r="L66" i="21"/>
  <c r="W66" i="21" s="1"/>
  <c r="L86" i="21"/>
  <c r="M86" i="21" s="1"/>
  <c r="L17" i="21"/>
  <c r="L56" i="21"/>
  <c r="W56" i="21" s="1"/>
  <c r="L73" i="4"/>
  <c r="M73" i="4" s="1"/>
  <c r="L51" i="4"/>
  <c r="M51" i="4" s="1"/>
  <c r="L12" i="4"/>
  <c r="M12" i="4" s="1"/>
  <c r="L40" i="4"/>
  <c r="V40" i="4" s="1"/>
  <c r="L55" i="4"/>
  <c r="M55" i="4" s="1"/>
  <c r="L84" i="4"/>
  <c r="V84" i="4" s="1"/>
  <c r="L4" i="4"/>
  <c r="M4" i="4" s="1"/>
  <c r="L19" i="4"/>
  <c r="M19" i="4" s="1"/>
  <c r="L29" i="4"/>
  <c r="M29" i="4" s="1"/>
  <c r="L87" i="4"/>
  <c r="M87" i="4" s="1"/>
  <c r="L75" i="4"/>
  <c r="M75" i="4" s="1"/>
  <c r="L66" i="4"/>
  <c r="M66" i="4" s="1"/>
  <c r="L15" i="21"/>
  <c r="W15" i="21" s="1"/>
  <c r="L39" i="21"/>
  <c r="M39" i="21" s="1"/>
  <c r="L76" i="21"/>
  <c r="M76" i="21" s="1"/>
  <c r="L9" i="21"/>
  <c r="M9" i="21" s="1"/>
  <c r="L22" i="21"/>
  <c r="M22" i="21" s="1"/>
  <c r="L75" i="21"/>
  <c r="W75" i="21" s="1"/>
  <c r="L28" i="21"/>
  <c r="W28" i="21" s="1"/>
  <c r="L77" i="21"/>
  <c r="W77" i="21" s="1"/>
  <c r="L14" i="21"/>
  <c r="M14" i="21" s="1"/>
  <c r="L35" i="21"/>
  <c r="M35" i="21" s="1"/>
  <c r="L72" i="21"/>
  <c r="M72" i="21" s="1"/>
  <c r="L76" i="4"/>
  <c r="M76" i="4" s="1"/>
  <c r="L24" i="4"/>
  <c r="M24" i="4" s="1"/>
  <c r="L39" i="4"/>
  <c r="M39" i="4" s="1"/>
  <c r="L70" i="4"/>
  <c r="V70" i="4" s="1"/>
  <c r="L27" i="4"/>
  <c r="M27" i="4" s="1"/>
  <c r="L38" i="4"/>
  <c r="V38" i="4" s="1"/>
  <c r="L10" i="4"/>
  <c r="M10" i="4" s="1"/>
  <c r="L44" i="4"/>
  <c r="V44" i="4" s="1"/>
  <c r="L9" i="4"/>
  <c r="M9" i="4" s="1"/>
  <c r="L28" i="4"/>
  <c r="M28" i="4" s="1"/>
  <c r="L54" i="4"/>
  <c r="M54" i="4" s="1"/>
  <c r="L26" i="4"/>
  <c r="V26" i="4" s="1"/>
  <c r="L72" i="4"/>
  <c r="M72" i="4" s="1"/>
  <c r="L45" i="4"/>
  <c r="V45" i="4" s="1"/>
  <c r="L56" i="4"/>
  <c r="M56" i="4" s="1"/>
  <c r="L86" i="4"/>
  <c r="V86" i="4" s="1"/>
  <c r="L42" i="4"/>
  <c r="M42" i="4" s="1"/>
  <c r="L8" i="4"/>
  <c r="M8" i="4" s="1"/>
  <c r="L14" i="4"/>
  <c r="M14" i="4" s="1"/>
  <c r="L80" i="4"/>
  <c r="V80" i="4" s="1"/>
  <c r="L17" i="4"/>
  <c r="M17" i="4" s="1"/>
  <c r="L82" i="4"/>
  <c r="M82" i="4" s="1"/>
  <c r="L25" i="21"/>
  <c r="M25" i="21" s="1"/>
  <c r="L20" i="21"/>
  <c r="W20" i="21" s="1"/>
  <c r="L58" i="21"/>
  <c r="M58" i="21" s="1"/>
  <c r="L69" i="21"/>
  <c r="M69" i="21" s="1"/>
  <c r="L55" i="21"/>
  <c r="W55" i="21" s="1"/>
  <c r="L78" i="21"/>
  <c r="M78" i="21" s="1"/>
  <c r="L29" i="21"/>
  <c r="M29" i="21" s="1"/>
  <c r="L27" i="21"/>
  <c r="W27" i="21" s="1"/>
  <c r="L38" i="21"/>
  <c r="M38" i="21" s="1"/>
  <c r="L64" i="21"/>
  <c r="W64" i="21" s="1"/>
  <c r="L10" i="21"/>
  <c r="W10" i="21" s="1"/>
  <c r="L45" i="21"/>
  <c r="M45" i="21" s="1"/>
  <c r="L44" i="21"/>
  <c r="M44" i="21" s="1"/>
  <c r="L26" i="21"/>
  <c r="M26" i="21" s="1"/>
  <c r="L52" i="21"/>
  <c r="M52" i="21" s="1"/>
  <c r="L79" i="21"/>
  <c r="W79" i="21" s="1"/>
  <c r="L12" i="21"/>
  <c r="W12" i="21" s="1"/>
  <c r="L16" i="21"/>
  <c r="W16" i="21" s="1"/>
  <c r="L50" i="21"/>
  <c r="M50" i="21" s="1"/>
  <c r="L65" i="21"/>
  <c r="M65" i="21" s="1"/>
  <c r="L51" i="21"/>
  <c r="W51" i="21" s="1"/>
  <c r="L65" i="4"/>
  <c r="V65" i="4" s="1"/>
  <c r="L13" i="4"/>
  <c r="M13" i="4" s="1"/>
  <c r="L68" i="4"/>
  <c r="M68" i="4" s="1"/>
  <c r="L57" i="4"/>
  <c r="V57" i="4" s="1"/>
  <c r="L43" i="4"/>
  <c r="M43" i="4" s="1"/>
  <c r="L71" i="4"/>
  <c r="V71" i="4" s="1"/>
  <c r="L59" i="4"/>
  <c r="M59" i="4" s="1"/>
  <c r="L37" i="4"/>
  <c r="V37" i="4" s="1"/>
  <c r="L83" i="4"/>
  <c r="V83" i="4" s="1"/>
  <c r="L41" i="21"/>
  <c r="W41" i="21" s="1"/>
  <c r="L53" i="21"/>
  <c r="M53" i="21" s="1"/>
  <c r="L8" i="21"/>
  <c r="W8" i="21" s="1"/>
  <c r="L40" i="21"/>
  <c r="W40" i="21" s="1"/>
  <c r="L48" i="21"/>
  <c r="M48" i="21" s="1"/>
  <c r="L3" i="21"/>
  <c r="M3" i="21" s="1"/>
  <c r="L74" i="21"/>
  <c r="M74" i="21" s="1"/>
  <c r="L63" i="21"/>
  <c r="W63" i="21" s="1"/>
  <c r="L37" i="21"/>
  <c r="M37" i="21" s="1"/>
  <c r="L49" i="21"/>
  <c r="M49" i="21" s="1"/>
  <c r="L6" i="4"/>
  <c r="V6" i="4" s="1"/>
  <c r="L85" i="4"/>
  <c r="M85" i="4" s="1"/>
  <c r="L16" i="4"/>
  <c r="V16" i="4" s="1"/>
  <c r="L52" i="4"/>
  <c r="M52" i="4" s="1"/>
  <c r="L64" i="4"/>
  <c r="V64" i="4" s="1"/>
  <c r="L77" i="4"/>
  <c r="M77" i="4" s="1"/>
  <c r="L74" i="4"/>
  <c r="M74" i="4" s="1"/>
  <c r="L31" i="4"/>
  <c r="V31" i="4" s="1"/>
  <c r="L46" i="4"/>
  <c r="V46" i="4" s="1"/>
  <c r="L21" i="4"/>
  <c r="M21" i="4" s="1"/>
  <c r="L3" i="4"/>
  <c r="M3" i="4" s="1"/>
  <c r="L5" i="4"/>
  <c r="M5" i="4" s="1"/>
  <c r="L63" i="4"/>
  <c r="V63" i="4" s="1"/>
  <c r="L62" i="4"/>
  <c r="M62" i="4" s="1"/>
  <c r="L50" i="4"/>
  <c r="M50" i="4" s="1"/>
  <c r="L35" i="4"/>
  <c r="M35" i="4" s="1"/>
  <c r="L33" i="4"/>
  <c r="V33" i="4" s="1"/>
  <c r="L48" i="4"/>
  <c r="M48" i="4" s="1"/>
  <c r="L78" i="4"/>
  <c r="V78" i="4" s="1"/>
  <c r="L36" i="4"/>
  <c r="M36" i="4" s="1"/>
  <c r="L34" i="4"/>
  <c r="V34" i="4" s="1"/>
  <c r="L6" i="21"/>
  <c r="W6" i="21" s="1"/>
  <c r="L7" i="21"/>
  <c r="M7" i="21" s="1"/>
  <c r="L36" i="21"/>
  <c r="M36" i="21" s="1"/>
  <c r="L18" i="21"/>
  <c r="M18" i="21" s="1"/>
  <c r="L85" i="21"/>
  <c r="M85" i="21" s="1"/>
  <c r="L71" i="21"/>
  <c r="W71" i="21" s="1"/>
  <c r="L21" i="21"/>
  <c r="W21" i="21" s="1"/>
  <c r="L54" i="21"/>
  <c r="M54" i="21" s="1"/>
  <c r="L43" i="21"/>
  <c r="M43" i="21" s="1"/>
  <c r="L57" i="21"/>
  <c r="M57" i="21" s="1"/>
  <c r="L80" i="21"/>
  <c r="W80" i="21" s="1"/>
  <c r="L13" i="21"/>
  <c r="M13" i="21" s="1"/>
  <c r="L33" i="21"/>
  <c r="W33" i="21" s="1"/>
  <c r="L31" i="21"/>
  <c r="M31" i="21" s="1"/>
  <c r="L42" i="21"/>
  <c r="M42" i="21" s="1"/>
  <c r="L68" i="21"/>
  <c r="M68" i="21" s="1"/>
  <c r="L4" i="21"/>
  <c r="W4" i="21" s="1"/>
  <c r="L5" i="21"/>
  <c r="M5" i="21" s="1"/>
  <c r="L32" i="21"/>
  <c r="W32" i="21" s="1"/>
  <c r="L82" i="21"/>
  <c r="W82" i="21" s="1"/>
  <c r="L81" i="21"/>
  <c r="M81" i="21" s="1"/>
  <c r="M17" i="18"/>
  <c r="W17" i="18"/>
  <c r="M40" i="18"/>
  <c r="M10" i="18"/>
  <c r="M70" i="18"/>
  <c r="W70" i="18"/>
  <c r="W14" i="18"/>
  <c r="M87" i="18"/>
  <c r="W87" i="18"/>
  <c r="M9" i="18"/>
  <c r="W9" i="18"/>
  <c r="W43" i="18"/>
  <c r="N74" i="18"/>
  <c r="N58" i="18"/>
  <c r="N42" i="18"/>
  <c r="N26" i="18"/>
  <c r="N79" i="18"/>
  <c r="N63" i="18"/>
  <c r="N47" i="18"/>
  <c r="N85" i="18"/>
  <c r="N69" i="18"/>
  <c r="N53" i="18"/>
  <c r="N37" i="18"/>
  <c r="N13" i="18"/>
  <c r="N18" i="18"/>
  <c r="N8" i="18"/>
  <c r="N4" i="18"/>
  <c r="N73" i="18"/>
  <c r="N57" i="18"/>
  <c r="N41" i="18"/>
  <c r="N27" i="18"/>
  <c r="N11" i="18"/>
  <c r="N29" i="18"/>
  <c r="N46" i="18"/>
  <c r="N76" i="18"/>
  <c r="N44" i="18"/>
  <c r="N21" i="18"/>
  <c r="N5" i="18"/>
  <c r="N64" i="18"/>
  <c r="N32" i="18"/>
  <c r="N16" i="18"/>
  <c r="N86" i="18"/>
  <c r="N70" i="18"/>
  <c r="N54" i="18"/>
  <c r="N38" i="18"/>
  <c r="N22" i="18"/>
  <c r="N75" i="18"/>
  <c r="N59" i="18"/>
  <c r="N43" i="18"/>
  <c r="N84" i="18"/>
  <c r="N68" i="18"/>
  <c r="N52" i="18"/>
  <c r="N36" i="18"/>
  <c r="N28" i="18"/>
  <c r="N14" i="18"/>
  <c r="N7" i="18"/>
  <c r="N3" i="18"/>
  <c r="N72" i="18"/>
  <c r="N56" i="18"/>
  <c r="N40" i="18"/>
  <c r="N25" i="18"/>
  <c r="N31" i="18"/>
  <c r="N12" i="18"/>
  <c r="N78" i="18"/>
  <c r="N62" i="18"/>
  <c r="N30" i="18"/>
  <c r="N83" i="18"/>
  <c r="N67" i="18"/>
  <c r="N51" i="18"/>
  <c r="N35" i="18"/>
  <c r="N60" i="18"/>
  <c r="N17" i="18"/>
  <c r="N9" i="18"/>
  <c r="N80" i="18"/>
  <c r="N48" i="18"/>
  <c r="N15" i="18"/>
  <c r="N82" i="18"/>
  <c r="N66" i="18"/>
  <c r="N50" i="18"/>
  <c r="N34" i="18"/>
  <c r="N87" i="18"/>
  <c r="N71" i="18"/>
  <c r="N55" i="18"/>
  <c r="N39" i="18"/>
  <c r="N77" i="18"/>
  <c r="N61" i="18"/>
  <c r="N45" i="18"/>
  <c r="N24" i="18"/>
  <c r="N23" i="18"/>
  <c r="N10" i="18"/>
  <c r="N6" i="18"/>
  <c r="N81" i="18"/>
  <c r="N65" i="18"/>
  <c r="N49" i="18"/>
  <c r="N33" i="18"/>
  <c r="N19" i="18"/>
  <c r="N20" i="18"/>
  <c r="M80" i="18"/>
  <c r="W80" i="18"/>
  <c r="M20" i="18"/>
  <c r="W20" i="18"/>
  <c r="M63" i="18"/>
  <c r="M16" i="4"/>
  <c r="W57" i="21"/>
  <c r="W31" i="21"/>
  <c r="M67" i="21"/>
  <c r="W12" i="24"/>
  <c r="M12" i="24"/>
  <c r="W11" i="24"/>
  <c r="M11" i="24"/>
  <c r="M60" i="24"/>
  <c r="W60" i="24"/>
  <c r="M32" i="24"/>
  <c r="W32" i="24"/>
  <c r="N77" i="24"/>
  <c r="N61" i="24"/>
  <c r="N45" i="24"/>
  <c r="N74" i="24"/>
  <c r="N63" i="24"/>
  <c r="N47" i="24"/>
  <c r="N66" i="24"/>
  <c r="N75" i="24"/>
  <c r="N31" i="24"/>
  <c r="N60" i="24"/>
  <c r="N26" i="24"/>
  <c r="N10" i="24"/>
  <c r="N46" i="24"/>
  <c r="N30" i="24"/>
  <c r="N15" i="24"/>
  <c r="N37" i="24"/>
  <c r="N20" i="24"/>
  <c r="N44" i="24"/>
  <c r="N16" i="24"/>
  <c r="N13" i="24"/>
  <c r="N5" i="24"/>
  <c r="N73" i="24"/>
  <c r="N57" i="24"/>
  <c r="N86" i="24"/>
  <c r="N83" i="24"/>
  <c r="N59" i="24"/>
  <c r="N84" i="24"/>
  <c r="N62" i="24"/>
  <c r="N43" i="24"/>
  <c r="N72" i="24"/>
  <c r="N56" i="24"/>
  <c r="N22" i="24"/>
  <c r="N87" i="24"/>
  <c r="N42" i="24"/>
  <c r="N27" i="24"/>
  <c r="N11" i="24"/>
  <c r="N33" i="24"/>
  <c r="N9" i="24"/>
  <c r="N36" i="24"/>
  <c r="N12" i="24"/>
  <c r="N8" i="24"/>
  <c r="N4" i="24"/>
  <c r="N85" i="24"/>
  <c r="N69" i="24"/>
  <c r="N53" i="24"/>
  <c r="N82" i="24"/>
  <c r="N71" i="24"/>
  <c r="N55" i="24"/>
  <c r="N79" i="24"/>
  <c r="N58" i="24"/>
  <c r="N39" i="24"/>
  <c r="N68" i="24"/>
  <c r="N52" i="24"/>
  <c r="N18" i="24"/>
  <c r="N54" i="24"/>
  <c r="N38" i="24"/>
  <c r="N23" i="24"/>
  <c r="N76" i="24"/>
  <c r="N28" i="24"/>
  <c r="N40" i="24"/>
  <c r="N29" i="24"/>
  <c r="N25" i="24"/>
  <c r="N7" i="24"/>
  <c r="N3" i="24"/>
  <c r="N81" i="24"/>
  <c r="N65" i="24"/>
  <c r="N49" i="24"/>
  <c r="N78" i="24"/>
  <c r="N67" i="24"/>
  <c r="N51" i="24"/>
  <c r="N70" i="24"/>
  <c r="N80" i="24"/>
  <c r="N35" i="24"/>
  <c r="N64" i="24"/>
  <c r="N48" i="24"/>
  <c r="N14" i="24"/>
  <c r="N50" i="24"/>
  <c r="N34" i="24"/>
  <c r="N19" i="24"/>
  <c r="N41" i="24"/>
  <c r="N24" i="24"/>
  <c r="N32" i="24"/>
  <c r="N21" i="24"/>
  <c r="N17" i="24"/>
  <c r="N6" i="24"/>
  <c r="M36" i="24"/>
  <c r="W36" i="24"/>
  <c r="W41" i="24"/>
  <c r="M41" i="24"/>
  <c r="W69" i="24"/>
  <c r="M69" i="24"/>
  <c r="W8" i="24"/>
  <c r="M8" i="24"/>
  <c r="W54" i="24"/>
  <c r="M54" i="24"/>
  <c r="W62" i="24"/>
  <c r="M62" i="24"/>
  <c r="W55" i="24"/>
  <c r="M55" i="24"/>
  <c r="W19" i="24"/>
  <c r="M19" i="24"/>
  <c r="M38" i="24"/>
  <c r="W38" i="24"/>
  <c r="W85" i="24"/>
  <c r="M85" i="24"/>
  <c r="M77" i="24"/>
  <c r="W77" i="24"/>
  <c r="M39" i="18"/>
  <c r="W39" i="18"/>
  <c r="W45" i="18"/>
  <c r="M73" i="18"/>
  <c r="W73" i="18"/>
  <c r="M33" i="18"/>
  <c r="W33" i="18"/>
  <c r="W32" i="18"/>
  <c r="W5" i="18"/>
  <c r="M6" i="18"/>
  <c r="W6" i="18"/>
  <c r="M85" i="18"/>
  <c r="W85" i="18"/>
  <c r="W84" i="18"/>
  <c r="M81" i="4"/>
  <c r="M20" i="4"/>
  <c r="V41" i="4"/>
  <c r="V60" i="4"/>
  <c r="V53" i="4"/>
  <c r="W47" i="21"/>
  <c r="M47" i="21"/>
  <c r="W11" i="21"/>
  <c r="M11" i="21"/>
  <c r="M23" i="21"/>
  <c r="W23" i="21"/>
  <c r="W87" i="21"/>
  <c r="M87" i="21"/>
  <c r="M66" i="21"/>
  <c r="M73" i="21"/>
  <c r="W73" i="21"/>
  <c r="M70" i="21"/>
  <c r="W70" i="21"/>
  <c r="W17" i="21"/>
  <c r="M17" i="21"/>
  <c r="N74" i="21"/>
  <c r="N55" i="21"/>
  <c r="N45" i="21"/>
  <c r="N30" i="21"/>
  <c r="N7" i="21"/>
  <c r="N86" i="21"/>
  <c r="N67" i="21"/>
  <c r="N24" i="21"/>
  <c r="N42" i="21"/>
  <c r="N10" i="21"/>
  <c r="N57" i="21"/>
  <c r="N79" i="21"/>
  <c r="N36" i="21"/>
  <c r="N68" i="21"/>
  <c r="N31" i="21"/>
  <c r="N85" i="21"/>
  <c r="N62" i="21"/>
  <c r="N80" i="21"/>
  <c r="N33" i="21"/>
  <c r="N18" i="21"/>
  <c r="N4" i="21"/>
  <c r="M19" i="21"/>
  <c r="W19" i="21"/>
  <c r="W30" i="21"/>
  <c r="M30" i="21"/>
  <c r="M73" i="24"/>
  <c r="W73" i="24"/>
  <c r="W28" i="24"/>
  <c r="M28" i="24"/>
  <c r="M14" i="24"/>
  <c r="W14" i="24"/>
  <c r="W63" i="24"/>
  <c r="M63" i="24"/>
  <c r="M3" i="24"/>
  <c r="W3" i="24"/>
  <c r="W42" i="24"/>
  <c r="M42" i="24"/>
  <c r="M16" i="24"/>
  <c r="W16" i="24"/>
  <c r="W82" i="24"/>
  <c r="M82" i="24"/>
  <c r="W76" i="24"/>
  <c r="M76" i="24"/>
  <c r="M15" i="24"/>
  <c r="W15" i="24"/>
  <c r="W26" i="24"/>
  <c r="M26" i="24"/>
  <c r="W25" i="24"/>
  <c r="M25" i="24"/>
  <c r="W81" i="24"/>
  <c r="M71" i="24"/>
  <c r="W71" i="24"/>
  <c r="W5" i="24"/>
  <c r="M5" i="24"/>
  <c r="W45" i="24"/>
  <c r="M45" i="24"/>
  <c r="W24" i="24"/>
  <c r="M24" i="24"/>
  <c r="W49" i="24"/>
  <c r="M84" i="24"/>
  <c r="W84" i="24"/>
  <c r="M21" i="18"/>
  <c r="W21" i="18"/>
  <c r="W55" i="18"/>
  <c r="M60" i="18"/>
  <c r="W60" i="18"/>
  <c r="M22" i="18"/>
  <c r="W22" i="18"/>
  <c r="M56" i="18"/>
  <c r="W56" i="18"/>
  <c r="M30" i="18"/>
  <c r="W30" i="18"/>
  <c r="M75" i="18"/>
  <c r="W75" i="18"/>
  <c r="M24" i="18"/>
  <c r="W24" i="18"/>
  <c r="M66" i="18"/>
  <c r="W66" i="18"/>
  <c r="M29" i="18"/>
  <c r="W37" i="18"/>
  <c r="N84" i="4"/>
  <c r="N80" i="4"/>
  <c r="N76" i="4"/>
  <c r="N72" i="4"/>
  <c r="N68" i="4"/>
  <c r="N64" i="4"/>
  <c r="N60" i="4"/>
  <c r="N56" i="4"/>
  <c r="N52" i="4"/>
  <c r="N48" i="4"/>
  <c r="N44" i="4"/>
  <c r="N40" i="4"/>
  <c r="N36" i="4"/>
  <c r="N32" i="4"/>
  <c r="N28" i="4"/>
  <c r="N24" i="4"/>
  <c r="N20" i="4"/>
  <c r="N16" i="4"/>
  <c r="N12" i="4"/>
  <c r="N8" i="4"/>
  <c r="N4" i="4"/>
  <c r="N85" i="4"/>
  <c r="N81" i="4"/>
  <c r="N77" i="4"/>
  <c r="N82" i="4"/>
  <c r="N74" i="4"/>
  <c r="N69" i="4"/>
  <c r="N63" i="4"/>
  <c r="N58" i="4"/>
  <c r="N53" i="4"/>
  <c r="N47" i="4"/>
  <c r="N42" i="4"/>
  <c r="N37" i="4"/>
  <c r="N31" i="4"/>
  <c r="N26" i="4"/>
  <c r="N21" i="4"/>
  <c r="N15" i="4"/>
  <c r="N10" i="4"/>
  <c r="N5" i="4"/>
  <c r="N87" i="4"/>
  <c r="N79" i="4"/>
  <c r="N73" i="4"/>
  <c r="N67" i="4"/>
  <c r="N62" i="4"/>
  <c r="N57" i="4"/>
  <c r="N51" i="4"/>
  <c r="N46" i="4"/>
  <c r="N41" i="4"/>
  <c r="N35" i="4"/>
  <c r="N30" i="4"/>
  <c r="N25" i="4"/>
  <c r="N19" i="4"/>
  <c r="N14" i="4"/>
  <c r="N9" i="4"/>
  <c r="N86" i="4"/>
  <c r="N78" i="4"/>
  <c r="N71" i="4"/>
  <c r="N66" i="4"/>
  <c r="N61" i="4"/>
  <c r="N55" i="4"/>
  <c r="N50" i="4"/>
  <c r="N45" i="4"/>
  <c r="N39" i="4"/>
  <c r="N34" i="4"/>
  <c r="N29" i="4"/>
  <c r="N23" i="4"/>
  <c r="N18" i="4"/>
  <c r="N13" i="4"/>
  <c r="N7" i="4"/>
  <c r="N3" i="4"/>
  <c r="N83" i="4"/>
  <c r="N75" i="4"/>
  <c r="N70" i="4"/>
  <c r="N65" i="4"/>
  <c r="N59" i="4"/>
  <c r="N54" i="4"/>
  <c r="N49" i="4"/>
  <c r="N43" i="4"/>
  <c r="N38" i="4"/>
  <c r="N33" i="4"/>
  <c r="N27" i="4"/>
  <c r="N22" i="4"/>
  <c r="N17" i="4"/>
  <c r="N11" i="4"/>
  <c r="N6" i="4"/>
  <c r="W76" i="21"/>
  <c r="W9" i="21"/>
  <c r="M28" i="21"/>
  <c r="W72" i="21"/>
  <c r="M27" i="24"/>
  <c r="W27" i="24"/>
  <c r="W86" i="24"/>
  <c r="M86" i="24"/>
  <c r="M52" i="24"/>
  <c r="W52" i="24"/>
  <c r="M23" i="24"/>
  <c r="W23" i="24"/>
  <c r="M68" i="24"/>
  <c r="W68" i="24"/>
  <c r="W7" i="24"/>
  <c r="M7" i="24"/>
  <c r="M50" i="24"/>
  <c r="W58" i="24"/>
  <c r="M58" i="24"/>
  <c r="W53" i="24"/>
  <c r="M53" i="24"/>
  <c r="W51" i="24"/>
  <c r="M51" i="24"/>
  <c r="M35" i="24"/>
  <c r="W35" i="24"/>
  <c r="M40" i="24"/>
  <c r="W40" i="24"/>
  <c r="W78" i="24"/>
  <c r="M78" i="24"/>
  <c r="W87" i="24"/>
  <c r="M87" i="24"/>
  <c r="M10" i="24"/>
  <c r="W10" i="24"/>
  <c r="M13" i="24"/>
  <c r="W13" i="24"/>
  <c r="M15" i="18"/>
  <c r="W15" i="18"/>
  <c r="M25" i="18"/>
  <c r="M71" i="18"/>
  <c r="W71" i="18"/>
  <c r="M3" i="18"/>
  <c r="W3" i="18"/>
  <c r="M26" i="18"/>
  <c r="M65" i="18"/>
  <c r="W65" i="18"/>
  <c r="M83" i="18"/>
  <c r="M13" i="18"/>
  <c r="W13" i="18"/>
  <c r="M82" i="18"/>
  <c r="M52" i="18"/>
  <c r="W52" i="18"/>
  <c r="V42" i="4"/>
  <c r="W45" i="21"/>
  <c r="M39" i="24"/>
  <c r="W39" i="24"/>
  <c r="W6" i="24"/>
  <c r="M6" i="24"/>
  <c r="W47" i="24"/>
  <c r="M47" i="24"/>
  <c r="M31" i="24"/>
  <c r="W31" i="24"/>
  <c r="W79" i="24"/>
  <c r="M79" i="24"/>
  <c r="W22" i="24"/>
  <c r="M22" i="24"/>
  <c r="M74" i="24"/>
  <c r="W74" i="24"/>
  <c r="M61" i="24"/>
  <c r="W61" i="24"/>
  <c r="M67" i="24"/>
  <c r="W67" i="24"/>
  <c r="W43" i="24"/>
  <c r="M43" i="24"/>
  <c r="M20" i="24"/>
  <c r="W20" i="24"/>
  <c r="W48" i="24"/>
  <c r="M48" i="24"/>
  <c r="M18" i="24"/>
  <c r="W18" i="24"/>
  <c r="M30" i="24"/>
  <c r="W30" i="24"/>
  <c r="W29" i="24"/>
  <c r="M29" i="24"/>
  <c r="M65" i="24"/>
  <c r="W65" i="24"/>
  <c r="W75" i="24"/>
  <c r="M75" i="24"/>
  <c r="M83" i="4" l="1"/>
  <c r="V69" i="4"/>
  <c r="M65" i="4"/>
  <c r="W36" i="18"/>
  <c r="W46" i="18"/>
  <c r="W61" i="18"/>
  <c r="W12" i="18"/>
  <c r="W9" i="24"/>
  <c r="M64" i="24"/>
  <c r="M37" i="24"/>
  <c r="W72" i="24"/>
  <c r="M66" i="24"/>
  <c r="W17" i="24"/>
  <c r="M44" i="24"/>
  <c r="W56" i="24"/>
  <c r="M83" i="24"/>
  <c r="W34" i="24"/>
  <c r="M33" i="24"/>
  <c r="M80" i="24"/>
  <c r="W4" i="24"/>
  <c r="M21" i="24"/>
  <c r="M70" i="24"/>
  <c r="M46" i="24"/>
  <c r="M88" i="24" s="1"/>
  <c r="M2" i="24" s="1"/>
  <c r="M83" i="21"/>
  <c r="W11" i="18"/>
  <c r="W42" i="18"/>
  <c r="W48" i="18"/>
  <c r="W58" i="18"/>
  <c r="M16" i="18"/>
  <c r="W76" i="18"/>
  <c r="M4" i="18"/>
  <c r="M88" i="18" s="1"/>
  <c r="M2" i="18" s="1"/>
  <c r="W8" i="18"/>
  <c r="W67" i="18"/>
  <c r="W59" i="18"/>
  <c r="W44" i="18"/>
  <c r="W69" i="18"/>
  <c r="W18" i="18"/>
  <c r="W7" i="18"/>
  <c r="W78" i="18"/>
  <c r="W47" i="18"/>
  <c r="W64" i="18"/>
  <c r="W77" i="18"/>
  <c r="W54" i="18"/>
  <c r="W35" i="18"/>
  <c r="W49" i="18"/>
  <c r="W50" i="18"/>
  <c r="W23" i="18"/>
  <c r="W57" i="18"/>
  <c r="W28" i="18"/>
  <c r="W53" i="18"/>
  <c r="W72" i="18"/>
  <c r="W62" i="18"/>
  <c r="W38" i="18"/>
  <c r="W31" i="18"/>
  <c r="W68" i="18"/>
  <c r="W34" i="18"/>
  <c r="W81" i="18"/>
  <c r="W79" i="18"/>
  <c r="W41" i="18"/>
  <c r="W27" i="18"/>
  <c r="W51" i="18"/>
  <c r="W74" i="18"/>
  <c r="W86" i="18"/>
  <c r="W19" i="18"/>
  <c r="V36" i="4"/>
  <c r="M25" i="4"/>
  <c r="V28" i="4"/>
  <c r="W14" i="21"/>
  <c r="M31" i="4"/>
  <c r="M80" i="21"/>
  <c r="V8" i="4"/>
  <c r="V55" i="4"/>
  <c r="W34" i="21"/>
  <c r="M38" i="4"/>
  <c r="W57" i="24"/>
  <c r="M59" i="21"/>
  <c r="V67" i="4"/>
  <c r="M32" i="21"/>
  <c r="V52" i="4"/>
  <c r="M27" i="21"/>
  <c r="V24" i="4"/>
  <c r="W3" i="21"/>
  <c r="W53" i="21"/>
  <c r="V29" i="4"/>
  <c r="M46" i="21"/>
  <c r="W42" i="21"/>
  <c r="V5" i="4"/>
  <c r="M79" i="21"/>
  <c r="V82" i="4"/>
  <c r="M45" i="4"/>
  <c r="W22" i="21"/>
  <c r="M15" i="21"/>
  <c r="M21" i="21"/>
  <c r="M12" i="21"/>
  <c r="W25" i="21"/>
  <c r="M55" i="21"/>
  <c r="V51" i="4"/>
  <c r="V11" i="4"/>
  <c r="W18" i="21"/>
  <c r="W65" i="21"/>
  <c r="W38" i="21"/>
  <c r="W69" i="21"/>
  <c r="W59" i="24"/>
  <c r="W49" i="21"/>
  <c r="V59" i="4"/>
  <c r="V68" i="4"/>
  <c r="V73" i="4"/>
  <c r="V23" i="4"/>
  <c r="V79" i="4"/>
  <c r="V47" i="4"/>
  <c r="V30" i="4"/>
  <c r="W36" i="21"/>
  <c r="V35" i="4"/>
  <c r="M46" i="4"/>
  <c r="M51" i="21"/>
  <c r="M24" i="21"/>
  <c r="W44" i="21"/>
  <c r="V14" i="4"/>
  <c r="M37" i="4"/>
  <c r="V56" i="4"/>
  <c r="V54" i="4"/>
  <c r="V10" i="4"/>
  <c r="V39" i="4"/>
  <c r="M75" i="21"/>
  <c r="W39" i="21"/>
  <c r="M84" i="4"/>
  <c r="V15" i="4"/>
  <c r="V49" i="4"/>
  <c r="W68" i="21"/>
  <c r="W13" i="21"/>
  <c r="W54" i="21"/>
  <c r="M63" i="4"/>
  <c r="W35" i="21"/>
  <c r="M57" i="4"/>
  <c r="W61" i="21"/>
  <c r="W86" i="21"/>
  <c r="V18" i="4"/>
  <c r="V7" i="4"/>
  <c r="M82" i="21"/>
  <c r="M33" i="4"/>
  <c r="V87" i="4"/>
  <c r="M34" i="4"/>
  <c r="M64" i="4"/>
  <c r="M6" i="4"/>
  <c r="W50" i="21"/>
  <c r="V9" i="4"/>
  <c r="W48" i="21"/>
  <c r="M40" i="4"/>
  <c r="N8" i="21"/>
  <c r="X8" i="21" s="1"/>
  <c r="N34" i="21"/>
  <c r="X34" i="21" s="1"/>
  <c r="N16" i="21"/>
  <c r="O16" i="21" s="1"/>
  <c r="N59" i="21"/>
  <c r="X59" i="21" s="1"/>
  <c r="N78" i="21"/>
  <c r="X78" i="21" s="1"/>
  <c r="N11" i="21"/>
  <c r="X11" i="21" s="1"/>
  <c r="N12" i="21"/>
  <c r="O12" i="21" s="1"/>
  <c r="N21" i="21"/>
  <c r="X21" i="21" s="1"/>
  <c r="N56" i="21"/>
  <c r="X56" i="21" s="1"/>
  <c r="N50" i="21"/>
  <c r="X50" i="21" s="1"/>
  <c r="N73" i="21"/>
  <c r="X73" i="21" s="1"/>
  <c r="N35" i="21"/>
  <c r="O35" i="21" s="1"/>
  <c r="N76" i="21"/>
  <c r="X76" i="21" s="1"/>
  <c r="N40" i="21"/>
  <c r="X40" i="21" s="1"/>
  <c r="N83" i="21"/>
  <c r="O83" i="21" s="1"/>
  <c r="N61" i="21"/>
  <c r="N13" i="21"/>
  <c r="O13" i="21" s="1"/>
  <c r="N52" i="21"/>
  <c r="O52" i="21" s="1"/>
  <c r="N28" i="21"/>
  <c r="O28" i="21" s="1"/>
  <c r="N71" i="21"/>
  <c r="O71" i="21" s="1"/>
  <c r="N49" i="21"/>
  <c r="O49" i="21" s="1"/>
  <c r="M10" i="21"/>
  <c r="V76" i="4"/>
  <c r="M41" i="21"/>
  <c r="V66" i="4"/>
  <c r="M71" i="4"/>
  <c r="M56" i="21"/>
  <c r="N15" i="21"/>
  <c r="O15" i="21" s="1"/>
  <c r="N60" i="21"/>
  <c r="X60" i="21" s="1"/>
  <c r="N32" i="21"/>
  <c r="X32" i="21" s="1"/>
  <c r="N75" i="21"/>
  <c r="O75" i="21" s="1"/>
  <c r="N53" i="21"/>
  <c r="X53" i="21" s="1"/>
  <c r="N5" i="21"/>
  <c r="O5" i="21" s="1"/>
  <c r="N22" i="21"/>
  <c r="X22" i="21" s="1"/>
  <c r="N37" i="21"/>
  <c r="X37" i="21" s="1"/>
  <c r="N47" i="21"/>
  <c r="O47" i="21" s="1"/>
  <c r="N66" i="21"/>
  <c r="X66" i="21" s="1"/>
  <c r="N27" i="21"/>
  <c r="O27" i="21" s="1"/>
  <c r="N19" i="21"/>
  <c r="O19" i="21" s="1"/>
  <c r="N25" i="21"/>
  <c r="O25" i="21" s="1"/>
  <c r="N64" i="21"/>
  <c r="O64" i="21" s="1"/>
  <c r="N54" i="21"/>
  <c r="O54" i="21" s="1"/>
  <c r="N77" i="21"/>
  <c r="O77" i="21" s="1"/>
  <c r="N39" i="21"/>
  <c r="O39" i="21" s="1"/>
  <c r="N84" i="21"/>
  <c r="O84" i="21" s="1"/>
  <c r="N44" i="21"/>
  <c r="O44" i="21" s="1"/>
  <c r="N87" i="21"/>
  <c r="O87" i="21" s="1"/>
  <c r="N65" i="21"/>
  <c r="X65" i="21" s="1"/>
  <c r="W84" i="21"/>
  <c r="V32" i="4"/>
  <c r="M78" i="4"/>
  <c r="V50" i="4"/>
  <c r="W58" i="21"/>
  <c r="N23" i="21"/>
  <c r="O23" i="21" s="1"/>
  <c r="N43" i="21"/>
  <c r="X43" i="21" s="1"/>
  <c r="N17" i="21"/>
  <c r="O17" i="21" s="1"/>
  <c r="N48" i="21"/>
  <c r="O48" i="21" s="1"/>
  <c r="N46" i="21"/>
  <c r="O46" i="21" s="1"/>
  <c r="N69" i="21"/>
  <c r="X69" i="21" s="1"/>
  <c r="N9" i="21"/>
  <c r="X9" i="21" s="1"/>
  <c r="N38" i="21"/>
  <c r="O38" i="21" s="1"/>
  <c r="N20" i="21"/>
  <c r="O20" i="21" s="1"/>
  <c r="N63" i="21"/>
  <c r="X63" i="21" s="1"/>
  <c r="N82" i="21"/>
  <c r="N6" i="21"/>
  <c r="O6" i="21" s="1"/>
  <c r="N26" i="21"/>
  <c r="X26" i="21" s="1"/>
  <c r="N41" i="21"/>
  <c r="X41" i="21" s="1"/>
  <c r="N51" i="21"/>
  <c r="N70" i="21"/>
  <c r="X70" i="21" s="1"/>
  <c r="N3" i="21"/>
  <c r="O3" i="21" s="1"/>
  <c r="N14" i="21"/>
  <c r="O14" i="21" s="1"/>
  <c r="N29" i="21"/>
  <c r="O29" i="21" s="1"/>
  <c r="N72" i="21"/>
  <c r="O72" i="21" s="1"/>
  <c r="N58" i="21"/>
  <c r="X58" i="21" s="1"/>
  <c r="V61" i="4"/>
  <c r="W37" i="21"/>
  <c r="M77" i="21"/>
  <c r="V19" i="4"/>
  <c r="V13" i="4"/>
  <c r="M71" i="21"/>
  <c r="V3" i="4"/>
  <c r="W52" i="21"/>
  <c r="W29" i="21"/>
  <c r="V17" i="4"/>
  <c r="V72" i="4"/>
  <c r="V27" i="4"/>
  <c r="W62" i="21"/>
  <c r="W60" i="21"/>
  <c r="V22" i="4"/>
  <c r="V58" i="4"/>
  <c r="W5" i="21"/>
  <c r="W7" i="21"/>
  <c r="V74" i="4"/>
  <c r="V4" i="4"/>
  <c r="V43" i="4"/>
  <c r="W81" i="21"/>
  <c r="M33" i="21"/>
  <c r="W43" i="21"/>
  <c r="W85" i="21"/>
  <c r="M6" i="21"/>
  <c r="V48" i="4"/>
  <c r="V62" i="4"/>
  <c r="V21" i="4"/>
  <c r="V77" i="4"/>
  <c r="V85" i="4"/>
  <c r="M16" i="21"/>
  <c r="W26" i="21"/>
  <c r="M64" i="21"/>
  <c r="W78" i="21"/>
  <c r="M20" i="21"/>
  <c r="M80" i="4"/>
  <c r="M86" i="4"/>
  <c r="M26" i="4"/>
  <c r="M44" i="4"/>
  <c r="M70" i="4"/>
  <c r="M63" i="21"/>
  <c r="W74" i="21"/>
  <c r="M40" i="21"/>
  <c r="M8" i="21"/>
  <c r="V75" i="4"/>
  <c r="V12" i="4"/>
  <c r="M4" i="21"/>
  <c r="W17" i="4"/>
  <c r="O17" i="4"/>
  <c r="W38" i="4"/>
  <c r="O38" i="4"/>
  <c r="W59" i="4"/>
  <c r="O59" i="4"/>
  <c r="W83" i="4"/>
  <c r="O83" i="4"/>
  <c r="W18" i="4"/>
  <c r="O18" i="4"/>
  <c r="W39" i="4"/>
  <c r="O39" i="4"/>
  <c r="W61" i="4"/>
  <c r="O61" i="4"/>
  <c r="W86" i="4"/>
  <c r="O86" i="4"/>
  <c r="W25" i="4"/>
  <c r="O25" i="4"/>
  <c r="W46" i="4"/>
  <c r="O46" i="4"/>
  <c r="W67" i="4"/>
  <c r="O67" i="4"/>
  <c r="W5" i="4"/>
  <c r="O5" i="4"/>
  <c r="W26" i="4"/>
  <c r="O26" i="4"/>
  <c r="W47" i="4"/>
  <c r="O47" i="4"/>
  <c r="W69" i="4"/>
  <c r="O69" i="4"/>
  <c r="W81" i="4"/>
  <c r="O81" i="4"/>
  <c r="W12" i="4"/>
  <c r="O12" i="4"/>
  <c r="W28" i="4"/>
  <c r="O28" i="4"/>
  <c r="O44" i="4"/>
  <c r="W44" i="4"/>
  <c r="O60" i="4"/>
  <c r="W60" i="4"/>
  <c r="O76" i="4"/>
  <c r="W76" i="4"/>
  <c r="O4" i="21"/>
  <c r="X4" i="21"/>
  <c r="O18" i="21"/>
  <c r="X18" i="21"/>
  <c r="O33" i="21"/>
  <c r="X33" i="21"/>
  <c r="X80" i="21"/>
  <c r="O80" i="21"/>
  <c r="O62" i="21"/>
  <c r="X62" i="21"/>
  <c r="X85" i="21"/>
  <c r="O85" i="21"/>
  <c r="O31" i="21"/>
  <c r="X31" i="21"/>
  <c r="X68" i="21"/>
  <c r="O68" i="21"/>
  <c r="O36" i="21"/>
  <c r="X36" i="21"/>
  <c r="X79" i="21"/>
  <c r="O79" i="21"/>
  <c r="X57" i="21"/>
  <c r="O57" i="21"/>
  <c r="X10" i="21"/>
  <c r="O10" i="21"/>
  <c r="X42" i="21"/>
  <c r="O42" i="21"/>
  <c r="O24" i="21"/>
  <c r="X24" i="21"/>
  <c r="X67" i="21"/>
  <c r="O67" i="21"/>
  <c r="X86" i="21"/>
  <c r="O86" i="21"/>
  <c r="O7" i="21"/>
  <c r="X7" i="21"/>
  <c r="O30" i="21"/>
  <c r="X30" i="21"/>
  <c r="X45" i="21"/>
  <c r="O45" i="21"/>
  <c r="O55" i="21"/>
  <c r="X55" i="21"/>
  <c r="O74" i="21"/>
  <c r="X74" i="21"/>
  <c r="O6" i="24"/>
  <c r="X6" i="24"/>
  <c r="O24" i="24"/>
  <c r="X24" i="24"/>
  <c r="O50" i="24"/>
  <c r="X50" i="24"/>
  <c r="O35" i="24"/>
  <c r="X35" i="24"/>
  <c r="X67" i="24"/>
  <c r="O67" i="24"/>
  <c r="X81" i="24"/>
  <c r="O81" i="24"/>
  <c r="X29" i="24"/>
  <c r="O29" i="24"/>
  <c r="O23" i="24"/>
  <c r="X23" i="24"/>
  <c r="X52" i="24"/>
  <c r="O52" i="24"/>
  <c r="O79" i="24"/>
  <c r="X79" i="24"/>
  <c r="X53" i="24"/>
  <c r="O53" i="24"/>
  <c r="X8" i="24"/>
  <c r="O8" i="24"/>
  <c r="X33" i="24"/>
  <c r="O33" i="24"/>
  <c r="O87" i="24"/>
  <c r="X87" i="24"/>
  <c r="O43" i="24"/>
  <c r="X43" i="24"/>
  <c r="O83" i="24"/>
  <c r="X83" i="24"/>
  <c r="O5" i="24"/>
  <c r="X5" i="24"/>
  <c r="O20" i="24"/>
  <c r="X20" i="24"/>
  <c r="O46" i="24"/>
  <c r="X46" i="24"/>
  <c r="O31" i="24"/>
  <c r="X31" i="24"/>
  <c r="X63" i="24"/>
  <c r="O63" i="24"/>
  <c r="X77" i="24"/>
  <c r="O77" i="24"/>
  <c r="O49" i="18"/>
  <c r="X49" i="18"/>
  <c r="O10" i="18"/>
  <c r="X10" i="18"/>
  <c r="O61" i="18"/>
  <c r="X61" i="18"/>
  <c r="O71" i="18"/>
  <c r="X71" i="18"/>
  <c r="O66" i="18"/>
  <c r="X66" i="18"/>
  <c r="O80" i="18"/>
  <c r="X80" i="18"/>
  <c r="O35" i="18"/>
  <c r="X35" i="18"/>
  <c r="O30" i="18"/>
  <c r="X30" i="18"/>
  <c r="O31" i="18"/>
  <c r="X31" i="18"/>
  <c r="O72" i="18"/>
  <c r="X72" i="18"/>
  <c r="O28" i="18"/>
  <c r="X28" i="18"/>
  <c r="O84" i="18"/>
  <c r="X84" i="18"/>
  <c r="O22" i="18"/>
  <c r="X22" i="18"/>
  <c r="O86" i="18"/>
  <c r="X86" i="18"/>
  <c r="O5" i="18"/>
  <c r="X5" i="18"/>
  <c r="O46" i="18"/>
  <c r="X46" i="18"/>
  <c r="O41" i="18"/>
  <c r="X41" i="18"/>
  <c r="O8" i="18"/>
  <c r="X8" i="18"/>
  <c r="O53" i="18"/>
  <c r="X53" i="18"/>
  <c r="O63" i="18"/>
  <c r="X63" i="18"/>
  <c r="O58" i="18"/>
  <c r="X58" i="18"/>
  <c r="W22" i="4"/>
  <c r="O22" i="4"/>
  <c r="W43" i="4"/>
  <c r="O43" i="4"/>
  <c r="W65" i="4"/>
  <c r="O65" i="4"/>
  <c r="W3" i="4"/>
  <c r="O3" i="4"/>
  <c r="W23" i="4"/>
  <c r="O23" i="4"/>
  <c r="W45" i="4"/>
  <c r="O45" i="4"/>
  <c r="W66" i="4"/>
  <c r="O66" i="4"/>
  <c r="W9" i="4"/>
  <c r="O9" i="4"/>
  <c r="W30" i="4"/>
  <c r="O30" i="4"/>
  <c r="W51" i="4"/>
  <c r="O51" i="4"/>
  <c r="W73" i="4"/>
  <c r="O73" i="4"/>
  <c r="W10" i="4"/>
  <c r="O10" i="4"/>
  <c r="W31" i="4"/>
  <c r="O31" i="4"/>
  <c r="W53" i="4"/>
  <c r="O53" i="4"/>
  <c r="W74" i="4"/>
  <c r="O74" i="4"/>
  <c r="W85" i="4"/>
  <c r="O85" i="4"/>
  <c r="W16" i="4"/>
  <c r="O16" i="4"/>
  <c r="W32" i="4"/>
  <c r="O32" i="4"/>
  <c r="O48" i="4"/>
  <c r="W48" i="4"/>
  <c r="O64" i="4"/>
  <c r="W64" i="4"/>
  <c r="O80" i="4"/>
  <c r="W80" i="4"/>
  <c r="O59" i="21"/>
  <c r="O21" i="21"/>
  <c r="X35" i="21"/>
  <c r="X61" i="21"/>
  <c r="O61" i="21"/>
  <c r="X52" i="21"/>
  <c r="X71" i="21"/>
  <c r="X17" i="24"/>
  <c r="O17" i="24"/>
  <c r="X41" i="24"/>
  <c r="O41" i="24"/>
  <c r="X14" i="24"/>
  <c r="O14" i="24"/>
  <c r="X80" i="24"/>
  <c r="O80" i="24"/>
  <c r="O78" i="24"/>
  <c r="X78" i="24"/>
  <c r="X3" i="24"/>
  <c r="O3" i="24"/>
  <c r="O40" i="24"/>
  <c r="X40" i="24"/>
  <c r="X38" i="24"/>
  <c r="O38" i="24"/>
  <c r="X68" i="24"/>
  <c r="O68" i="24"/>
  <c r="X55" i="24"/>
  <c r="O55" i="24"/>
  <c r="X69" i="24"/>
  <c r="O69" i="24"/>
  <c r="O12" i="24"/>
  <c r="X12" i="24"/>
  <c r="O11" i="24"/>
  <c r="X11" i="24"/>
  <c r="X22" i="24"/>
  <c r="O22" i="24"/>
  <c r="O62" i="24"/>
  <c r="X62" i="24"/>
  <c r="O86" i="24"/>
  <c r="X86" i="24"/>
  <c r="O13" i="24"/>
  <c r="X13" i="24"/>
  <c r="O37" i="24"/>
  <c r="X37" i="24"/>
  <c r="O10" i="24"/>
  <c r="X10" i="24"/>
  <c r="X75" i="24"/>
  <c r="O75" i="24"/>
  <c r="X74" i="24"/>
  <c r="O74" i="24"/>
  <c r="O20" i="18"/>
  <c r="X20" i="18"/>
  <c r="O65" i="18"/>
  <c r="X65" i="18"/>
  <c r="O23" i="18"/>
  <c r="X23" i="18"/>
  <c r="O77" i="18"/>
  <c r="X77" i="18"/>
  <c r="O87" i="18"/>
  <c r="X87" i="18"/>
  <c r="O82" i="18"/>
  <c r="X82" i="18"/>
  <c r="O9" i="18"/>
  <c r="X9" i="18"/>
  <c r="O51" i="18"/>
  <c r="X51" i="18"/>
  <c r="O62" i="18"/>
  <c r="X62" i="18"/>
  <c r="O25" i="18"/>
  <c r="X25" i="18"/>
  <c r="O3" i="18"/>
  <c r="X3" i="18"/>
  <c r="O36" i="18"/>
  <c r="X36" i="18"/>
  <c r="O43" i="18"/>
  <c r="X43" i="18"/>
  <c r="O38" i="18"/>
  <c r="X38" i="18"/>
  <c r="O16" i="18"/>
  <c r="X16" i="18"/>
  <c r="O21" i="18"/>
  <c r="X21" i="18"/>
  <c r="O29" i="18"/>
  <c r="X29" i="18"/>
  <c r="O57" i="18"/>
  <c r="X57" i="18"/>
  <c r="O18" i="18"/>
  <c r="X18" i="18"/>
  <c r="O69" i="18"/>
  <c r="X69" i="18"/>
  <c r="O79" i="18"/>
  <c r="X79" i="18"/>
  <c r="O74" i="18"/>
  <c r="X74" i="18"/>
  <c r="W6" i="4"/>
  <c r="O6" i="4"/>
  <c r="W27" i="4"/>
  <c r="O27" i="4"/>
  <c r="W49" i="4"/>
  <c r="O49" i="4"/>
  <c r="W70" i="4"/>
  <c r="O70" i="4"/>
  <c r="W7" i="4"/>
  <c r="O7" i="4"/>
  <c r="W29" i="4"/>
  <c r="O29" i="4"/>
  <c r="W50" i="4"/>
  <c r="O50" i="4"/>
  <c r="W71" i="4"/>
  <c r="O71" i="4"/>
  <c r="W14" i="4"/>
  <c r="O14" i="4"/>
  <c r="W35" i="4"/>
  <c r="O35" i="4"/>
  <c r="W57" i="4"/>
  <c r="O57" i="4"/>
  <c r="W79" i="4"/>
  <c r="O79" i="4"/>
  <c r="W15" i="4"/>
  <c r="O15" i="4"/>
  <c r="W37" i="4"/>
  <c r="O37" i="4"/>
  <c r="W58" i="4"/>
  <c r="O58" i="4"/>
  <c r="W82" i="4"/>
  <c r="O82" i="4"/>
  <c r="W4" i="4"/>
  <c r="O4" i="4"/>
  <c r="W20" i="4"/>
  <c r="O20" i="4"/>
  <c r="W36" i="4"/>
  <c r="O36" i="4"/>
  <c r="O52" i="4"/>
  <c r="W52" i="4"/>
  <c r="O68" i="4"/>
  <c r="W68" i="4"/>
  <c r="O84" i="4"/>
  <c r="W84" i="4"/>
  <c r="X15" i="21"/>
  <c r="X25" i="21"/>
  <c r="X39" i="21"/>
  <c r="X44" i="21"/>
  <c r="X21" i="24"/>
  <c r="O21" i="24"/>
  <c r="O19" i="24"/>
  <c r="X19" i="24"/>
  <c r="X48" i="24"/>
  <c r="O48" i="24"/>
  <c r="O70" i="24"/>
  <c r="X70" i="24"/>
  <c r="X49" i="24"/>
  <c r="O49" i="24"/>
  <c r="O7" i="24"/>
  <c r="X7" i="24"/>
  <c r="O28" i="24"/>
  <c r="X28" i="24"/>
  <c r="O54" i="24"/>
  <c r="X54" i="24"/>
  <c r="O39" i="24"/>
  <c r="X39" i="24"/>
  <c r="X71" i="24"/>
  <c r="O71" i="24"/>
  <c r="X85" i="24"/>
  <c r="O85" i="24"/>
  <c r="O36" i="24"/>
  <c r="X36" i="24"/>
  <c r="O27" i="24"/>
  <c r="X27" i="24"/>
  <c r="X56" i="24"/>
  <c r="O56" i="24"/>
  <c r="X84" i="24"/>
  <c r="O84" i="24"/>
  <c r="X57" i="24"/>
  <c r="O57" i="24"/>
  <c r="O16" i="24"/>
  <c r="X16" i="24"/>
  <c r="O15" i="24"/>
  <c r="X15" i="24"/>
  <c r="X26" i="24"/>
  <c r="O26" i="24"/>
  <c r="O66" i="24"/>
  <c r="X66" i="24"/>
  <c r="O45" i="24"/>
  <c r="X45" i="24"/>
  <c r="O19" i="18"/>
  <c r="X19" i="18"/>
  <c r="O81" i="18"/>
  <c r="X81" i="18"/>
  <c r="O24" i="18"/>
  <c r="X24" i="18"/>
  <c r="O39" i="18"/>
  <c r="X39" i="18"/>
  <c r="O34" i="18"/>
  <c r="X34" i="18"/>
  <c r="O15" i="18"/>
  <c r="X15" i="18"/>
  <c r="O17" i="18"/>
  <c r="X17" i="18"/>
  <c r="O67" i="18"/>
  <c r="X67" i="18"/>
  <c r="O78" i="18"/>
  <c r="X78" i="18"/>
  <c r="O40" i="18"/>
  <c r="X40" i="18"/>
  <c r="O7" i="18"/>
  <c r="X7" i="18"/>
  <c r="O52" i="18"/>
  <c r="X52" i="18"/>
  <c r="O59" i="18"/>
  <c r="X59" i="18"/>
  <c r="O54" i="18"/>
  <c r="X54" i="18"/>
  <c r="O32" i="18"/>
  <c r="X32" i="18"/>
  <c r="O44" i="18"/>
  <c r="X44" i="18"/>
  <c r="O11" i="18"/>
  <c r="X11" i="18"/>
  <c r="O73" i="18"/>
  <c r="X73" i="18"/>
  <c r="O13" i="18"/>
  <c r="X13" i="18"/>
  <c r="O85" i="18"/>
  <c r="X85" i="18"/>
  <c r="O26" i="18"/>
  <c r="X26" i="18"/>
  <c r="W11" i="4"/>
  <c r="O11" i="4"/>
  <c r="W33" i="4"/>
  <c r="O33" i="4"/>
  <c r="W54" i="4"/>
  <c r="O54" i="4"/>
  <c r="W75" i="4"/>
  <c r="O75" i="4"/>
  <c r="W13" i="4"/>
  <c r="O13" i="4"/>
  <c r="W34" i="4"/>
  <c r="O34" i="4"/>
  <c r="W55" i="4"/>
  <c r="O55" i="4"/>
  <c r="W78" i="4"/>
  <c r="O78" i="4"/>
  <c r="W19" i="4"/>
  <c r="O19" i="4"/>
  <c r="W41" i="4"/>
  <c r="O41" i="4"/>
  <c r="W62" i="4"/>
  <c r="O62" i="4"/>
  <c r="W87" i="4"/>
  <c r="O87" i="4"/>
  <c r="W21" i="4"/>
  <c r="O21" i="4"/>
  <c r="W42" i="4"/>
  <c r="O42" i="4"/>
  <c r="W63" i="4"/>
  <c r="O63" i="4"/>
  <c r="W77" i="4"/>
  <c r="O77" i="4"/>
  <c r="W8" i="4"/>
  <c r="O8" i="4"/>
  <c r="W24" i="4"/>
  <c r="O24" i="4"/>
  <c r="O40" i="4"/>
  <c r="W40" i="4"/>
  <c r="O56" i="4"/>
  <c r="W56" i="4"/>
  <c r="O72" i="4"/>
  <c r="W72" i="4"/>
  <c r="X17" i="21"/>
  <c r="X46" i="21"/>
  <c r="O9" i="21"/>
  <c r="O82" i="21"/>
  <c r="X82" i="21"/>
  <c r="O51" i="21"/>
  <c r="X51" i="21"/>
  <c r="X3" i="21"/>
  <c r="X29" i="21"/>
  <c r="O81" i="21"/>
  <c r="X81" i="21"/>
  <c r="O32" i="24"/>
  <c r="X32" i="24"/>
  <c r="X34" i="24"/>
  <c r="O34" i="24"/>
  <c r="X64" i="24"/>
  <c r="O64" i="24"/>
  <c r="X51" i="24"/>
  <c r="O51" i="24"/>
  <c r="X65" i="24"/>
  <c r="O65" i="24"/>
  <c r="X25" i="24"/>
  <c r="O25" i="24"/>
  <c r="X76" i="24"/>
  <c r="O76" i="24"/>
  <c r="X18" i="24"/>
  <c r="O18" i="24"/>
  <c r="O58" i="24"/>
  <c r="X58" i="24"/>
  <c r="O82" i="24"/>
  <c r="X82" i="24"/>
  <c r="X4" i="24"/>
  <c r="O4" i="24"/>
  <c r="X9" i="24"/>
  <c r="O9" i="24"/>
  <c r="X42" i="24"/>
  <c r="O42" i="24"/>
  <c r="X72" i="24"/>
  <c r="O72" i="24"/>
  <c r="X59" i="24"/>
  <c r="O59" i="24"/>
  <c r="X73" i="24"/>
  <c r="O73" i="24"/>
  <c r="O44" i="24"/>
  <c r="X44" i="24"/>
  <c r="O30" i="24"/>
  <c r="X30" i="24"/>
  <c r="O60" i="24"/>
  <c r="X60" i="24"/>
  <c r="O47" i="24"/>
  <c r="X47" i="24"/>
  <c r="O61" i="24"/>
  <c r="X61" i="24"/>
  <c r="O33" i="18"/>
  <c r="X33" i="18"/>
  <c r="O6" i="18"/>
  <c r="X6" i="18"/>
  <c r="O45" i="18"/>
  <c r="X45" i="18"/>
  <c r="O55" i="18"/>
  <c r="X55" i="18"/>
  <c r="O50" i="18"/>
  <c r="X50" i="18"/>
  <c r="O48" i="18"/>
  <c r="X48" i="18"/>
  <c r="O60" i="18"/>
  <c r="X60" i="18"/>
  <c r="O83" i="18"/>
  <c r="X83" i="18"/>
  <c r="O12" i="18"/>
  <c r="X12" i="18"/>
  <c r="O56" i="18"/>
  <c r="X56" i="18"/>
  <c r="O14" i="18"/>
  <c r="X14" i="18"/>
  <c r="O68" i="18"/>
  <c r="X68" i="18"/>
  <c r="O75" i="18"/>
  <c r="X75" i="18"/>
  <c r="O70" i="18"/>
  <c r="X70" i="18"/>
  <c r="O64" i="18"/>
  <c r="X64" i="18"/>
  <c r="O76" i="18"/>
  <c r="X76" i="18"/>
  <c r="O27" i="18"/>
  <c r="X27" i="18"/>
  <c r="O4" i="18"/>
  <c r="X4" i="18"/>
  <c r="O37" i="18"/>
  <c r="X37" i="18"/>
  <c r="O47" i="18"/>
  <c r="X47" i="18"/>
  <c r="O42" i="18"/>
  <c r="X42" i="18"/>
  <c r="O69" i="21" l="1"/>
  <c r="O37" i="21"/>
  <c r="O58" i="21"/>
  <c r="O22" i="21"/>
  <c r="O50" i="21"/>
  <c r="O34" i="21"/>
  <c r="X23" i="21"/>
  <c r="X54" i="21"/>
  <c r="O32" i="21"/>
  <c r="O26" i="21"/>
  <c r="O66" i="21"/>
  <c r="O8" i="21"/>
  <c r="X38" i="21"/>
  <c r="O65" i="21"/>
  <c r="X84" i="21"/>
  <c r="X64" i="21"/>
  <c r="X47" i="21"/>
  <c r="O53" i="21"/>
  <c r="O60" i="21"/>
  <c r="O76" i="21"/>
  <c r="O70" i="21"/>
  <c r="X6" i="21"/>
  <c r="X13" i="21"/>
  <c r="X72" i="21"/>
  <c r="X48" i="21"/>
  <c r="X5" i="21"/>
  <c r="X49" i="21"/>
  <c r="O56" i="21"/>
  <c r="O78" i="21"/>
  <c r="M88" i="21"/>
  <c r="M2" i="21" s="1"/>
  <c r="O41" i="21"/>
  <c r="X20" i="21"/>
  <c r="X77" i="21"/>
  <c r="X27" i="21"/>
  <c r="O40" i="21"/>
  <c r="O11" i="21"/>
  <c r="O63" i="21"/>
  <c r="X19" i="21"/>
  <c r="X14" i="21"/>
  <c r="O43" i="21"/>
  <c r="X87" i="21"/>
  <c r="X75" i="21"/>
  <c r="X28" i="21"/>
  <c r="X83" i="21"/>
  <c r="O73" i="21"/>
  <c r="X12" i="21"/>
  <c r="X16" i="21"/>
  <c r="M88" i="4"/>
  <c r="M2" i="4" s="1"/>
  <c r="O88" i="24"/>
  <c r="O2" i="24" s="1"/>
  <c r="O88" i="4"/>
  <c r="O2" i="4" s="1"/>
  <c r="O88" i="18"/>
  <c r="O2" i="18" s="1"/>
  <c r="O88" i="21" l="1"/>
  <c r="O2" i="21" s="1"/>
</calcChain>
</file>

<file path=xl/sharedStrings.xml><?xml version="1.0" encoding="utf-8"?>
<sst xmlns="http://schemas.openxmlformats.org/spreadsheetml/2006/main" count="78" uniqueCount="32">
  <si>
    <t>transpose(A)</t>
  </si>
  <si>
    <t>transpose(A) * A</t>
  </si>
  <si>
    <t>inverse(transpose(A) * A)</t>
  </si>
  <si>
    <t>pseudoinverse(A) = inverse(transpose(A) * A) * transpose(A)</t>
  </si>
  <si>
    <t>matrix A</t>
  </si>
  <si>
    <t>Light 3</t>
  </si>
  <si>
    <t>Light 2</t>
  </si>
  <si>
    <t>Light 1</t>
  </si>
  <si>
    <t>nm</t>
  </si>
  <si>
    <t>Light 4</t>
  </si>
  <si>
    <t>x</t>
  </si>
  <si>
    <t>bound(x)</t>
  </si>
  <si>
    <t>mod(x)</t>
  </si>
  <si>
    <t>Wavelength</t>
  </si>
  <si>
    <t>Light 5</t>
  </si>
  <si>
    <t>Light 6</t>
  </si>
  <si>
    <t>Light 7</t>
  </si>
  <si>
    <t>Light 8</t>
  </si>
  <si>
    <t>Target 1</t>
  </si>
  <si>
    <t>Match 1</t>
  </si>
  <si>
    <t>Fit A</t>
  </si>
  <si>
    <t>Fit B</t>
  </si>
  <si>
    <t>Fit C</t>
  </si>
  <si>
    <t>Target 2</t>
  </si>
  <si>
    <t>Match 2</t>
  </si>
  <si>
    <t>Target 3</t>
  </si>
  <si>
    <t>Match 3</t>
  </si>
  <si>
    <t>Target 4</t>
  </si>
  <si>
    <t>Match 4</t>
  </si>
  <si>
    <t>Fit D</t>
  </si>
  <si>
    <t>Solver(x)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</si>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</sst>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0.0%"/>
  </numFmts>
  <fonts count="17" x14ac:knownFonts="1">
    <font>
      <sz val="11"/>
      <color theme="1"/>
      <name val="Calibri"/>
      <family val="2"/>
      <scheme val="minor"/>
    </font>
    <font>
      <i/>
      <sz val="14"/>
      <color theme="8"/>
      <name val="Calibri"/>
      <family val="2"/>
      <scheme val="minor"/>
    </font>
    <font>
      <i/>
      <sz val="12"/>
      <color theme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4"/>
      <color theme="4"/>
      <name val="Calibri"/>
      <family val="2"/>
      <scheme val="minor"/>
    </font>
    <font>
      <i/>
      <sz val="12"/>
      <color theme="4"/>
      <name val="Calibri"/>
      <family val="2"/>
      <scheme val="minor"/>
    </font>
    <font>
      <b/>
      <i/>
      <sz val="14"/>
      <color theme="4"/>
      <name val="Calibri"/>
      <family val="2"/>
      <scheme val="minor"/>
    </font>
    <font>
      <b/>
      <i/>
      <sz val="12"/>
      <color theme="4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26"/>
      <color theme="8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6" fillId="0" borderId="0"/>
  </cellStyleXfs>
  <cellXfs count="35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/>
    <xf numFmtId="9" fontId="0" fillId="0" borderId="0" xfId="0" applyNumberFormat="1"/>
    <xf numFmtId="0" fontId="1" fillId="0" borderId="0" xfId="0" applyFont="1" applyAlignment="1">
      <alignment horizontal="center"/>
    </xf>
    <xf numFmtId="164" fontId="11" fillId="0" borderId="0" xfId="0" applyNumberFormat="1" applyFont="1"/>
    <xf numFmtId="164" fontId="3" fillId="0" borderId="0" xfId="0" applyNumberFormat="1" applyFont="1"/>
    <xf numFmtId="164" fontId="12" fillId="0" borderId="0" xfId="0" applyNumberFormat="1" applyFont="1"/>
    <xf numFmtId="165" fontId="0" fillId="2" borderId="0" xfId="0" applyNumberFormat="1" applyFill="1"/>
    <xf numFmtId="165" fontId="0" fillId="0" borderId="0" xfId="0" applyNumberFormat="1"/>
    <xf numFmtId="165" fontId="0" fillId="0" borderId="0" xfId="0" applyNumberFormat="1" applyFill="1" applyBorder="1"/>
    <xf numFmtId="165" fontId="13" fillId="0" borderId="0" xfId="0" applyNumberFormat="1" applyFont="1"/>
    <xf numFmtId="0" fontId="8" fillId="0" borderId="0" xfId="0" applyFont="1" applyAlignment="1">
      <alignment horizontal="right"/>
    </xf>
    <xf numFmtId="0" fontId="7" fillId="0" borderId="1" xfId="0" applyFont="1" applyBorder="1"/>
    <xf numFmtId="0" fontId="5" fillId="0" borderId="1" xfId="0" applyFont="1" applyBorder="1"/>
    <xf numFmtId="166" fontId="14" fillId="0" borderId="1" xfId="0" applyNumberFormat="1" applyFont="1" applyBorder="1"/>
    <xf numFmtId="166" fontId="15" fillId="0" borderId="1" xfId="0" applyNumberFormat="1" applyFont="1" applyBorder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2.xml"/><Relationship Id="rId13" Type="http://schemas.openxmlformats.org/officeDocument/2006/relationships/worksheet" Target="worksheets/sheet7.xml"/><Relationship Id="rId18" Type="http://schemas.openxmlformats.org/officeDocument/2006/relationships/worksheet" Target="worksheets/sheet12.xml"/><Relationship Id="rId3" Type="http://schemas.openxmlformats.org/officeDocument/2006/relationships/chartsheet" Target="chartsheets/sheet2.xml"/><Relationship Id="rId21" Type="http://schemas.openxmlformats.org/officeDocument/2006/relationships/theme" Target="theme/theme1.xml"/><Relationship Id="rId7" Type="http://schemas.openxmlformats.org/officeDocument/2006/relationships/chartsheet" Target="chartsheets/sheet6.xml"/><Relationship Id="rId12" Type="http://schemas.openxmlformats.org/officeDocument/2006/relationships/worksheet" Target="worksheets/sheet6.xml"/><Relationship Id="rId17" Type="http://schemas.openxmlformats.org/officeDocument/2006/relationships/worksheet" Target="worksheets/sheet11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0.xml"/><Relationship Id="rId20" Type="http://schemas.openxmlformats.org/officeDocument/2006/relationships/worksheet" Target="worksheets/sheet14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5.xml"/><Relationship Id="rId11" Type="http://schemas.openxmlformats.org/officeDocument/2006/relationships/worksheet" Target="worksheets/sheet5.xml"/><Relationship Id="rId24" Type="http://schemas.openxmlformats.org/officeDocument/2006/relationships/calcChain" Target="calcChain.xml"/><Relationship Id="rId5" Type="http://schemas.openxmlformats.org/officeDocument/2006/relationships/chartsheet" Target="chartsheets/sheet4.xml"/><Relationship Id="rId15" Type="http://schemas.openxmlformats.org/officeDocument/2006/relationships/worksheet" Target="worksheets/sheet9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4.xml"/><Relationship Id="rId19" Type="http://schemas.openxmlformats.org/officeDocument/2006/relationships/worksheet" Target="worksheets/sheet13.xml"/><Relationship Id="rId4" Type="http://schemas.openxmlformats.org/officeDocument/2006/relationships/chartsheet" Target="chartsheets/sheet3.xml"/><Relationship Id="rId9" Type="http://schemas.openxmlformats.org/officeDocument/2006/relationships/worksheet" Target="worksheets/sheet3.xml"/><Relationship Id="rId14" Type="http://schemas.openxmlformats.org/officeDocument/2006/relationships/worksheet" Target="worksheets/sheet8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lights!$B$1</c:f>
              <c:strCache>
                <c:ptCount val="1"/>
                <c:pt idx="0">
                  <c:v>Light 1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lights!$A$3:$A$87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lights!$E$3:$E$87</c:f>
              <c:numCache>
                <c:formatCode>General</c:formatCode>
                <c:ptCount val="85"/>
                <c:pt idx="0">
                  <c:v>0.13145705723306095</c:v>
                </c:pt>
                <c:pt idx="1">
                  <c:v>0.19126888966507721</c:v>
                </c:pt>
                <c:pt idx="2">
                  <c:v>0.2706705664732254</c:v>
                </c:pt>
                <c:pt idx="3">
                  <c:v>0.37254092739540179</c:v>
                </c:pt>
                <c:pt idx="4">
                  <c:v>0.49870441755459244</c:v>
                </c:pt>
                <c:pt idx="5">
                  <c:v>0.64930493471669948</c:v>
                </c:pt>
                <c:pt idx="6">
                  <c:v>0.8222245810143749</c:v>
                </c:pt>
                <c:pt idx="7">
                  <c:v>1.0126712332962011</c:v>
                </c:pt>
                <c:pt idx="8">
                  <c:v>1.2130613194252668</c:v>
                </c:pt>
                <c:pt idx="9">
                  <c:v>1.4132965557154324</c:v>
                </c:pt>
                <c:pt idx="10">
                  <c:v>1.6014748058336161</c:v>
                </c:pt>
                <c:pt idx="11">
                  <c:v>1.7649938051691909</c:v>
                </c:pt>
                <c:pt idx="12">
                  <c:v>1.8919189378135308</c:v>
                </c:pt>
                <c:pt idx="13">
                  <c:v>1.9724142334878325</c:v>
                </c:pt>
                <c:pt idx="14">
                  <c:v>2</c:v>
                </c:pt>
                <c:pt idx="15">
                  <c:v>1.9724142334878325</c:v>
                </c:pt>
                <c:pt idx="16">
                  <c:v>1.8919189378135308</c:v>
                </c:pt>
                <c:pt idx="17">
                  <c:v>1.7649938051691909</c:v>
                </c:pt>
                <c:pt idx="18">
                  <c:v>1.6014748058336161</c:v>
                </c:pt>
                <c:pt idx="19">
                  <c:v>1.4132965557154324</c:v>
                </c:pt>
                <c:pt idx="20">
                  <c:v>1.2130613194252668</c:v>
                </c:pt>
                <c:pt idx="21">
                  <c:v>1.0126712332962011</c:v>
                </c:pt>
                <c:pt idx="22">
                  <c:v>0.8222245810143749</c:v>
                </c:pt>
                <c:pt idx="23">
                  <c:v>0.64930493471669948</c:v>
                </c:pt>
                <c:pt idx="24">
                  <c:v>0.49870441755459244</c:v>
                </c:pt>
                <c:pt idx="25">
                  <c:v>0.37254092739540179</c:v>
                </c:pt>
                <c:pt idx="26">
                  <c:v>0.2706705664732254</c:v>
                </c:pt>
                <c:pt idx="27">
                  <c:v>0.19126888966507721</c:v>
                </c:pt>
                <c:pt idx="28">
                  <c:v>0.13145705723306095</c:v>
                </c:pt>
                <c:pt idx="29">
                  <c:v>8.7873867246814841E-2</c:v>
                </c:pt>
                <c:pt idx="30">
                  <c:v>5.7131001569100753E-2</c:v>
                </c:pt>
                <c:pt idx="31">
                  <c:v>3.612602683956255E-2</c:v>
                </c:pt>
                <c:pt idx="32">
                  <c:v>2.2217993076484612E-2</c:v>
                </c:pt>
                <c:pt idx="33">
                  <c:v>1.3290022565482796E-2</c:v>
                </c:pt>
                <c:pt idx="34">
                  <c:v>7.7318402789456151E-3</c:v>
                </c:pt>
                <c:pt idx="35">
                  <c:v>4.3749822363657702E-3</c:v>
                </c:pt>
                <c:pt idx="36">
                  <c:v>2.4077199896564059E-3</c:v>
                </c:pt>
                <c:pt idx="37">
                  <c:v>1.2887596411372162E-3</c:v>
                </c:pt>
                <c:pt idx="38">
                  <c:v>6.7092525580502371E-4</c:v>
                </c:pt>
                <c:pt idx="39">
                  <c:v>3.3971335312282135E-4</c:v>
                </c:pt>
                <c:pt idx="40">
                  <c:v>1.6729669445945505E-4</c:v>
                </c:pt>
                <c:pt idx="41">
                  <c:v>8.0130594785902137E-5</c:v>
                </c:pt>
                <c:pt idx="42">
                  <c:v>3.7328938227041142E-5</c:v>
                </c:pt>
                <c:pt idx="43">
                  <c:v>1.6913331937402212E-5</c:v>
                </c:pt>
                <c:pt idx="44">
                  <c:v>7.4533063441573419E-6</c:v>
                </c:pt>
                <c:pt idx="45">
                  <c:v>3.1945157656686325E-6</c:v>
                </c:pt>
                <c:pt idx="46">
                  <c:v>1.331672293971463E-6</c:v>
                </c:pt>
                <c:pt idx="47">
                  <c:v>5.3991570067260282E-7</c:v>
                </c:pt>
                <c:pt idx="48">
                  <c:v>2.1290742822152048E-7</c:v>
                </c:pt>
                <c:pt idx="49">
                  <c:v>8.1656720822850069E-8</c:v>
                </c:pt>
                <c:pt idx="50">
                  <c:v>3.0459959489425258E-8</c:v>
                </c:pt>
                <c:pt idx="51">
                  <c:v>1.1051035440733423E-8</c:v>
                </c:pt>
                <c:pt idx="52">
                  <c:v>3.8995355720344613E-9</c:v>
                </c:pt>
                <c:pt idx="53">
                  <c:v>1.3383172182585563E-9</c:v>
                </c:pt>
                <c:pt idx="54">
                  <c:v>4.467262872406332E-10</c:v>
                </c:pt>
                <c:pt idx="55">
                  <c:v>1.4503079138650644E-10</c:v>
                </c:pt>
                <c:pt idx="56">
                  <c:v>4.579469691291106E-11</c:v>
                </c:pt>
                <c:pt idx="57">
                  <c:v>1.4063921241681505E-11</c:v>
                </c:pt>
                <c:pt idx="58">
                  <c:v>4.2008185854645051E-12</c:v>
                </c:pt>
                <c:pt idx="59">
                  <c:v>1.2203873355210648E-12</c:v>
                </c:pt>
                <c:pt idx="60">
                  <c:v>3.448241878071024E-13</c:v>
                </c:pt>
                <c:pt idx="61">
                  <c:v>9.476195592576225E-14</c:v>
                </c:pt>
                <c:pt idx="62">
                  <c:v>2.5328331098188351E-14</c:v>
                </c:pt>
                <c:pt idx="63">
                  <c:v>6.5843877423449854E-15</c:v>
                </c:pt>
                <c:pt idx="64">
                  <c:v>1.6647939353962333E-15</c:v>
                </c:pt>
                <c:pt idx="65">
                  <c:v>4.0939434263284086E-16</c:v>
                </c:pt>
                <c:pt idx="66">
                  <c:v>9.791730529172159E-17</c:v>
                </c:pt>
                <c:pt idx="67">
                  <c:v>2.2777881730364661E-17</c:v>
                </c:pt>
                <c:pt idx="68">
                  <c:v>5.1535142183099621E-18</c:v>
                </c:pt>
                <c:pt idx="69">
                  <c:v>1.1340439549847845E-18</c:v>
                </c:pt>
                <c:pt idx="70">
                  <c:v>2.4271273362515919E-19</c:v>
                </c:pt>
                <c:pt idx="71">
                  <c:v>5.0523275618513851E-20</c:v>
                </c:pt>
                <c:pt idx="72">
                  <c:v>1.0228847463607422E-20</c:v>
                </c:pt>
                <c:pt idx="73">
                  <c:v>2.0141794894671087E-21</c:v>
                </c:pt>
                <c:pt idx="74">
                  <c:v>3.8574996959278356E-22</c:v>
                </c:pt>
                <c:pt idx="75">
                  <c:v>7.1853825707421701E-23</c:v>
                </c:pt>
                <c:pt idx="76">
                  <c:v>1.3017577030935801E-23</c:v>
                </c:pt>
                <c:pt idx="77">
                  <c:v>2.2937531644511921E-24</c:v>
                </c:pt>
                <c:pt idx="78">
                  <c:v>3.9309676483273487E-25</c:v>
                </c:pt>
                <c:pt idx="79">
                  <c:v>6.5522207818695325E-26</c:v>
                </c:pt>
                <c:pt idx="80">
                  <c:v>1.062218449935819E-26</c:v>
                </c:pt>
                <c:pt idx="81">
                  <c:v>1.6748480909212633E-27</c:v>
                </c:pt>
                <c:pt idx="82">
                  <c:v>2.5684627345352024E-28</c:v>
                </c:pt>
                <c:pt idx="83">
                  <c:v>3.8309579039342958E-29</c:v>
                </c:pt>
                <c:pt idx="84">
                  <c:v>5.5574780366341412E-30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lights!$G$1</c:f>
              <c:strCache>
                <c:ptCount val="1"/>
                <c:pt idx="0">
                  <c:v>Light 2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lights!$A$3:$A$87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lights!$J$3:$J$87</c:f>
              <c:numCache>
                <c:formatCode>General</c:formatCode>
                <c:ptCount val="85"/>
                <c:pt idx="0">
                  <c:v>7.4533063441573419E-6</c:v>
                </c:pt>
                <c:pt idx="1">
                  <c:v>1.6913331937402212E-5</c:v>
                </c:pt>
                <c:pt idx="2">
                  <c:v>3.7328938227041142E-5</c:v>
                </c:pt>
                <c:pt idx="3">
                  <c:v>8.0130594785902137E-5</c:v>
                </c:pt>
                <c:pt idx="4">
                  <c:v>1.6729669445945505E-4</c:v>
                </c:pt>
                <c:pt idx="5">
                  <c:v>3.3971335312282135E-4</c:v>
                </c:pt>
                <c:pt idx="6">
                  <c:v>6.7092525580502371E-4</c:v>
                </c:pt>
                <c:pt idx="7">
                  <c:v>1.2887596411372162E-3</c:v>
                </c:pt>
                <c:pt idx="8">
                  <c:v>2.4077199896564059E-3</c:v>
                </c:pt>
                <c:pt idx="9">
                  <c:v>4.3749822363657702E-3</c:v>
                </c:pt>
                <c:pt idx="10">
                  <c:v>7.7318402789456151E-3</c:v>
                </c:pt>
                <c:pt idx="11">
                  <c:v>1.3290022565482796E-2</c:v>
                </c:pt>
                <c:pt idx="12">
                  <c:v>2.2217993076484612E-2</c:v>
                </c:pt>
                <c:pt idx="13">
                  <c:v>3.612602683956255E-2</c:v>
                </c:pt>
                <c:pt idx="14">
                  <c:v>5.7131001569100753E-2</c:v>
                </c:pt>
                <c:pt idx="15">
                  <c:v>8.7873867246814841E-2</c:v>
                </c:pt>
                <c:pt idx="16">
                  <c:v>0.13145705723306095</c:v>
                </c:pt>
                <c:pt idx="17">
                  <c:v>0.19126888966507721</c:v>
                </c:pt>
                <c:pt idx="18">
                  <c:v>0.2706705664732254</c:v>
                </c:pt>
                <c:pt idx="19">
                  <c:v>0.37254092739540179</c:v>
                </c:pt>
                <c:pt idx="20">
                  <c:v>0.49870441755459244</c:v>
                </c:pt>
                <c:pt idx="21">
                  <c:v>0.64930493471669948</c:v>
                </c:pt>
                <c:pt idx="22">
                  <c:v>0.8222245810143749</c:v>
                </c:pt>
                <c:pt idx="23">
                  <c:v>1.0126712332962011</c:v>
                </c:pt>
                <c:pt idx="24">
                  <c:v>1.2130613194252668</c:v>
                </c:pt>
                <c:pt idx="25">
                  <c:v>1.4132965557154324</c:v>
                </c:pt>
                <c:pt idx="26">
                  <c:v>1.6014748058336161</c:v>
                </c:pt>
                <c:pt idx="27">
                  <c:v>1.7649938051691909</c:v>
                </c:pt>
                <c:pt idx="28">
                  <c:v>1.8919189378135308</c:v>
                </c:pt>
                <c:pt idx="29">
                  <c:v>1.9724142334878325</c:v>
                </c:pt>
                <c:pt idx="30">
                  <c:v>2</c:v>
                </c:pt>
                <c:pt idx="31">
                  <c:v>1.9724142334878325</c:v>
                </c:pt>
                <c:pt idx="32">
                  <c:v>1.8919189378135308</c:v>
                </c:pt>
                <c:pt idx="33">
                  <c:v>1.7649938051691909</c:v>
                </c:pt>
                <c:pt idx="34">
                  <c:v>1.6014748058336161</c:v>
                </c:pt>
                <c:pt idx="35">
                  <c:v>1.4132965557154324</c:v>
                </c:pt>
                <c:pt idx="36">
                  <c:v>1.2130613194252668</c:v>
                </c:pt>
                <c:pt idx="37">
                  <c:v>1.0126712332962011</c:v>
                </c:pt>
                <c:pt idx="38">
                  <c:v>0.8222245810143749</c:v>
                </c:pt>
                <c:pt idx="39">
                  <c:v>0.64930493471669948</c:v>
                </c:pt>
                <c:pt idx="40">
                  <c:v>0.49870441755459244</c:v>
                </c:pt>
                <c:pt idx="41">
                  <c:v>0.37254092739540179</c:v>
                </c:pt>
                <c:pt idx="42">
                  <c:v>0.2706705664732254</c:v>
                </c:pt>
                <c:pt idx="43">
                  <c:v>0.19126888966507721</c:v>
                </c:pt>
                <c:pt idx="44">
                  <c:v>0.13145705723306095</c:v>
                </c:pt>
                <c:pt idx="45">
                  <c:v>8.7873867246814841E-2</c:v>
                </c:pt>
                <c:pt idx="46">
                  <c:v>5.7131001569100753E-2</c:v>
                </c:pt>
                <c:pt idx="47">
                  <c:v>3.612602683956255E-2</c:v>
                </c:pt>
                <c:pt idx="48">
                  <c:v>2.2217993076484612E-2</c:v>
                </c:pt>
                <c:pt idx="49">
                  <c:v>1.3290022565482796E-2</c:v>
                </c:pt>
                <c:pt idx="50">
                  <c:v>7.7318402789456151E-3</c:v>
                </c:pt>
                <c:pt idx="51">
                  <c:v>4.3749822363657702E-3</c:v>
                </c:pt>
                <c:pt idx="52">
                  <c:v>2.4077199896564059E-3</c:v>
                </c:pt>
                <c:pt idx="53">
                  <c:v>1.2887596411372162E-3</c:v>
                </c:pt>
                <c:pt idx="54">
                  <c:v>6.7092525580502371E-4</c:v>
                </c:pt>
                <c:pt idx="55">
                  <c:v>3.3971335312282135E-4</c:v>
                </c:pt>
                <c:pt idx="56">
                  <c:v>1.6729669445945505E-4</c:v>
                </c:pt>
                <c:pt idx="57">
                  <c:v>8.0130594785902137E-5</c:v>
                </c:pt>
                <c:pt idx="58">
                  <c:v>3.7328938227041142E-5</c:v>
                </c:pt>
                <c:pt idx="59">
                  <c:v>1.6913331937402212E-5</c:v>
                </c:pt>
                <c:pt idx="60">
                  <c:v>7.4533063441573419E-6</c:v>
                </c:pt>
                <c:pt idx="61">
                  <c:v>3.1945157656686325E-6</c:v>
                </c:pt>
                <c:pt idx="62">
                  <c:v>1.331672293971463E-6</c:v>
                </c:pt>
                <c:pt idx="63">
                  <c:v>5.3991570067260282E-7</c:v>
                </c:pt>
                <c:pt idx="64">
                  <c:v>2.1290742822152048E-7</c:v>
                </c:pt>
                <c:pt idx="65">
                  <c:v>8.1656720822850069E-8</c:v>
                </c:pt>
                <c:pt idx="66">
                  <c:v>3.0459959489425258E-8</c:v>
                </c:pt>
                <c:pt idx="67">
                  <c:v>1.1051035440733423E-8</c:v>
                </c:pt>
                <c:pt idx="68">
                  <c:v>3.8995355720344613E-9</c:v>
                </c:pt>
                <c:pt idx="69">
                  <c:v>1.3383172182585563E-9</c:v>
                </c:pt>
                <c:pt idx="70">
                  <c:v>4.467262872406332E-10</c:v>
                </c:pt>
                <c:pt idx="71">
                  <c:v>1.4503079138650644E-10</c:v>
                </c:pt>
                <c:pt idx="72">
                  <c:v>4.579469691291106E-11</c:v>
                </c:pt>
                <c:pt idx="73">
                  <c:v>1.4063921241681505E-11</c:v>
                </c:pt>
                <c:pt idx="74">
                  <c:v>4.2008185854645051E-12</c:v>
                </c:pt>
                <c:pt idx="75">
                  <c:v>1.2203873355210648E-12</c:v>
                </c:pt>
                <c:pt idx="76">
                  <c:v>3.448241878071024E-13</c:v>
                </c:pt>
                <c:pt idx="77">
                  <c:v>9.476195592576225E-14</c:v>
                </c:pt>
                <c:pt idx="78">
                  <c:v>2.5328331098188351E-14</c:v>
                </c:pt>
                <c:pt idx="79">
                  <c:v>6.5843877423449854E-15</c:v>
                </c:pt>
                <c:pt idx="80">
                  <c:v>1.6647939353962333E-15</c:v>
                </c:pt>
                <c:pt idx="81">
                  <c:v>4.0939434263284086E-16</c:v>
                </c:pt>
                <c:pt idx="82">
                  <c:v>9.791730529172159E-17</c:v>
                </c:pt>
                <c:pt idx="83">
                  <c:v>2.2777881730364661E-17</c:v>
                </c:pt>
                <c:pt idx="84">
                  <c:v>5.1535142183099621E-18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lights!$L$1</c:f>
              <c:strCache>
                <c:ptCount val="1"/>
                <c:pt idx="0">
                  <c:v>Light 3</c:v>
                </c:pt>
              </c:strCache>
            </c:strRef>
          </c:tx>
          <c:spPr>
            <a:ln w="19050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numRef>
              <c:f>lights!$A$3:$A$87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lights!$O$3:$O$87</c:f>
              <c:numCache>
                <c:formatCode>General</c:formatCode>
                <c:ptCount val="85"/>
                <c:pt idx="0">
                  <c:v>3.448241878071024E-13</c:v>
                </c:pt>
                <c:pt idx="1">
                  <c:v>1.2203873355210648E-12</c:v>
                </c:pt>
                <c:pt idx="2">
                  <c:v>4.2008185854645051E-12</c:v>
                </c:pt>
                <c:pt idx="3">
                  <c:v>1.4063921241681505E-11</c:v>
                </c:pt>
                <c:pt idx="4">
                  <c:v>4.579469691291106E-11</c:v>
                </c:pt>
                <c:pt idx="5">
                  <c:v>1.4503079138650644E-10</c:v>
                </c:pt>
                <c:pt idx="6">
                  <c:v>4.467262872406332E-10</c:v>
                </c:pt>
                <c:pt idx="7">
                  <c:v>1.3383172182585563E-9</c:v>
                </c:pt>
                <c:pt idx="8">
                  <c:v>3.8995355720344613E-9</c:v>
                </c:pt>
                <c:pt idx="9">
                  <c:v>1.1051035440733423E-8</c:v>
                </c:pt>
                <c:pt idx="10">
                  <c:v>3.0459959489425258E-8</c:v>
                </c:pt>
                <c:pt idx="11">
                  <c:v>8.1656720822850069E-8</c:v>
                </c:pt>
                <c:pt idx="12">
                  <c:v>2.1290742822152048E-7</c:v>
                </c:pt>
                <c:pt idx="13">
                  <c:v>5.3991570067260282E-7</c:v>
                </c:pt>
                <c:pt idx="14">
                  <c:v>1.331672293971463E-6</c:v>
                </c:pt>
                <c:pt idx="15">
                  <c:v>3.1945157656686325E-6</c:v>
                </c:pt>
                <c:pt idx="16">
                  <c:v>7.4533063441573419E-6</c:v>
                </c:pt>
                <c:pt idx="17">
                  <c:v>1.6913331937402212E-5</c:v>
                </c:pt>
                <c:pt idx="18">
                  <c:v>3.7328938227041142E-5</c:v>
                </c:pt>
                <c:pt idx="19">
                  <c:v>8.0130594785902137E-5</c:v>
                </c:pt>
                <c:pt idx="20">
                  <c:v>1.6729669445945505E-4</c:v>
                </c:pt>
                <c:pt idx="21">
                  <c:v>3.3971335312282135E-4</c:v>
                </c:pt>
                <c:pt idx="22">
                  <c:v>6.7092525580502371E-4</c:v>
                </c:pt>
                <c:pt idx="23">
                  <c:v>1.2887596411372162E-3</c:v>
                </c:pt>
                <c:pt idx="24">
                  <c:v>2.4077199896564059E-3</c:v>
                </c:pt>
                <c:pt idx="25">
                  <c:v>4.3749822363657702E-3</c:v>
                </c:pt>
                <c:pt idx="26">
                  <c:v>7.7318402789456151E-3</c:v>
                </c:pt>
                <c:pt idx="27">
                  <c:v>1.3290022565482796E-2</c:v>
                </c:pt>
                <c:pt idx="28">
                  <c:v>2.2217993076484612E-2</c:v>
                </c:pt>
                <c:pt idx="29">
                  <c:v>3.612602683956255E-2</c:v>
                </c:pt>
                <c:pt idx="30">
                  <c:v>5.7131001569100753E-2</c:v>
                </c:pt>
                <c:pt idx="31">
                  <c:v>8.7873867246814841E-2</c:v>
                </c:pt>
                <c:pt idx="32">
                  <c:v>0.13145705723306095</c:v>
                </c:pt>
                <c:pt idx="33">
                  <c:v>0.19126888966507721</c:v>
                </c:pt>
                <c:pt idx="34">
                  <c:v>0.2706705664732254</c:v>
                </c:pt>
                <c:pt idx="35">
                  <c:v>0.37254092739540179</c:v>
                </c:pt>
                <c:pt idx="36">
                  <c:v>0.49870441755459244</c:v>
                </c:pt>
                <c:pt idx="37">
                  <c:v>0.64930493471669948</c:v>
                </c:pt>
                <c:pt idx="38">
                  <c:v>0.8222245810143749</c:v>
                </c:pt>
                <c:pt idx="39">
                  <c:v>1.0126712332962011</c:v>
                </c:pt>
                <c:pt idx="40">
                  <c:v>1.2130613194252668</c:v>
                </c:pt>
                <c:pt idx="41">
                  <c:v>1.4132965557154324</c:v>
                </c:pt>
                <c:pt idx="42">
                  <c:v>1.6014748058336161</c:v>
                </c:pt>
                <c:pt idx="43">
                  <c:v>1.7649938051691909</c:v>
                </c:pt>
                <c:pt idx="44">
                  <c:v>1.8919189378135308</c:v>
                </c:pt>
                <c:pt idx="45">
                  <c:v>1.9724142334878325</c:v>
                </c:pt>
                <c:pt idx="46">
                  <c:v>2</c:v>
                </c:pt>
                <c:pt idx="47">
                  <c:v>1.9724142334878325</c:v>
                </c:pt>
                <c:pt idx="48">
                  <c:v>1.8919189378135308</c:v>
                </c:pt>
                <c:pt idx="49">
                  <c:v>1.7649938051691909</c:v>
                </c:pt>
                <c:pt idx="50">
                  <c:v>1.6014748058336161</c:v>
                </c:pt>
                <c:pt idx="51">
                  <c:v>1.4132965557154324</c:v>
                </c:pt>
                <c:pt idx="52">
                  <c:v>1.2130613194252668</c:v>
                </c:pt>
                <c:pt idx="53">
                  <c:v>1.0126712332962011</c:v>
                </c:pt>
                <c:pt idx="54">
                  <c:v>0.8222245810143749</c:v>
                </c:pt>
                <c:pt idx="55">
                  <c:v>0.64930493471669948</c:v>
                </c:pt>
                <c:pt idx="56">
                  <c:v>0.49870441755459244</c:v>
                </c:pt>
                <c:pt idx="57">
                  <c:v>0.37254092739540179</c:v>
                </c:pt>
                <c:pt idx="58">
                  <c:v>0.2706705664732254</c:v>
                </c:pt>
                <c:pt idx="59">
                  <c:v>0.19126888966507721</c:v>
                </c:pt>
                <c:pt idx="60">
                  <c:v>0.13145705723306095</c:v>
                </c:pt>
                <c:pt idx="61">
                  <c:v>8.7873867246814841E-2</c:v>
                </c:pt>
                <c:pt idx="62">
                  <c:v>5.7131001569100753E-2</c:v>
                </c:pt>
                <c:pt idx="63">
                  <c:v>3.612602683956255E-2</c:v>
                </c:pt>
                <c:pt idx="64">
                  <c:v>2.2217993076484612E-2</c:v>
                </c:pt>
                <c:pt idx="65">
                  <c:v>1.3290022565482796E-2</c:v>
                </c:pt>
                <c:pt idx="66">
                  <c:v>7.7318402789456151E-3</c:v>
                </c:pt>
                <c:pt idx="67">
                  <c:v>4.3749822363657702E-3</c:v>
                </c:pt>
                <c:pt idx="68">
                  <c:v>2.4077199896564059E-3</c:v>
                </c:pt>
                <c:pt idx="69">
                  <c:v>1.2887596411372162E-3</c:v>
                </c:pt>
                <c:pt idx="70">
                  <c:v>6.7092525580502371E-4</c:v>
                </c:pt>
                <c:pt idx="71">
                  <c:v>3.3971335312282135E-4</c:v>
                </c:pt>
                <c:pt idx="72">
                  <c:v>1.6729669445945505E-4</c:v>
                </c:pt>
                <c:pt idx="73">
                  <c:v>8.0130594785902137E-5</c:v>
                </c:pt>
                <c:pt idx="74">
                  <c:v>3.7328938227041142E-5</c:v>
                </c:pt>
                <c:pt idx="75">
                  <c:v>1.6913331937402212E-5</c:v>
                </c:pt>
                <c:pt idx="76">
                  <c:v>7.4533063441573419E-6</c:v>
                </c:pt>
                <c:pt idx="77">
                  <c:v>3.1945157656686325E-6</c:v>
                </c:pt>
                <c:pt idx="78">
                  <c:v>1.331672293971463E-6</c:v>
                </c:pt>
                <c:pt idx="79">
                  <c:v>5.3991570067260282E-7</c:v>
                </c:pt>
                <c:pt idx="80">
                  <c:v>2.1290742822152048E-7</c:v>
                </c:pt>
                <c:pt idx="81">
                  <c:v>8.1656720822850069E-8</c:v>
                </c:pt>
                <c:pt idx="82">
                  <c:v>3.0459959489425258E-8</c:v>
                </c:pt>
                <c:pt idx="83">
                  <c:v>1.1051035440733423E-8</c:v>
                </c:pt>
                <c:pt idx="84">
                  <c:v>3.8995355720344613E-9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lights!$Q$1</c:f>
              <c:strCache>
                <c:ptCount val="1"/>
                <c:pt idx="0">
                  <c:v>Light 4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lights!$A$3:$A$87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lights!$T$3:$T$87</c:f>
              <c:numCache>
                <c:formatCode>General</c:formatCode>
                <c:ptCount val="85"/>
                <c:pt idx="0">
                  <c:v>1.3017577030935801E-23</c:v>
                </c:pt>
                <c:pt idx="1">
                  <c:v>7.1853825707421701E-23</c:v>
                </c:pt>
                <c:pt idx="2">
                  <c:v>3.8574996959278356E-22</c:v>
                </c:pt>
                <c:pt idx="3">
                  <c:v>2.0141794894671087E-21</c:v>
                </c:pt>
                <c:pt idx="4">
                  <c:v>1.0228847463607422E-20</c:v>
                </c:pt>
                <c:pt idx="5">
                  <c:v>5.0523275618513851E-20</c:v>
                </c:pt>
                <c:pt idx="6">
                  <c:v>2.4271273362515919E-19</c:v>
                </c:pt>
                <c:pt idx="7">
                  <c:v>1.1340439549847845E-18</c:v>
                </c:pt>
                <c:pt idx="8">
                  <c:v>5.1535142183099621E-18</c:v>
                </c:pt>
                <c:pt idx="9">
                  <c:v>2.2777881730364661E-17</c:v>
                </c:pt>
                <c:pt idx="10">
                  <c:v>9.791730529172159E-17</c:v>
                </c:pt>
                <c:pt idx="11">
                  <c:v>4.0939434263284086E-16</c:v>
                </c:pt>
                <c:pt idx="12">
                  <c:v>1.6647939353962333E-15</c:v>
                </c:pt>
                <c:pt idx="13">
                  <c:v>6.5843877423449854E-15</c:v>
                </c:pt>
                <c:pt idx="14">
                  <c:v>2.5328331098188351E-14</c:v>
                </c:pt>
                <c:pt idx="15">
                  <c:v>9.476195592576225E-14</c:v>
                </c:pt>
                <c:pt idx="16">
                  <c:v>3.448241878071024E-13</c:v>
                </c:pt>
                <c:pt idx="17">
                  <c:v>1.2203873355210648E-12</c:v>
                </c:pt>
                <c:pt idx="18">
                  <c:v>4.2008185854645051E-12</c:v>
                </c:pt>
                <c:pt idx="19">
                  <c:v>1.4063921241681505E-11</c:v>
                </c:pt>
                <c:pt idx="20">
                  <c:v>4.579469691291106E-11</c:v>
                </c:pt>
                <c:pt idx="21">
                  <c:v>1.4503079138650644E-10</c:v>
                </c:pt>
                <c:pt idx="22">
                  <c:v>4.467262872406332E-10</c:v>
                </c:pt>
                <c:pt idx="23">
                  <c:v>1.3383172182585563E-9</c:v>
                </c:pt>
                <c:pt idx="24">
                  <c:v>3.8995355720344613E-9</c:v>
                </c:pt>
                <c:pt idx="25">
                  <c:v>1.1051035440733423E-8</c:v>
                </c:pt>
                <c:pt idx="26">
                  <c:v>3.0459959489425258E-8</c:v>
                </c:pt>
                <c:pt idx="27">
                  <c:v>8.1656720822850069E-8</c:v>
                </c:pt>
                <c:pt idx="28">
                  <c:v>2.1290742822152048E-7</c:v>
                </c:pt>
                <c:pt idx="29">
                  <c:v>5.3991570067260282E-7</c:v>
                </c:pt>
                <c:pt idx="30">
                  <c:v>1.331672293971463E-6</c:v>
                </c:pt>
                <c:pt idx="31">
                  <c:v>3.1945157656686325E-6</c:v>
                </c:pt>
                <c:pt idx="32">
                  <c:v>7.4533063441573419E-6</c:v>
                </c:pt>
                <c:pt idx="33">
                  <c:v>1.6913331937402212E-5</c:v>
                </c:pt>
                <c:pt idx="34">
                  <c:v>3.7328938227041142E-5</c:v>
                </c:pt>
                <c:pt idx="35">
                  <c:v>8.0130594785902137E-5</c:v>
                </c:pt>
                <c:pt idx="36">
                  <c:v>1.6729669445945505E-4</c:v>
                </c:pt>
                <c:pt idx="37">
                  <c:v>3.3971335312282135E-4</c:v>
                </c:pt>
                <c:pt idx="38">
                  <c:v>6.7092525580502371E-4</c:v>
                </c:pt>
                <c:pt idx="39">
                  <c:v>1.2887596411372162E-3</c:v>
                </c:pt>
                <c:pt idx="40">
                  <c:v>2.4077199896564059E-3</c:v>
                </c:pt>
                <c:pt idx="41">
                  <c:v>4.3749822363657702E-3</c:v>
                </c:pt>
                <c:pt idx="42">
                  <c:v>7.7318402789456151E-3</c:v>
                </c:pt>
                <c:pt idx="43">
                  <c:v>1.3290022565482796E-2</c:v>
                </c:pt>
                <c:pt idx="44">
                  <c:v>2.2217993076484612E-2</c:v>
                </c:pt>
                <c:pt idx="45">
                  <c:v>3.612602683956255E-2</c:v>
                </c:pt>
                <c:pt idx="46">
                  <c:v>5.7131001569100753E-2</c:v>
                </c:pt>
                <c:pt idx="47">
                  <c:v>8.7873867246814841E-2</c:v>
                </c:pt>
                <c:pt idx="48">
                  <c:v>0.13145705723306095</c:v>
                </c:pt>
                <c:pt idx="49">
                  <c:v>0.19126888966507721</c:v>
                </c:pt>
                <c:pt idx="50">
                  <c:v>0.2706705664732254</c:v>
                </c:pt>
                <c:pt idx="51">
                  <c:v>0.37254092739540179</c:v>
                </c:pt>
                <c:pt idx="52">
                  <c:v>0.49870441755459244</c:v>
                </c:pt>
                <c:pt idx="53">
                  <c:v>0.64930493471669948</c:v>
                </c:pt>
                <c:pt idx="54">
                  <c:v>0.8222245810143749</c:v>
                </c:pt>
                <c:pt idx="55">
                  <c:v>1.0126712332962011</c:v>
                </c:pt>
                <c:pt idx="56">
                  <c:v>1.2130613194252668</c:v>
                </c:pt>
                <c:pt idx="57">
                  <c:v>1.4132965557154324</c:v>
                </c:pt>
                <c:pt idx="58">
                  <c:v>1.6014748058336161</c:v>
                </c:pt>
                <c:pt idx="59">
                  <c:v>1.7649938051691909</c:v>
                </c:pt>
                <c:pt idx="60">
                  <c:v>1.8919189378135308</c:v>
                </c:pt>
                <c:pt idx="61">
                  <c:v>1.9724142334878325</c:v>
                </c:pt>
                <c:pt idx="62">
                  <c:v>2</c:v>
                </c:pt>
                <c:pt idx="63">
                  <c:v>1.9724142334878325</c:v>
                </c:pt>
                <c:pt idx="64">
                  <c:v>1.8919189378135308</c:v>
                </c:pt>
                <c:pt idx="65">
                  <c:v>1.7649938051691909</c:v>
                </c:pt>
                <c:pt idx="66">
                  <c:v>1.6014748058336161</c:v>
                </c:pt>
                <c:pt idx="67">
                  <c:v>1.4132965557154324</c:v>
                </c:pt>
                <c:pt idx="68">
                  <c:v>1.2130613194252668</c:v>
                </c:pt>
                <c:pt idx="69">
                  <c:v>1.0126712332962011</c:v>
                </c:pt>
                <c:pt idx="70">
                  <c:v>0.8222245810143749</c:v>
                </c:pt>
                <c:pt idx="71">
                  <c:v>0.64930493471669948</c:v>
                </c:pt>
                <c:pt idx="72">
                  <c:v>0.49870441755459244</c:v>
                </c:pt>
                <c:pt idx="73">
                  <c:v>0.37254092739540179</c:v>
                </c:pt>
                <c:pt idx="74">
                  <c:v>0.2706705664732254</c:v>
                </c:pt>
                <c:pt idx="75">
                  <c:v>0.19126888966507721</c:v>
                </c:pt>
                <c:pt idx="76">
                  <c:v>0.13145705723306095</c:v>
                </c:pt>
                <c:pt idx="77">
                  <c:v>8.7873867246814841E-2</c:v>
                </c:pt>
                <c:pt idx="78">
                  <c:v>5.7131001569100753E-2</c:v>
                </c:pt>
                <c:pt idx="79">
                  <c:v>3.612602683956255E-2</c:v>
                </c:pt>
                <c:pt idx="80">
                  <c:v>2.2217993076484612E-2</c:v>
                </c:pt>
                <c:pt idx="81">
                  <c:v>1.3290022565482796E-2</c:v>
                </c:pt>
                <c:pt idx="82">
                  <c:v>7.7318402789456151E-3</c:v>
                </c:pt>
                <c:pt idx="83">
                  <c:v>4.3749822363657702E-3</c:v>
                </c:pt>
                <c:pt idx="84">
                  <c:v>2.4077199896564059E-3</c:v>
                </c:pt>
              </c:numCache>
            </c:numRef>
          </c:val>
          <c:smooth val="1"/>
        </c:ser>
        <c:ser>
          <c:idx val="4"/>
          <c:order val="4"/>
          <c:tx>
            <c:strRef>
              <c:f>lights!$V$1</c:f>
              <c:strCache>
                <c:ptCount val="1"/>
                <c:pt idx="0">
                  <c:v>Light 5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lights!$A$3:$A$87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lights!$Y$3:$Y$87</c:f>
              <c:numCache>
                <c:formatCode>General</c:formatCode>
                <c:ptCount val="85"/>
                <c:pt idx="0">
                  <c:v>0.38855812751236413</c:v>
                </c:pt>
                <c:pt idx="1">
                  <c:v>0.42260044322318879</c:v>
                </c:pt>
                <c:pt idx="2">
                  <c:v>0.45783336177161427</c:v>
                </c:pt>
                <c:pt idx="3">
                  <c:v>0.49406997353163834</c:v>
                </c:pt>
                <c:pt idx="4">
                  <c:v>0.53109599103534522</c:v>
                </c:pt>
                <c:pt idx="5">
                  <c:v>0.56867105371867199</c:v>
                </c:pt>
                <c:pt idx="6">
                  <c:v>0.60653065971263342</c:v>
                </c:pt>
                <c:pt idx="7">
                  <c:v>0.64438872482519527</c:v>
                </c:pt>
                <c:pt idx="8">
                  <c:v>0.68194075119034814</c:v>
                </c:pt>
                <c:pt idx="9">
                  <c:v>0.71886756970917576</c:v>
                </c:pt>
                <c:pt idx="10">
                  <c:v>0.75483960198900735</c:v>
                </c:pt>
                <c:pt idx="11">
                  <c:v>0.7895215696607879</c:v>
                </c:pt>
                <c:pt idx="12">
                  <c:v>0.82257756239866464</c:v>
                </c:pt>
                <c:pt idx="13">
                  <c:v>0.85367636134514768</c:v>
                </c:pt>
                <c:pt idx="14">
                  <c:v>0.88249690258459546</c:v>
                </c:pt>
                <c:pt idx="15">
                  <c:v>0.90873375636107012</c:v>
                </c:pt>
                <c:pt idx="16">
                  <c:v>0.93210249235952758</c:v>
                </c:pt>
                <c:pt idx="17">
                  <c:v>0.9523447998951764</c:v>
                </c:pt>
                <c:pt idx="18">
                  <c:v>0.96923323447634413</c:v>
                </c:pt>
                <c:pt idx="19">
                  <c:v>0.98257546895790038</c:v>
                </c:pt>
                <c:pt idx="20">
                  <c:v>0.99221793826024351</c:v>
                </c:pt>
                <c:pt idx="21">
                  <c:v>0.99804878110747552</c:v>
                </c:pt>
                <c:pt idx="22">
                  <c:v>1</c:v>
                </c:pt>
                <c:pt idx="23">
                  <c:v>0.99804878110747552</c:v>
                </c:pt>
                <c:pt idx="24">
                  <c:v>0.99221793826024351</c:v>
                </c:pt>
                <c:pt idx="25">
                  <c:v>0.98257546895790038</c:v>
                </c:pt>
                <c:pt idx="26">
                  <c:v>0.96923323447634413</c:v>
                </c:pt>
                <c:pt idx="27">
                  <c:v>0.9523447998951764</c:v>
                </c:pt>
                <c:pt idx="28">
                  <c:v>0.93210249235952758</c:v>
                </c:pt>
                <c:pt idx="29">
                  <c:v>0.90873375636107012</c:v>
                </c:pt>
                <c:pt idx="30">
                  <c:v>0.88249690258459546</c:v>
                </c:pt>
                <c:pt idx="31">
                  <c:v>0.85367636134514768</c:v>
                </c:pt>
                <c:pt idx="32">
                  <c:v>0.82257756239866464</c:v>
                </c:pt>
                <c:pt idx="33">
                  <c:v>0.7895215696607879</c:v>
                </c:pt>
                <c:pt idx="34">
                  <c:v>0.75483960198900735</c:v>
                </c:pt>
                <c:pt idx="35">
                  <c:v>0.71886756970917576</c:v>
                </c:pt>
                <c:pt idx="36">
                  <c:v>0.68194075119034814</c:v>
                </c:pt>
                <c:pt idx="37">
                  <c:v>0.64438872482519527</c:v>
                </c:pt>
                <c:pt idx="38">
                  <c:v>0.60653065971263342</c:v>
                </c:pt>
                <c:pt idx="39">
                  <c:v>0.56867105371867199</c:v>
                </c:pt>
                <c:pt idx="40">
                  <c:v>0.53109599103534522</c:v>
                </c:pt>
                <c:pt idx="41">
                  <c:v>0.49406997353163834</c:v>
                </c:pt>
                <c:pt idx="42">
                  <c:v>0.45783336177161427</c:v>
                </c:pt>
                <c:pt idx="43">
                  <c:v>0.42260044322318879</c:v>
                </c:pt>
                <c:pt idx="44">
                  <c:v>0.38855812751236413</c:v>
                </c:pt>
                <c:pt idx="45">
                  <c:v>0.35586525214213843</c:v>
                </c:pt>
                <c:pt idx="46">
                  <c:v>0.32465246735834974</c:v>
                </c:pt>
                <c:pt idx="47">
                  <c:v>0.29502265617444284</c:v>
                </c:pt>
                <c:pt idx="48">
                  <c:v>0.26705183522634335</c:v>
                </c:pt>
                <c:pt idx="49">
                  <c:v>0.24079047427224856</c:v>
                </c:pt>
                <c:pt idx="50">
                  <c:v>0.21626516682988731</c:v>
                </c:pt>
                <c:pt idx="51">
                  <c:v>0.19348058160704673</c:v>
                </c:pt>
                <c:pt idx="52">
                  <c:v>0.17242162389375282</c:v>
                </c:pt>
                <c:pt idx="53">
                  <c:v>0.15305573773635817</c:v>
                </c:pt>
                <c:pt idx="54">
                  <c:v>0.1353352832366127</c:v>
                </c:pt>
                <c:pt idx="55">
                  <c:v>0.11919992840264731</c:v>
                </c:pt>
                <c:pt idx="56">
                  <c:v>0.10457900128900145</c:v>
                </c:pt>
                <c:pt idx="57">
                  <c:v>9.139375535604724E-2</c:v>
                </c:pt>
                <c:pt idx="58">
                  <c:v>7.9559508718227687E-2</c:v>
                </c:pt>
                <c:pt idx="59">
                  <c:v>6.8987625917239406E-2</c:v>
                </c:pt>
                <c:pt idx="60">
                  <c:v>5.9587318761986086E-2</c:v>
                </c:pt>
                <c:pt idx="61">
                  <c:v>5.1267250370657748E-2</c:v>
                </c:pt>
                <c:pt idx="62">
                  <c:v>4.393693362340742E-2</c:v>
                </c:pt>
                <c:pt idx="63">
                  <c:v>3.7507921624293721E-2</c:v>
                </c:pt>
                <c:pt idx="64">
                  <c:v>3.1894793362157101E-2</c:v>
                </c:pt>
                <c:pt idx="65">
                  <c:v>2.7015942480265117E-2</c:v>
                </c:pt>
                <c:pt idx="66">
                  <c:v>2.2794180883612344E-2</c:v>
                </c:pt>
                <c:pt idx="67">
                  <c:v>1.9157171837129137E-2</c:v>
                </c:pt>
                <c:pt idx="68">
                  <c:v>1.6037709275350549E-2</c:v>
                </c:pt>
                <c:pt idx="69">
                  <c:v>1.3373861317024633E-2</c:v>
                </c:pt>
                <c:pt idx="70">
                  <c:v>1.1108996538242306E-2</c:v>
                </c:pt>
                <c:pt idx="71">
                  <c:v>9.1917114992283409E-3</c:v>
                </c:pt>
                <c:pt idx="72">
                  <c:v>7.5756774442599355E-3</c:v>
                </c:pt>
                <c:pt idx="73">
                  <c:v>6.219423104531864E-3</c:v>
                </c:pt>
                <c:pt idx="74">
                  <c:v>5.0860692310127006E-3</c:v>
                </c:pt>
                <c:pt idx="75">
                  <c:v>4.1430289633455518E-3</c:v>
                </c:pt>
                <c:pt idx="76">
                  <c:v>3.3616864879322562E-3</c:v>
                </c:pt>
                <c:pt idx="77">
                  <c:v>2.7170647293235837E-3</c:v>
                </c:pt>
                <c:pt idx="78">
                  <c:v>2.1874911181828851E-3</c:v>
                </c:pt>
                <c:pt idx="79">
                  <c:v>1.754268838696971E-3</c:v>
                </c:pt>
                <c:pt idx="80">
                  <c:v>1.4013594188853921E-3</c:v>
                </c:pt>
                <c:pt idx="81">
                  <c:v>1.115081118163711E-3</c:v>
                </c:pt>
                <c:pt idx="82">
                  <c:v>8.8382630693504996E-4</c:v>
                </c:pt>
                <c:pt idx="83">
                  <c:v>6.9779993315885794E-4</c:v>
                </c:pt>
                <c:pt idx="84">
                  <c:v>5.4878023343204877E-4</c:v>
                </c:pt>
              </c:numCache>
            </c:numRef>
          </c:val>
          <c:smooth val="1"/>
        </c:ser>
        <c:ser>
          <c:idx val="5"/>
          <c:order val="5"/>
          <c:tx>
            <c:strRef>
              <c:f>lights!$AA$1</c:f>
              <c:strCache>
                <c:ptCount val="1"/>
                <c:pt idx="0">
                  <c:v>Light 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lights!$A$3:$A$87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lights!$AD$3:$AD$87</c:f>
              <c:numCache>
                <c:formatCode>General</c:formatCode>
                <c:ptCount val="85"/>
                <c:pt idx="0">
                  <c:v>5.9587318761986086E-2</c:v>
                </c:pt>
                <c:pt idx="1">
                  <c:v>6.8987625917239406E-2</c:v>
                </c:pt>
                <c:pt idx="2">
                  <c:v>7.9559508718227687E-2</c:v>
                </c:pt>
                <c:pt idx="3">
                  <c:v>9.139375535604724E-2</c:v>
                </c:pt>
                <c:pt idx="4">
                  <c:v>0.10457900128900145</c:v>
                </c:pt>
                <c:pt idx="5">
                  <c:v>0.11919992840264731</c:v>
                </c:pt>
                <c:pt idx="6">
                  <c:v>0.1353352832366127</c:v>
                </c:pt>
                <c:pt idx="7">
                  <c:v>0.15305573773635817</c:v>
                </c:pt>
                <c:pt idx="8">
                  <c:v>0.17242162389375282</c:v>
                </c:pt>
                <c:pt idx="9">
                  <c:v>0.19348058160704673</c:v>
                </c:pt>
                <c:pt idx="10">
                  <c:v>0.21626516682988731</c:v>
                </c:pt>
                <c:pt idx="11">
                  <c:v>0.24079047427224856</c:v>
                </c:pt>
                <c:pt idx="12">
                  <c:v>0.26705183522634335</c:v>
                </c:pt>
                <c:pt idx="13">
                  <c:v>0.29502265617444284</c:v>
                </c:pt>
                <c:pt idx="14">
                  <c:v>0.32465246735834974</c:v>
                </c:pt>
                <c:pt idx="15">
                  <c:v>0.35586525214213843</c:v>
                </c:pt>
                <c:pt idx="16">
                  <c:v>0.38855812751236413</c:v>
                </c:pt>
                <c:pt idx="17">
                  <c:v>0.42260044322318879</c:v>
                </c:pt>
                <c:pt idx="18">
                  <c:v>0.45783336177161427</c:v>
                </c:pt>
                <c:pt idx="19">
                  <c:v>0.49406997353163834</c:v>
                </c:pt>
                <c:pt idx="20">
                  <c:v>0.53109599103534522</c:v>
                </c:pt>
                <c:pt idx="21">
                  <c:v>0.56867105371867199</c:v>
                </c:pt>
                <c:pt idx="22">
                  <c:v>0.60653065971263342</c:v>
                </c:pt>
                <c:pt idx="23">
                  <c:v>0.64438872482519527</c:v>
                </c:pt>
                <c:pt idx="24">
                  <c:v>0.68194075119034814</c:v>
                </c:pt>
                <c:pt idx="25">
                  <c:v>0.71886756970917576</c:v>
                </c:pt>
                <c:pt idx="26">
                  <c:v>0.75483960198900735</c:v>
                </c:pt>
                <c:pt idx="27">
                  <c:v>0.7895215696607879</c:v>
                </c:pt>
                <c:pt idx="28">
                  <c:v>0.82257756239866464</c:v>
                </c:pt>
                <c:pt idx="29">
                  <c:v>0.85367636134514768</c:v>
                </c:pt>
                <c:pt idx="30">
                  <c:v>0.88249690258459546</c:v>
                </c:pt>
                <c:pt idx="31">
                  <c:v>0.90873375636107012</c:v>
                </c:pt>
                <c:pt idx="32">
                  <c:v>0.93210249235952758</c:v>
                </c:pt>
                <c:pt idx="33">
                  <c:v>0.9523447998951764</c:v>
                </c:pt>
                <c:pt idx="34">
                  <c:v>0.96923323447634413</c:v>
                </c:pt>
                <c:pt idx="35">
                  <c:v>0.98257546895790038</c:v>
                </c:pt>
                <c:pt idx="36">
                  <c:v>0.99221793826024351</c:v>
                </c:pt>
                <c:pt idx="37">
                  <c:v>0.99804878110747552</c:v>
                </c:pt>
                <c:pt idx="38">
                  <c:v>1</c:v>
                </c:pt>
                <c:pt idx="39">
                  <c:v>0.99804878110747552</c:v>
                </c:pt>
                <c:pt idx="40">
                  <c:v>0.99221793826024351</c:v>
                </c:pt>
                <c:pt idx="41">
                  <c:v>0.98257546895790038</c:v>
                </c:pt>
                <c:pt idx="42">
                  <c:v>0.96923323447634413</c:v>
                </c:pt>
                <c:pt idx="43">
                  <c:v>0.9523447998951764</c:v>
                </c:pt>
                <c:pt idx="44">
                  <c:v>0.93210249235952758</c:v>
                </c:pt>
                <c:pt idx="45">
                  <c:v>0.90873375636107012</c:v>
                </c:pt>
                <c:pt idx="46">
                  <c:v>0.88249690258459546</c:v>
                </c:pt>
                <c:pt idx="47">
                  <c:v>0.85367636134514768</c:v>
                </c:pt>
                <c:pt idx="48">
                  <c:v>0.82257756239866464</c:v>
                </c:pt>
                <c:pt idx="49">
                  <c:v>0.7895215696607879</c:v>
                </c:pt>
                <c:pt idx="50">
                  <c:v>0.75483960198900735</c:v>
                </c:pt>
                <c:pt idx="51">
                  <c:v>0.71886756970917576</c:v>
                </c:pt>
                <c:pt idx="52">
                  <c:v>0.68194075119034814</c:v>
                </c:pt>
                <c:pt idx="53">
                  <c:v>0.64438872482519527</c:v>
                </c:pt>
                <c:pt idx="54">
                  <c:v>0.60653065971263342</c:v>
                </c:pt>
                <c:pt idx="55">
                  <c:v>0.56867105371867199</c:v>
                </c:pt>
                <c:pt idx="56">
                  <c:v>0.53109599103534522</c:v>
                </c:pt>
                <c:pt idx="57">
                  <c:v>0.49406997353163834</c:v>
                </c:pt>
                <c:pt idx="58">
                  <c:v>0.45783336177161427</c:v>
                </c:pt>
                <c:pt idx="59">
                  <c:v>0.42260044322318879</c:v>
                </c:pt>
                <c:pt idx="60">
                  <c:v>0.38855812751236413</c:v>
                </c:pt>
                <c:pt idx="61">
                  <c:v>0.35586525214213843</c:v>
                </c:pt>
                <c:pt idx="62">
                  <c:v>0.32465246735834974</c:v>
                </c:pt>
                <c:pt idx="63">
                  <c:v>0.29502265617444284</c:v>
                </c:pt>
                <c:pt idx="64">
                  <c:v>0.26705183522634335</c:v>
                </c:pt>
                <c:pt idx="65">
                  <c:v>0.24079047427224856</c:v>
                </c:pt>
                <c:pt idx="66">
                  <c:v>0.21626516682988731</c:v>
                </c:pt>
                <c:pt idx="67">
                  <c:v>0.19348058160704673</c:v>
                </c:pt>
                <c:pt idx="68">
                  <c:v>0.17242162389375282</c:v>
                </c:pt>
                <c:pt idx="69">
                  <c:v>0.15305573773635817</c:v>
                </c:pt>
                <c:pt idx="70">
                  <c:v>0.1353352832366127</c:v>
                </c:pt>
                <c:pt idx="71">
                  <c:v>0.11919992840264731</c:v>
                </c:pt>
                <c:pt idx="72">
                  <c:v>0.10457900128900145</c:v>
                </c:pt>
                <c:pt idx="73">
                  <c:v>9.139375535604724E-2</c:v>
                </c:pt>
                <c:pt idx="74">
                  <c:v>7.9559508718227687E-2</c:v>
                </c:pt>
                <c:pt idx="75">
                  <c:v>6.8987625917239406E-2</c:v>
                </c:pt>
                <c:pt idx="76">
                  <c:v>5.9587318761986086E-2</c:v>
                </c:pt>
                <c:pt idx="77">
                  <c:v>5.1267250370657748E-2</c:v>
                </c:pt>
                <c:pt idx="78">
                  <c:v>4.393693362340742E-2</c:v>
                </c:pt>
                <c:pt idx="79">
                  <c:v>3.7507921624293721E-2</c:v>
                </c:pt>
                <c:pt idx="80">
                  <c:v>3.1894793362157101E-2</c:v>
                </c:pt>
                <c:pt idx="81">
                  <c:v>2.7015942480265117E-2</c:v>
                </c:pt>
                <c:pt idx="82">
                  <c:v>2.2794180883612344E-2</c:v>
                </c:pt>
                <c:pt idx="83">
                  <c:v>1.9157171837129137E-2</c:v>
                </c:pt>
                <c:pt idx="84">
                  <c:v>1.6037709275350549E-2</c:v>
                </c:pt>
              </c:numCache>
            </c:numRef>
          </c:val>
          <c:smooth val="1"/>
        </c:ser>
        <c:ser>
          <c:idx val="6"/>
          <c:order val="6"/>
          <c:tx>
            <c:strRef>
              <c:f>lights!$AF$1</c:f>
              <c:strCache>
                <c:ptCount val="1"/>
                <c:pt idx="0">
                  <c:v>Light 7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lights!$A$3:$A$87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lights!$AI$3:$AI$87</c:f>
              <c:numCache>
                <c:formatCode>General</c:formatCode>
                <c:ptCount val="85"/>
                <c:pt idx="0">
                  <c:v>3.3616864879322562E-3</c:v>
                </c:pt>
                <c:pt idx="1">
                  <c:v>4.1430289633455518E-3</c:v>
                </c:pt>
                <c:pt idx="2">
                  <c:v>5.0860692310127006E-3</c:v>
                </c:pt>
                <c:pt idx="3">
                  <c:v>6.219423104531864E-3</c:v>
                </c:pt>
                <c:pt idx="4">
                  <c:v>7.5756774442599355E-3</c:v>
                </c:pt>
                <c:pt idx="5">
                  <c:v>9.1917114992283409E-3</c:v>
                </c:pt>
                <c:pt idx="6">
                  <c:v>1.1108996538242306E-2</c:v>
                </c:pt>
                <c:pt idx="7">
                  <c:v>1.3373861317024633E-2</c:v>
                </c:pt>
                <c:pt idx="8">
                  <c:v>1.6037709275350549E-2</c:v>
                </c:pt>
                <c:pt idx="9">
                  <c:v>1.9157171837129137E-2</c:v>
                </c:pt>
                <c:pt idx="10">
                  <c:v>2.2794180883612344E-2</c:v>
                </c:pt>
                <c:pt idx="11">
                  <c:v>2.7015942480265117E-2</c:v>
                </c:pt>
                <c:pt idx="12">
                  <c:v>3.1894793362157101E-2</c:v>
                </c:pt>
                <c:pt idx="13">
                  <c:v>3.7507921624293721E-2</c:v>
                </c:pt>
                <c:pt idx="14">
                  <c:v>4.393693362340742E-2</c:v>
                </c:pt>
                <c:pt idx="15">
                  <c:v>5.1267250370657748E-2</c:v>
                </c:pt>
                <c:pt idx="16">
                  <c:v>5.9587318761986086E-2</c:v>
                </c:pt>
                <c:pt idx="17">
                  <c:v>6.8987625917239406E-2</c:v>
                </c:pt>
                <c:pt idx="18">
                  <c:v>7.9559508718227687E-2</c:v>
                </c:pt>
                <c:pt idx="19">
                  <c:v>9.139375535604724E-2</c:v>
                </c:pt>
                <c:pt idx="20">
                  <c:v>0.10457900128900145</c:v>
                </c:pt>
                <c:pt idx="21">
                  <c:v>0.11919992840264731</c:v>
                </c:pt>
                <c:pt idx="22">
                  <c:v>0.1353352832366127</c:v>
                </c:pt>
                <c:pt idx="23">
                  <c:v>0.15305573773635817</c:v>
                </c:pt>
                <c:pt idx="24">
                  <c:v>0.17242162389375282</c:v>
                </c:pt>
                <c:pt idx="25">
                  <c:v>0.19348058160704673</c:v>
                </c:pt>
                <c:pt idx="26">
                  <c:v>0.21626516682988731</c:v>
                </c:pt>
                <c:pt idx="27">
                  <c:v>0.24079047427224856</c:v>
                </c:pt>
                <c:pt idx="28">
                  <c:v>0.26705183522634335</c:v>
                </c:pt>
                <c:pt idx="29">
                  <c:v>0.29502265617444284</c:v>
                </c:pt>
                <c:pt idx="30">
                  <c:v>0.32465246735834974</c:v>
                </c:pt>
                <c:pt idx="31">
                  <c:v>0.35586525214213843</c:v>
                </c:pt>
                <c:pt idx="32">
                  <c:v>0.38855812751236413</c:v>
                </c:pt>
                <c:pt idx="33">
                  <c:v>0.42260044322318879</c:v>
                </c:pt>
                <c:pt idx="34">
                  <c:v>0.45783336177161427</c:v>
                </c:pt>
                <c:pt idx="35">
                  <c:v>0.49406997353163834</c:v>
                </c:pt>
                <c:pt idx="36">
                  <c:v>0.53109599103534522</c:v>
                </c:pt>
                <c:pt idx="37">
                  <c:v>0.56867105371867199</c:v>
                </c:pt>
                <c:pt idx="38">
                  <c:v>0.60653065971263342</c:v>
                </c:pt>
                <c:pt idx="39">
                  <c:v>0.64438872482519527</c:v>
                </c:pt>
                <c:pt idx="40">
                  <c:v>0.68194075119034814</c:v>
                </c:pt>
                <c:pt idx="41">
                  <c:v>0.71886756970917576</c:v>
                </c:pt>
                <c:pt idx="42">
                  <c:v>0.75483960198900735</c:v>
                </c:pt>
                <c:pt idx="43">
                  <c:v>0.7895215696607879</c:v>
                </c:pt>
                <c:pt idx="44">
                  <c:v>0.82257756239866464</c:v>
                </c:pt>
                <c:pt idx="45">
                  <c:v>0.85367636134514768</c:v>
                </c:pt>
                <c:pt idx="46">
                  <c:v>0.88249690258459546</c:v>
                </c:pt>
                <c:pt idx="47">
                  <c:v>0.90873375636107012</c:v>
                </c:pt>
                <c:pt idx="48">
                  <c:v>0.93210249235952758</c:v>
                </c:pt>
                <c:pt idx="49">
                  <c:v>0.9523447998951764</c:v>
                </c:pt>
                <c:pt idx="50">
                  <c:v>0.96923323447634413</c:v>
                </c:pt>
                <c:pt idx="51">
                  <c:v>0.98257546895790038</c:v>
                </c:pt>
                <c:pt idx="52">
                  <c:v>0.99221793826024351</c:v>
                </c:pt>
                <c:pt idx="53">
                  <c:v>0.99804878110747552</c:v>
                </c:pt>
                <c:pt idx="54">
                  <c:v>1</c:v>
                </c:pt>
                <c:pt idx="55">
                  <c:v>0.99804878110747552</c:v>
                </c:pt>
                <c:pt idx="56">
                  <c:v>0.99221793826024351</c:v>
                </c:pt>
                <c:pt idx="57">
                  <c:v>0.98257546895790038</c:v>
                </c:pt>
                <c:pt idx="58">
                  <c:v>0.96923323447634413</c:v>
                </c:pt>
                <c:pt idx="59">
                  <c:v>0.9523447998951764</c:v>
                </c:pt>
                <c:pt idx="60">
                  <c:v>0.93210249235952758</c:v>
                </c:pt>
                <c:pt idx="61">
                  <c:v>0.90873375636107012</c:v>
                </c:pt>
                <c:pt idx="62">
                  <c:v>0.88249690258459546</c:v>
                </c:pt>
                <c:pt idx="63">
                  <c:v>0.85367636134514768</c:v>
                </c:pt>
                <c:pt idx="64">
                  <c:v>0.82257756239866464</c:v>
                </c:pt>
                <c:pt idx="65">
                  <c:v>0.7895215696607879</c:v>
                </c:pt>
                <c:pt idx="66">
                  <c:v>0.75483960198900735</c:v>
                </c:pt>
                <c:pt idx="67">
                  <c:v>0.71886756970917576</c:v>
                </c:pt>
                <c:pt idx="68">
                  <c:v>0.68194075119034814</c:v>
                </c:pt>
                <c:pt idx="69">
                  <c:v>0.64438872482519527</c:v>
                </c:pt>
                <c:pt idx="70">
                  <c:v>0.60653065971263342</c:v>
                </c:pt>
                <c:pt idx="71">
                  <c:v>0.56867105371867199</c:v>
                </c:pt>
                <c:pt idx="72">
                  <c:v>0.53109599103534522</c:v>
                </c:pt>
                <c:pt idx="73">
                  <c:v>0.49406997353163834</c:v>
                </c:pt>
                <c:pt idx="74">
                  <c:v>0.45783336177161427</c:v>
                </c:pt>
                <c:pt idx="75">
                  <c:v>0.42260044322318879</c:v>
                </c:pt>
                <c:pt idx="76">
                  <c:v>0.38855812751236413</c:v>
                </c:pt>
                <c:pt idx="77">
                  <c:v>0.35586525214213843</c:v>
                </c:pt>
                <c:pt idx="78">
                  <c:v>0.32465246735834974</c:v>
                </c:pt>
                <c:pt idx="79">
                  <c:v>0.29502265617444284</c:v>
                </c:pt>
                <c:pt idx="80">
                  <c:v>0.26705183522634335</c:v>
                </c:pt>
                <c:pt idx="81">
                  <c:v>0.24079047427224856</c:v>
                </c:pt>
                <c:pt idx="82">
                  <c:v>0.21626516682988731</c:v>
                </c:pt>
                <c:pt idx="83">
                  <c:v>0.19348058160704673</c:v>
                </c:pt>
                <c:pt idx="84">
                  <c:v>0.17242162389375282</c:v>
                </c:pt>
              </c:numCache>
            </c:numRef>
          </c:val>
          <c:smooth val="1"/>
        </c:ser>
        <c:ser>
          <c:idx val="7"/>
          <c:order val="7"/>
          <c:tx>
            <c:strRef>
              <c:f>lights!$AK$1</c:f>
              <c:strCache>
                <c:ptCount val="1"/>
                <c:pt idx="0">
                  <c:v>Light 8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lights!$A$3:$A$87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lights!$AN$3:$AN$87</c:f>
              <c:numCache>
                <c:formatCode>General</c:formatCode>
                <c:ptCount val="85"/>
                <c:pt idx="0">
                  <c:v>6.9769577195997096E-5</c:v>
                </c:pt>
                <c:pt idx="1">
                  <c:v>9.1531432050003753E-5</c:v>
                </c:pt>
                <c:pt idx="2">
                  <c:v>1.1961288358102437E-4</c:v>
                </c:pt>
                <c:pt idx="3">
                  <c:v>1.5570021083729959E-4</c:v>
                </c:pt>
                <c:pt idx="4">
                  <c:v>2.0188496560091579E-4</c:v>
                </c:pt>
                <c:pt idx="5">
                  <c:v>2.6074878466882681E-4</c:v>
                </c:pt>
                <c:pt idx="6">
                  <c:v>3.3546262790251185E-4</c:v>
                </c:pt>
                <c:pt idx="7">
                  <c:v>4.2990206759270223E-4</c:v>
                </c:pt>
                <c:pt idx="8">
                  <c:v>5.4878023343204877E-4</c:v>
                </c:pt>
                <c:pt idx="9">
                  <c:v>6.9779993315885794E-4</c:v>
                </c:pt>
                <c:pt idx="10">
                  <c:v>8.8382630693504996E-4</c:v>
                </c:pt>
                <c:pt idx="11">
                  <c:v>1.115081118163711E-3</c:v>
                </c:pt>
                <c:pt idx="12">
                  <c:v>1.4013594188853921E-3</c:v>
                </c:pt>
                <c:pt idx="13">
                  <c:v>1.754268838696971E-3</c:v>
                </c:pt>
                <c:pt idx="14">
                  <c:v>2.1874911181828851E-3</c:v>
                </c:pt>
                <c:pt idx="15">
                  <c:v>2.7170647293235837E-3</c:v>
                </c:pt>
                <c:pt idx="16">
                  <c:v>3.3616864879322562E-3</c:v>
                </c:pt>
                <c:pt idx="17">
                  <c:v>4.1430289633455518E-3</c:v>
                </c:pt>
                <c:pt idx="18">
                  <c:v>5.0860692310127006E-3</c:v>
                </c:pt>
                <c:pt idx="19">
                  <c:v>6.219423104531864E-3</c:v>
                </c:pt>
                <c:pt idx="20">
                  <c:v>7.5756774442599355E-3</c:v>
                </c:pt>
                <c:pt idx="21">
                  <c:v>9.1917114992283409E-3</c:v>
                </c:pt>
                <c:pt idx="22">
                  <c:v>1.1108996538242306E-2</c:v>
                </c:pt>
                <c:pt idx="23">
                  <c:v>1.3373861317024633E-2</c:v>
                </c:pt>
                <c:pt idx="24">
                  <c:v>1.6037709275350549E-2</c:v>
                </c:pt>
                <c:pt idx="25">
                  <c:v>1.9157171837129137E-2</c:v>
                </c:pt>
                <c:pt idx="26">
                  <c:v>2.2794180883612344E-2</c:v>
                </c:pt>
                <c:pt idx="27">
                  <c:v>2.7015942480265117E-2</c:v>
                </c:pt>
                <c:pt idx="28">
                  <c:v>3.1894793362157101E-2</c:v>
                </c:pt>
                <c:pt idx="29">
                  <c:v>3.7507921624293721E-2</c:v>
                </c:pt>
                <c:pt idx="30">
                  <c:v>4.393693362340742E-2</c:v>
                </c:pt>
                <c:pt idx="31">
                  <c:v>5.1267250370657748E-2</c:v>
                </c:pt>
                <c:pt idx="32">
                  <c:v>5.9587318761986086E-2</c:v>
                </c:pt>
                <c:pt idx="33">
                  <c:v>6.8987625917239406E-2</c:v>
                </c:pt>
                <c:pt idx="34">
                  <c:v>7.9559508718227687E-2</c:v>
                </c:pt>
                <c:pt idx="35">
                  <c:v>9.139375535604724E-2</c:v>
                </c:pt>
                <c:pt idx="36">
                  <c:v>0.10457900128900145</c:v>
                </c:pt>
                <c:pt idx="37">
                  <c:v>0.11919992840264731</c:v>
                </c:pt>
                <c:pt idx="38">
                  <c:v>0.1353352832366127</c:v>
                </c:pt>
                <c:pt idx="39">
                  <c:v>0.15305573773635817</c:v>
                </c:pt>
                <c:pt idx="40">
                  <c:v>0.17242162389375282</c:v>
                </c:pt>
                <c:pt idx="41">
                  <c:v>0.19348058160704673</c:v>
                </c:pt>
                <c:pt idx="42">
                  <c:v>0.21626516682988731</c:v>
                </c:pt>
                <c:pt idx="43">
                  <c:v>0.24079047427224856</c:v>
                </c:pt>
                <c:pt idx="44">
                  <c:v>0.26705183522634335</c:v>
                </c:pt>
                <c:pt idx="45">
                  <c:v>0.29502265617444284</c:v>
                </c:pt>
                <c:pt idx="46">
                  <c:v>0.32465246735834974</c:v>
                </c:pt>
                <c:pt idx="47">
                  <c:v>0.35586525214213843</c:v>
                </c:pt>
                <c:pt idx="48">
                  <c:v>0.38855812751236413</c:v>
                </c:pt>
                <c:pt idx="49">
                  <c:v>0.42260044322318879</c:v>
                </c:pt>
                <c:pt idx="50">
                  <c:v>0.45783336177161427</c:v>
                </c:pt>
                <c:pt idx="51">
                  <c:v>0.49406997353163834</c:v>
                </c:pt>
                <c:pt idx="52">
                  <c:v>0.53109599103534522</c:v>
                </c:pt>
                <c:pt idx="53">
                  <c:v>0.56867105371867199</c:v>
                </c:pt>
                <c:pt idx="54">
                  <c:v>0.60653065971263342</c:v>
                </c:pt>
                <c:pt idx="55">
                  <c:v>0.64438872482519527</c:v>
                </c:pt>
                <c:pt idx="56">
                  <c:v>0.68194075119034814</c:v>
                </c:pt>
                <c:pt idx="57">
                  <c:v>0.71886756970917576</c:v>
                </c:pt>
                <c:pt idx="58">
                  <c:v>0.75483960198900735</c:v>
                </c:pt>
                <c:pt idx="59">
                  <c:v>0.7895215696607879</c:v>
                </c:pt>
                <c:pt idx="60">
                  <c:v>0.82257756239866464</c:v>
                </c:pt>
                <c:pt idx="61">
                  <c:v>0.85367636134514768</c:v>
                </c:pt>
                <c:pt idx="62">
                  <c:v>0.88249690258459546</c:v>
                </c:pt>
                <c:pt idx="63">
                  <c:v>0.90873375636107012</c:v>
                </c:pt>
                <c:pt idx="64">
                  <c:v>0.93210249235952758</c:v>
                </c:pt>
                <c:pt idx="65">
                  <c:v>0.9523447998951764</c:v>
                </c:pt>
                <c:pt idx="66">
                  <c:v>0.96923323447634413</c:v>
                </c:pt>
                <c:pt idx="67">
                  <c:v>0.98257546895790038</c:v>
                </c:pt>
                <c:pt idx="68">
                  <c:v>0.99221793826024351</c:v>
                </c:pt>
                <c:pt idx="69">
                  <c:v>0.99804878110747552</c:v>
                </c:pt>
                <c:pt idx="70">
                  <c:v>1</c:v>
                </c:pt>
                <c:pt idx="71">
                  <c:v>0.99804878110747552</c:v>
                </c:pt>
                <c:pt idx="72">
                  <c:v>0.99221793826024351</c:v>
                </c:pt>
                <c:pt idx="73">
                  <c:v>0.98257546895790038</c:v>
                </c:pt>
                <c:pt idx="74">
                  <c:v>0.96923323447634413</c:v>
                </c:pt>
                <c:pt idx="75">
                  <c:v>0.9523447998951764</c:v>
                </c:pt>
                <c:pt idx="76">
                  <c:v>0.93210249235952758</c:v>
                </c:pt>
                <c:pt idx="77">
                  <c:v>0.90873375636107012</c:v>
                </c:pt>
                <c:pt idx="78">
                  <c:v>0.88249690258459546</c:v>
                </c:pt>
                <c:pt idx="79">
                  <c:v>0.85367636134514768</c:v>
                </c:pt>
                <c:pt idx="80">
                  <c:v>0.82257756239866464</c:v>
                </c:pt>
                <c:pt idx="81">
                  <c:v>0.7895215696607879</c:v>
                </c:pt>
                <c:pt idx="82">
                  <c:v>0.75483960198900735</c:v>
                </c:pt>
                <c:pt idx="83">
                  <c:v>0.71886756970917576</c:v>
                </c:pt>
                <c:pt idx="84">
                  <c:v>0.68194075119034814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1663160"/>
        <c:axId val="331654536"/>
      </c:lineChart>
      <c:catAx>
        <c:axId val="331663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654536"/>
        <c:crosses val="autoZero"/>
        <c:auto val="1"/>
        <c:lblAlgn val="ctr"/>
        <c:lblOffset val="100"/>
        <c:tickLblSkip val="3"/>
        <c:noMultiLvlLbl val="1"/>
      </c:catAx>
      <c:valAx>
        <c:axId val="331654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663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Matc</a:t>
            </a:r>
            <a:r>
              <a:rPr lang="en-US" baseline="0"/>
              <a:t>h 1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target1!$C$1:$F$1</c:f>
              <c:strCache>
                <c:ptCount val="1"/>
                <c:pt idx="0">
                  <c:v>Target 1</c:v>
                </c:pt>
              </c:strCache>
            </c:strRef>
          </c:tx>
          <c:spPr>
            <a:ln w="3175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target1!$A$3:$A$87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target1!$F$3:$F$87</c:f>
              <c:numCache>
                <c:formatCode>General</c:formatCode>
                <c:ptCount val="85"/>
                <c:pt idx="0">
                  <c:v>5.239314106982558E-2</c:v>
                </c:pt>
                <c:pt idx="1">
                  <c:v>6.2158902788275912E-2</c:v>
                </c:pt>
                <c:pt idx="2">
                  <c:v>7.3369651368382902E-2</c:v>
                </c:pt>
                <c:pt idx="3">
                  <c:v>8.6161605510843786E-2</c:v>
                </c:pt>
                <c:pt idx="4">
                  <c:v>0.10066889977289777</c:v>
                </c:pt>
                <c:pt idx="5">
                  <c:v>0.11702026392214346</c:v>
                </c:pt>
                <c:pt idx="6">
                  <c:v>0.1353352832366127</c:v>
                </c:pt>
                <c:pt idx="7">
                  <c:v>0.15572029254970435</c:v>
                </c:pt>
                <c:pt idx="8">
                  <c:v>0.17826397958504792</c:v>
                </c:pt>
                <c:pt idx="9">
                  <c:v>0.2030327962511379</c:v>
                </c:pt>
                <c:pt idx="10">
                  <c:v>0.23006629899380907</c:v>
                </c:pt>
                <c:pt idx="11">
                  <c:v>0.25937255983191904</c:v>
                </c:pt>
                <c:pt idx="12">
                  <c:v>0.29092380704614818</c:v>
                </c:pt>
                <c:pt idx="13">
                  <c:v>0.32465246735834974</c:v>
                </c:pt>
                <c:pt idx="14">
                  <c:v>0.36044778859782101</c:v>
                </c:pt>
                <c:pt idx="15">
                  <c:v>0.39815322221381261</c:v>
                </c:pt>
                <c:pt idx="16">
                  <c:v>0.43756473770026921</c:v>
                </c:pt>
                <c:pt idx="17">
                  <c:v>0.47843022549490555</c:v>
                </c:pt>
                <c:pt idx="18">
                  <c:v>0.52045012102070209</c:v>
                </c:pt>
                <c:pt idx="19">
                  <c:v>0.56327935050165345</c:v>
                </c:pt>
                <c:pt idx="20">
                  <c:v>0.60653065971263342</c:v>
                </c:pt>
                <c:pt idx="21">
                  <c:v>0.64977934108595947</c:v>
                </c:pt>
                <c:pt idx="22">
                  <c:v>0.69256932420519768</c:v>
                </c:pt>
                <c:pt idx="23">
                  <c:v>0.73442054166685844</c:v>
                </c:pt>
                <c:pt idx="24">
                  <c:v>0.77483742888324936</c:v>
                </c:pt>
                <c:pt idx="25">
                  <c:v>0.81331836512984568</c:v>
                </c:pt>
                <c:pt idx="26">
                  <c:v>0.84936581656831245</c:v>
                </c:pt>
                <c:pt idx="27">
                  <c:v>0.88249690258459546</c:v>
                </c:pt>
                <c:pt idx="28">
                  <c:v>0.9122540768285452</c:v>
                </c:pt>
                <c:pt idx="29">
                  <c:v>0.93821559571910784</c:v>
                </c:pt>
                <c:pt idx="30">
                  <c:v>0.96000544128547771</c:v>
                </c:pt>
                <c:pt idx="31">
                  <c:v>0.97730237285197818</c:v>
                </c:pt>
                <c:pt idx="32">
                  <c:v>0.98984780337873379</c:v>
                </c:pt>
                <c:pt idx="33">
                  <c:v>0.99745223067928046</c:v>
                </c:pt>
                <c:pt idx="34">
                  <c:v>1</c:v>
                </c:pt>
                <c:pt idx="35">
                  <c:v>0.99745223067928046</c:v>
                </c:pt>
                <c:pt idx="36">
                  <c:v>0.98984780337873379</c:v>
                </c:pt>
                <c:pt idx="37">
                  <c:v>0.97730237285197818</c:v>
                </c:pt>
                <c:pt idx="38">
                  <c:v>0.96000544128547771</c:v>
                </c:pt>
                <c:pt idx="39">
                  <c:v>0.93821559571910784</c:v>
                </c:pt>
                <c:pt idx="40">
                  <c:v>0.9122540768285452</c:v>
                </c:pt>
                <c:pt idx="41">
                  <c:v>0.88249690258459546</c:v>
                </c:pt>
                <c:pt idx="42">
                  <c:v>0.84936581656831245</c:v>
                </c:pt>
                <c:pt idx="43">
                  <c:v>0.81331836512984568</c:v>
                </c:pt>
                <c:pt idx="44">
                  <c:v>0.77483742888324936</c:v>
                </c:pt>
                <c:pt idx="45">
                  <c:v>0.73442054166685844</c:v>
                </c:pt>
                <c:pt idx="46">
                  <c:v>0.69256932420519768</c:v>
                </c:pt>
                <c:pt idx="47">
                  <c:v>0.64977934108595947</c:v>
                </c:pt>
                <c:pt idx="48">
                  <c:v>0.60653065971263342</c:v>
                </c:pt>
                <c:pt idx="49">
                  <c:v>0.56327935050165345</c:v>
                </c:pt>
                <c:pt idx="50">
                  <c:v>0.52045012102070209</c:v>
                </c:pt>
                <c:pt idx="51">
                  <c:v>0.47843022549490555</c:v>
                </c:pt>
                <c:pt idx="52">
                  <c:v>0.43756473770026921</c:v>
                </c:pt>
                <c:pt idx="53">
                  <c:v>0.39815322221381261</c:v>
                </c:pt>
                <c:pt idx="54">
                  <c:v>0.36044778859782101</c:v>
                </c:pt>
                <c:pt idx="55">
                  <c:v>0.32465246735834974</c:v>
                </c:pt>
                <c:pt idx="56">
                  <c:v>0.29092380704614818</c:v>
                </c:pt>
                <c:pt idx="57">
                  <c:v>0.25937255983191904</c:v>
                </c:pt>
                <c:pt idx="58">
                  <c:v>0.23006629899380907</c:v>
                </c:pt>
                <c:pt idx="59">
                  <c:v>0.2030327962511379</c:v>
                </c:pt>
                <c:pt idx="60">
                  <c:v>0.17826397958504792</c:v>
                </c:pt>
                <c:pt idx="61">
                  <c:v>0.15572029254970435</c:v>
                </c:pt>
                <c:pt idx="62">
                  <c:v>0.1353352832366127</c:v>
                </c:pt>
                <c:pt idx="63">
                  <c:v>0.11702026392214346</c:v>
                </c:pt>
                <c:pt idx="64">
                  <c:v>0.10066889977289777</c:v>
                </c:pt>
                <c:pt idx="65">
                  <c:v>8.6161605510843786E-2</c:v>
                </c:pt>
                <c:pt idx="66">
                  <c:v>7.3369651368382902E-2</c:v>
                </c:pt>
                <c:pt idx="67">
                  <c:v>6.2158902788275912E-2</c:v>
                </c:pt>
                <c:pt idx="68">
                  <c:v>5.239314106982558E-2</c:v>
                </c:pt>
                <c:pt idx="69">
                  <c:v>4.393693362340742E-2</c:v>
                </c:pt>
                <c:pt idx="70">
                  <c:v>3.6658041953378011E-2</c:v>
                </c:pt>
                <c:pt idx="71">
                  <c:v>3.0429372427211904E-2</c:v>
                </c:pt>
                <c:pt idx="72">
                  <c:v>2.5130488985274414E-2</c:v>
                </c:pt>
                <c:pt idx="73">
                  <c:v>2.064871806216113E-2</c:v>
                </c:pt>
                <c:pt idx="74">
                  <c:v>1.6879884148789909E-2</c:v>
                </c:pt>
                <c:pt idx="75">
                  <c:v>1.3728719779475006E-2</c:v>
                </c:pt>
                <c:pt idx="76">
                  <c:v>1.1108996538242306E-2</c:v>
                </c:pt>
                <c:pt idx="77">
                  <c:v>8.9434242742491565E-3</c:v>
                </c:pt>
                <c:pt idx="78">
                  <c:v>7.163364470919217E-3</c:v>
                </c:pt>
                <c:pt idx="79">
                  <c:v>5.7084010172793621E-3</c:v>
                </c:pt>
                <c:pt idx="80">
                  <c:v>4.5258078667667189E-3</c:v>
                </c:pt>
                <c:pt idx="81">
                  <c:v>3.569948597931887E-3</c:v>
                </c:pt>
                <c:pt idx="82">
                  <c:v>2.8016380348484843E-3</c:v>
                </c:pt>
                <c:pt idx="83">
                  <c:v>2.1874911181828851E-3</c:v>
                </c:pt>
                <c:pt idx="84">
                  <c:v>1.6992793655526571E-3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target1!$P$2</c:f>
              <c:strCache>
                <c:ptCount val="1"/>
                <c:pt idx="0">
                  <c:v>Fit C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target1!$A$3:$A$87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target1!$P$3:$P$87</c:f>
              <c:numCache>
                <c:formatCode>General</c:formatCode>
                <c:ptCount val="85"/>
                <c:pt idx="0">
                  <c:v>9.5394588164489758E-2</c:v>
                </c:pt>
                <c:pt idx="1">
                  <c:v>0.10674989982670688</c:v>
                </c:pt>
                <c:pt idx="2">
                  <c:v>0.11926505144404093</c:v>
                </c:pt>
                <c:pt idx="3">
                  <c:v>0.13301375317282821</c:v>
                </c:pt>
                <c:pt idx="4">
                  <c:v>0.1480452624720997</c:v>
                </c:pt>
                <c:pt idx="5">
                  <c:v>0.16437296163222209</c:v>
                </c:pt>
                <c:pt idx="6">
                  <c:v>0.1819650463008981</c:v>
                </c:pt>
                <c:pt idx="7">
                  <c:v>0.20074038065269029</c:v>
                </c:pt>
                <c:pt idx="8">
                  <c:v>0.2205727171577051</c:v>
                </c:pt>
                <c:pt idx="9">
                  <c:v>0.24130590910926725</c:v>
                </c:pt>
                <c:pt idx="10">
                  <c:v>0.26278134677946513</c:v>
                </c:pt>
                <c:pt idx="11">
                  <c:v>0.2848766731431458</c:v>
                </c:pt>
                <c:pt idx="12">
                  <c:v>0.30755212038421065</c:v>
                </c:pt>
                <c:pt idx="13">
                  <c:v>0.33089796166313545</c:v>
                </c:pt>
                <c:pt idx="14">
                  <c:v>0.3551741198611954</c:v>
                </c:pt>
                <c:pt idx="15">
                  <c:v>0.38083149088130108</c:v>
                </c:pt>
                <c:pt idx="16">
                  <c:v>0.4085045733929934</c:v>
                </c:pt>
                <c:pt idx="17">
                  <c:v>0.43896699812274342</c:v>
                </c:pt>
                <c:pt idx="18">
                  <c:v>0.47304577250666435</c:v>
                </c:pt>
                <c:pt idx="19">
                  <c:v>0.51149643864725713</c:v>
                </c:pt>
                <c:pt idx="20">
                  <c:v>0.5548493593167716</c:v>
                </c:pt>
                <c:pt idx="21">
                  <c:v>0.60324588994984185</c:v>
                </c:pt>
                <c:pt idx="22">
                  <c:v>0.65629056461295643</c:v>
                </c:pt>
                <c:pt idx="23">
                  <c:v>0.71294953152994189</c:v>
                </c:pt>
                <c:pt idx="24">
                  <c:v>0.77152429779497189</c:v>
                </c:pt>
                <c:pt idx="25">
                  <c:v>0.8297220866548769</c:v>
                </c:pt>
                <c:pt idx="26">
                  <c:v>0.88482987146759529</c:v>
                </c:pt>
                <c:pt idx="27">
                  <c:v>0.93398033325471896</c:v>
                </c:pt>
                <c:pt idx="28">
                  <c:v>0.97447821206984464</c:v>
                </c:pt>
                <c:pt idx="29">
                  <c:v>1.0041394057189674</c:v>
                </c:pt>
                <c:pt idx="30">
                  <c:v>1.021587126598589</c:v>
                </c:pt>
                <c:pt idx="31">
                  <c:v>1.0264523184273584</c:v>
                </c:pt>
                <c:pt idx="32">
                  <c:v>1.0194396453301497</c:v>
                </c:pt>
                <c:pt idx="33">
                  <c:v>1.0022431188479151</c:v>
                </c:pt>
                <c:pt idx="34">
                  <c:v>0.9773219818298049</c:v>
                </c:pt>
                <c:pt idx="35">
                  <c:v>0.94757202740613189</c:v>
                </c:pt>
                <c:pt idx="36">
                  <c:v>0.91594493194131843</c:v>
                </c:pt>
                <c:pt idx="37">
                  <c:v>0.88507520259894634</c:v>
                </c:pt>
                <c:pt idx="38">
                  <c:v>0.85697034071400202</c:v>
                </c:pt>
                <c:pt idx="39">
                  <c:v>0.83280656476615045</c:v>
                </c:pt>
                <c:pt idx="40">
                  <c:v>0.81285329133597228</c:v>
                </c:pt>
                <c:pt idx="41">
                  <c:v>0.79652846842438807</c:v>
                </c:pt>
                <c:pt idx="42">
                  <c:v>0.78256737317581093</c:v>
                </c:pt>
                <c:pt idx="43">
                  <c:v>0.76927232001110224</c:v>
                </c:pt>
                <c:pt idx="44">
                  <c:v>0.7548015348814251</c:v>
                </c:pt>
                <c:pt idx="45">
                  <c:v>0.7374529462615802</c:v>
                </c:pt>
                <c:pt idx="46">
                  <c:v>0.71590271058673172</c:v>
                </c:pt>
                <c:pt idx="47">
                  <c:v>0.68936805254045441</c:v>
                </c:pt>
                <c:pt idx="48">
                  <c:v>0.65767783247084821</c:v>
                </c:pt>
                <c:pt idx="49">
                  <c:v>0.62124986468397903</c:v>
                </c:pt>
                <c:pt idx="50">
                  <c:v>0.58098872485708875</c:v>
                </c:pt>
                <c:pt idx="51">
                  <c:v>0.53812902400985041</c:v>
                </c:pt>
                <c:pt idx="52">
                  <c:v>0.49405499370898331</c:v>
                </c:pt>
                <c:pt idx="53">
                  <c:v>0.45012698983773647</c:v>
                </c:pt>
                <c:pt idx="54">
                  <c:v>0.40753980104632664</c:v>
                </c:pt>
                <c:pt idx="55">
                  <c:v>0.36722822273380634</c:v>
                </c:pt>
                <c:pt idx="56">
                  <c:v>0.32982464573817111</c:v>
                </c:pt>
                <c:pt idx="57">
                  <c:v>0.29566379681119842</c:v>
                </c:pt>
                <c:pt idx="58">
                  <c:v>0.26482301560554011</c:v>
                </c:pt>
                <c:pt idx="59">
                  <c:v>0.23718335330526202</c:v>
                </c:pt>
                <c:pt idx="60">
                  <c:v>0.21249713783025506</c:v>
                </c:pt>
                <c:pt idx="61">
                  <c:v>0.19045054418929122</c:v>
                </c:pt>
                <c:pt idx="62">
                  <c:v>0.17071387624714865</c:v>
                </c:pt>
                <c:pt idx="63">
                  <c:v>0.15297650659520501</c:v>
                </c:pt>
                <c:pt idx="64">
                  <c:v>0.13696686629728308</c:v>
                </c:pt>
                <c:pt idx="65">
                  <c:v>0.1224601008037618</c:v>
                </c:pt>
                <c:pt idx="66">
                  <c:v>0.10927699117207132</c:v>
                </c:pt>
                <c:pt idx="67">
                  <c:v>9.7277733624259136E-2</c:v>
                </c:pt>
                <c:pt idx="68">
                  <c:v>8.635354641825968E-2</c:v>
                </c:pt>
                <c:pt idx="69">
                  <c:v>7.6418190837046526E-2</c:v>
                </c:pt>
                <c:pt idx="70">
                  <c:v>6.7400623572000259E-2</c:v>
                </c:pt>
                <c:pt idx="71">
                  <c:v>5.9239297330426294E-2</c:v>
                </c:pt>
                <c:pt idx="72">
                  <c:v>5.1878150218028579E-2</c:v>
                </c:pt>
                <c:pt idx="73">
                  <c:v>4.5264057956592128E-2</c:v>
                </c:pt>
                <c:pt idx="74">
                  <c:v>3.9345416828281334E-2</c:v>
                </c:pt>
                <c:pt idx="75">
                  <c:v>3.407152180034756E-2</c:v>
                </c:pt>
                <c:pt idx="76">
                  <c:v>2.9392454030001139E-2</c:v>
                </c:pt>
                <c:pt idx="77">
                  <c:v>2.525925985240645E-2</c:v>
                </c:pt>
                <c:pt idx="78">
                  <c:v>2.16242688555725E-2</c:v>
                </c:pt>
                <c:pt idx="79">
                  <c:v>1.8441452372032686E-2</c:v>
                </c:pt>
                <c:pt idx="80">
                  <c:v>1.56667634398822E-2</c:v>
                </c:pt>
                <c:pt idx="81">
                  <c:v>1.3258426481568129E-2</c:v>
                </c:pt>
                <c:pt idx="82">
                  <c:v>1.1177162448989706E-2</c:v>
                </c:pt>
                <c:pt idx="83">
                  <c:v>9.3863458545274531E-3</c:v>
                </c:pt>
                <c:pt idx="84">
                  <c:v>7.8520962827540713E-3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1656496"/>
        <c:axId val="33166080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target1!$L$2</c15:sqref>
                        </c15:formulaRef>
                      </c:ext>
                    </c:extLst>
                    <c:strCache>
                      <c:ptCount val="1"/>
                      <c:pt idx="0">
                        <c:v>Fit A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prstDash val="sys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target1!$A$3:$A$87</c15:sqref>
                        </c15:formulaRef>
                      </c:ext>
                    </c:extLst>
                    <c:numCache>
                      <c:formatCode>General</c:formatCode>
                      <c:ptCount val="85"/>
                      <c:pt idx="0">
                        <c:v>380</c:v>
                      </c:pt>
                      <c:pt idx="1">
                        <c:v>385</c:v>
                      </c:pt>
                      <c:pt idx="2">
                        <c:v>390</c:v>
                      </c:pt>
                      <c:pt idx="3">
                        <c:v>395</c:v>
                      </c:pt>
                      <c:pt idx="4">
                        <c:v>400</c:v>
                      </c:pt>
                      <c:pt idx="5">
                        <c:v>405</c:v>
                      </c:pt>
                      <c:pt idx="6">
                        <c:v>410</c:v>
                      </c:pt>
                      <c:pt idx="7">
                        <c:v>415</c:v>
                      </c:pt>
                      <c:pt idx="8">
                        <c:v>420</c:v>
                      </c:pt>
                      <c:pt idx="9">
                        <c:v>425</c:v>
                      </c:pt>
                      <c:pt idx="10">
                        <c:v>430</c:v>
                      </c:pt>
                      <c:pt idx="11">
                        <c:v>435</c:v>
                      </c:pt>
                      <c:pt idx="12">
                        <c:v>440</c:v>
                      </c:pt>
                      <c:pt idx="13">
                        <c:v>445</c:v>
                      </c:pt>
                      <c:pt idx="14">
                        <c:v>450</c:v>
                      </c:pt>
                      <c:pt idx="15">
                        <c:v>455</c:v>
                      </c:pt>
                      <c:pt idx="16">
                        <c:v>460</c:v>
                      </c:pt>
                      <c:pt idx="17">
                        <c:v>465</c:v>
                      </c:pt>
                      <c:pt idx="18">
                        <c:v>470</c:v>
                      </c:pt>
                      <c:pt idx="19">
                        <c:v>475</c:v>
                      </c:pt>
                      <c:pt idx="20">
                        <c:v>480</c:v>
                      </c:pt>
                      <c:pt idx="21">
                        <c:v>485</c:v>
                      </c:pt>
                      <c:pt idx="22">
                        <c:v>490</c:v>
                      </c:pt>
                      <c:pt idx="23">
                        <c:v>495</c:v>
                      </c:pt>
                      <c:pt idx="24">
                        <c:v>500</c:v>
                      </c:pt>
                      <c:pt idx="25">
                        <c:v>505</c:v>
                      </c:pt>
                      <c:pt idx="26">
                        <c:v>510</c:v>
                      </c:pt>
                      <c:pt idx="27">
                        <c:v>515</c:v>
                      </c:pt>
                      <c:pt idx="28">
                        <c:v>520</c:v>
                      </c:pt>
                      <c:pt idx="29">
                        <c:v>525</c:v>
                      </c:pt>
                      <c:pt idx="30">
                        <c:v>530</c:v>
                      </c:pt>
                      <c:pt idx="31">
                        <c:v>535</c:v>
                      </c:pt>
                      <c:pt idx="32">
                        <c:v>540</c:v>
                      </c:pt>
                      <c:pt idx="33">
                        <c:v>545</c:v>
                      </c:pt>
                      <c:pt idx="34">
                        <c:v>550</c:v>
                      </c:pt>
                      <c:pt idx="35">
                        <c:v>555</c:v>
                      </c:pt>
                      <c:pt idx="36">
                        <c:v>560</c:v>
                      </c:pt>
                      <c:pt idx="37">
                        <c:v>565</c:v>
                      </c:pt>
                      <c:pt idx="38">
                        <c:v>570</c:v>
                      </c:pt>
                      <c:pt idx="39">
                        <c:v>575</c:v>
                      </c:pt>
                      <c:pt idx="40">
                        <c:v>580</c:v>
                      </c:pt>
                      <c:pt idx="41">
                        <c:v>585</c:v>
                      </c:pt>
                      <c:pt idx="42">
                        <c:v>590</c:v>
                      </c:pt>
                      <c:pt idx="43">
                        <c:v>595</c:v>
                      </c:pt>
                      <c:pt idx="44">
                        <c:v>600</c:v>
                      </c:pt>
                      <c:pt idx="45">
                        <c:v>605</c:v>
                      </c:pt>
                      <c:pt idx="46">
                        <c:v>610</c:v>
                      </c:pt>
                      <c:pt idx="47">
                        <c:v>615</c:v>
                      </c:pt>
                      <c:pt idx="48">
                        <c:v>620</c:v>
                      </c:pt>
                      <c:pt idx="49">
                        <c:v>625</c:v>
                      </c:pt>
                      <c:pt idx="50">
                        <c:v>630</c:v>
                      </c:pt>
                      <c:pt idx="51">
                        <c:v>635</c:v>
                      </c:pt>
                      <c:pt idx="52">
                        <c:v>640</c:v>
                      </c:pt>
                      <c:pt idx="53">
                        <c:v>645</c:v>
                      </c:pt>
                      <c:pt idx="54">
                        <c:v>650</c:v>
                      </c:pt>
                      <c:pt idx="55">
                        <c:v>655</c:v>
                      </c:pt>
                      <c:pt idx="56">
                        <c:v>660</c:v>
                      </c:pt>
                      <c:pt idx="57">
                        <c:v>665</c:v>
                      </c:pt>
                      <c:pt idx="58">
                        <c:v>670</c:v>
                      </c:pt>
                      <c:pt idx="59">
                        <c:v>675</c:v>
                      </c:pt>
                      <c:pt idx="60">
                        <c:v>680</c:v>
                      </c:pt>
                      <c:pt idx="61">
                        <c:v>685</c:v>
                      </c:pt>
                      <c:pt idx="62">
                        <c:v>690</c:v>
                      </c:pt>
                      <c:pt idx="63">
                        <c:v>695</c:v>
                      </c:pt>
                      <c:pt idx="64">
                        <c:v>700</c:v>
                      </c:pt>
                      <c:pt idx="65">
                        <c:v>705</c:v>
                      </c:pt>
                      <c:pt idx="66">
                        <c:v>710</c:v>
                      </c:pt>
                      <c:pt idx="67">
                        <c:v>715</c:v>
                      </c:pt>
                      <c:pt idx="68">
                        <c:v>720</c:v>
                      </c:pt>
                      <c:pt idx="69">
                        <c:v>725</c:v>
                      </c:pt>
                      <c:pt idx="70">
                        <c:v>730</c:v>
                      </c:pt>
                      <c:pt idx="71">
                        <c:v>735</c:v>
                      </c:pt>
                      <c:pt idx="72">
                        <c:v>740</c:v>
                      </c:pt>
                      <c:pt idx="73">
                        <c:v>745</c:v>
                      </c:pt>
                      <c:pt idx="74">
                        <c:v>750</c:v>
                      </c:pt>
                      <c:pt idx="75">
                        <c:v>755</c:v>
                      </c:pt>
                      <c:pt idx="76">
                        <c:v>760</c:v>
                      </c:pt>
                      <c:pt idx="77">
                        <c:v>765</c:v>
                      </c:pt>
                      <c:pt idx="78">
                        <c:v>770</c:v>
                      </c:pt>
                      <c:pt idx="79">
                        <c:v>775</c:v>
                      </c:pt>
                      <c:pt idx="80">
                        <c:v>780</c:v>
                      </c:pt>
                      <c:pt idx="81">
                        <c:v>785</c:v>
                      </c:pt>
                      <c:pt idx="82">
                        <c:v>790</c:v>
                      </c:pt>
                      <c:pt idx="83">
                        <c:v>795</c:v>
                      </c:pt>
                      <c:pt idx="84">
                        <c:v>800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target1!$L$3:$L$87</c15:sqref>
                        </c15:formulaRef>
                      </c:ext>
                    </c:extLst>
                    <c:numCache>
                      <c:formatCode>General</c:formatCode>
                      <c:ptCount val="85"/>
                      <c:pt idx="0">
                        <c:v>5.8658366508163258E-2</c:v>
                      </c:pt>
                      <c:pt idx="1">
                        <c:v>6.9022598143613806E-2</c:v>
                      </c:pt>
                      <c:pt idx="2">
                        <c:v>8.0823860228956504E-2</c:v>
                      </c:pt>
                      <c:pt idx="3">
                        <c:v>9.4183435399236945E-2</c:v>
                      </c:pt>
                      <c:pt idx="4">
                        <c:v>0.10921418292205813</c:v>
                      </c:pt>
                      <c:pt idx="5">
                        <c:v>0.12601522939897059</c:v>
                      </c:pt>
                      <c:pt idx="6">
                        <c:v>0.14466676953519034</c:v>
                      </c:pt>
                      <c:pt idx="7">
                        <c:v>0.1652256776914067</c:v>
                      </c:pt>
                      <c:pt idx="8">
                        <c:v>0.1877226642197265</c:v>
                      </c:pt>
                      <c:pt idx="9">
                        <c:v>0.21216158525892179</c:v>
                      </c:pt>
                      <c:pt idx="10">
                        <c:v>0.23852121555301972</c:v>
                      </c:pt>
                      <c:pt idx="11">
                        <c:v>0.26675934805116241</c:v>
                      </c:pt>
                      <c:pt idx="12">
                        <c:v>0.29681856209572999</c:v>
                      </c:pt>
                      <c:pt idx="13">
                        <c:v>0.32863250633043273</c:v>
                      </c:pt>
                      <c:pt idx="14">
                        <c:v>0.36213118558616403</c:v>
                      </c:pt>
                      <c:pt idx="15">
                        <c:v>0.3972436201627812</c:v>
                      </c:pt>
                      <c:pt idx="16">
                        <c:v>0.43389642177600235</c:v>
                      </c:pt>
                      <c:pt idx="17">
                        <c:v>0.47200731531865109</c:v>
                      </c:pt>
                      <c:pt idx="18">
                        <c:v>0.51147339200361186</c:v>
                      </c:pt>
                      <c:pt idx="19">
                        <c:v>0.55215482501897251</c:v>
                      </c:pt>
                      <c:pt idx="20">
                        <c:v>0.59385579245574449</c:v>
                      </c:pt>
                      <c:pt idx="21">
                        <c:v>0.63630527954126059</c:v>
                      </c:pt>
                      <c:pt idx="22">
                        <c:v>0.67914109337931949</c:v>
                      </c:pt>
                      <c:pt idx="23">
                        <c:v>0.72190063215458478</c:v>
                      </c:pt>
                      <c:pt idx="24">
                        <c:v>0.76402155080016287</c:v>
                      </c:pt>
                      <c:pt idx="25">
                        <c:v>0.80485438332031045</c:v>
                      </c:pt>
                      <c:pt idx="26">
                        <c:v>0.84368748410554262</c:v>
                      </c:pt>
                      <c:pt idx="27">
                        <c:v>0.87978257503234869</c:v>
                      </c:pt>
                      <c:pt idx="28">
                        <c:v>0.91241712847008238</c:v>
                      </c:pt>
                      <c:pt idx="29">
                        <c:v>0.9409282577862168</c:v>
                      </c:pt>
                      <c:pt idx="30">
                        <c:v>0.96475216235680017</c:v>
                      </c:pt>
                      <c:pt idx="31">
                        <c:v>0.9834537349235124</c:v>
                      </c:pt>
                      <c:pt idx="32">
                        <c:v>0.99674264752924147</c:v>
                      </c:pt>
                      <c:pt idx="33">
                        <c:v>1.0044747373866165</c:v>
                      </c:pt>
                      <c:pt idx="34">
                        <c:v>1.0066402296188506</c:v>
                      </c:pt>
                      <c:pt idx="35">
                        <c:v>1.0033425993351726</c:v>
                      </c:pt>
                      <c:pt idx="36">
                        <c:v>0.99477315014169509</c:v>
                      </c:pt>
                      <c:pt idx="37">
                        <c:v>0.98118640956828174</c:v>
                      </c:pt>
                      <c:pt idx="38">
                        <c:v>0.96288030593992757</c:v>
                      </c:pt>
                      <c:pt idx="39">
                        <c:v>0.94018319919926741</c:v>
                      </c:pt>
                      <c:pt idx="40">
                        <c:v>0.9134477672997533</c:v>
                      </c:pt>
                      <c:pt idx="41">
                        <c:v>0.88305006674562159</c:v>
                      </c:pt>
                      <c:pt idx="42">
                        <c:v>0.84939117837609857</c:v>
                      </c:pt>
                      <c:pt idx="43">
                        <c:v>0.81289882741989117</c:v>
                      </c:pt>
                      <c:pt idx="44">
                        <c:v>0.77402705954953399</c:v>
                      </c:pt>
                      <c:pt idx="45">
                        <c:v>0.73325309786841064</c:v>
                      </c:pt>
                      <c:pt idx="46">
                        <c:v>0.69107148265541174</c:v>
                      </c:pt>
                      <c:pt idx="47">
                        <c:v>0.64798618263057428</c:v>
                      </c:pt>
                      <c:pt idx="48">
                        <c:v>0.60450143585103688</c:v>
                      </c:pt>
                      <c:pt idx="49">
                        <c:v>0.56111172752492733</c:v>
                      </c:pt>
                      <c:pt idx="50">
                        <c:v>0.51829081267130594</c:v>
                      </c:pt>
                      <c:pt idx="51">
                        <c:v>0.47647937793385681</c:v>
                      </c:pt>
                      <c:pt idx="52">
                        <c:v>0.43607107169880371</c:v>
                      </c:pt>
                      <c:pt idx="53">
                        <c:v>0.3973972946510681</c:v>
                      </c:pt>
                      <c:pt idx="54">
                        <c:v>0.36071218091482743</c:v>
                      </c:pt>
                      <c:pt idx="55">
                        <c:v>0.32618025962487407</c:v>
                      </c:pt>
                      <c:pt idx="56">
                        <c:v>0.29386992402291917</c:v>
                      </c:pt>
                      <c:pt idx="57">
                        <c:v>0.26375566962034658</c:v>
                      </c:pt>
                      <c:pt idx="58">
                        <c:v>0.23573092781621949</c:v>
                      </c:pt>
                      <c:pt idx="59">
                        <c:v>0.20963135495072605</c:v>
                      </c:pt>
                      <c:pt idx="60">
                        <c:v>0.18526607756311553</c:v>
                      </c:pt>
                      <c:pt idx="61">
                        <c:v>0.16245227134469342</c:v>
                      </c:pt>
                      <c:pt idx="62">
                        <c:v>0.14104719693298673</c:v>
                      </c:pt>
                      <c:pt idx="63">
                        <c:v>0.12097186410419115</c:v>
                      </c:pt>
                      <c:pt idx="64">
                        <c:v>0.10222193067189506</c:v>
                      </c:pt>
                      <c:pt idx="65">
                        <c:v>8.4863953588631594E-2</c:v>
                      </c:pt>
                      <c:pt idx="66">
                        <c:v>6.9018077590312601E-2</c:v>
                      </c:pt>
                      <c:pt idx="67">
                        <c:v>5.483092579495559E-2</c:v>
                      </c:pt>
                      <c:pt idx="68">
                        <c:v>4.244419808708555E-2</c:v>
                      </c:pt>
                      <c:pt idx="69">
                        <c:v>3.1964919178799261E-2</c:v>
                      </c:pt>
                      <c:pt idx="70">
                        <c:v>2.344240975238901E-2</c:v>
                      </c:pt>
                      <c:pt idx="71">
                        <c:v>1.6855218272920858E-2</c:v>
                      </c:pt>
                      <c:pt idx="72">
                        <c:v>1.2108991039834455E-2</c:v>
                      </c:pt>
                      <c:pt idx="73">
                        <c:v>9.0441469076534969E-3</c:v>
                      </c:pt>
                      <c:pt idx="74">
                        <c:v>7.4507044028849639E-3</c:v>
                      </c:pt>
                      <c:pt idx="75">
                        <c:v>7.0869011930262682E-3</c:v>
                      </c:pt>
                      <c:pt idx="76">
                        <c:v>7.6983291971989276E-3</c:v>
                      </c:pt>
                      <c:pt idx="77">
                        <c:v>9.0349817398719667E-3</c:v>
                      </c:pt>
                      <c:pt idx="78">
                        <c:v>1.0864583679139547E-2</c:v>
                      </c:pt>
                      <c:pt idx="79">
                        <c:v>1.298157096399144E-2</c:v>
                      </c:pt>
                      <c:pt idx="80">
                        <c:v>1.5211897486793594E-2</c:v>
                      </c:pt>
                      <c:pt idx="81">
                        <c:v>1.7414372488357491E-2</c:v>
                      </c:pt>
                      <c:pt idx="82">
                        <c:v>1.9479464507758212E-2</c:v>
                      </c:pt>
                      <c:pt idx="83">
                        <c:v>2.1326506388090388E-2</c:v>
                      </c:pt>
                      <c:pt idx="84">
                        <c:v>2.2900087060606061E-2</c:v>
                      </c:pt>
                    </c:numCache>
                  </c:numRef>
                </c:val>
                <c:smooth val="1"/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target1!$N$2</c15:sqref>
                        </c15:formulaRef>
                      </c:ext>
                    </c:extLst>
                    <c:strCache>
                      <c:ptCount val="1"/>
                      <c:pt idx="0">
                        <c:v>Fit B</c:v>
                      </c:pt>
                    </c:strCache>
                  </c:strRef>
                </c:tx>
                <c:spPr>
                  <a:ln w="19050" cap="rnd">
                    <a:solidFill>
                      <a:srgbClr val="FFC000"/>
                    </a:solidFill>
                    <a:prstDash val="dashDot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target1!$A$3:$A$87</c15:sqref>
                        </c15:formulaRef>
                      </c:ext>
                    </c:extLst>
                    <c:numCache>
                      <c:formatCode>General</c:formatCode>
                      <c:ptCount val="85"/>
                      <c:pt idx="0">
                        <c:v>380</c:v>
                      </c:pt>
                      <c:pt idx="1">
                        <c:v>385</c:v>
                      </c:pt>
                      <c:pt idx="2">
                        <c:v>390</c:v>
                      </c:pt>
                      <c:pt idx="3">
                        <c:v>395</c:v>
                      </c:pt>
                      <c:pt idx="4">
                        <c:v>400</c:v>
                      </c:pt>
                      <c:pt idx="5">
                        <c:v>405</c:v>
                      </c:pt>
                      <c:pt idx="6">
                        <c:v>410</c:v>
                      </c:pt>
                      <c:pt idx="7">
                        <c:v>415</c:v>
                      </c:pt>
                      <c:pt idx="8">
                        <c:v>420</c:v>
                      </c:pt>
                      <c:pt idx="9">
                        <c:v>425</c:v>
                      </c:pt>
                      <c:pt idx="10">
                        <c:v>430</c:v>
                      </c:pt>
                      <c:pt idx="11">
                        <c:v>435</c:v>
                      </c:pt>
                      <c:pt idx="12">
                        <c:v>440</c:v>
                      </c:pt>
                      <c:pt idx="13">
                        <c:v>445</c:v>
                      </c:pt>
                      <c:pt idx="14">
                        <c:v>450</c:v>
                      </c:pt>
                      <c:pt idx="15">
                        <c:v>455</c:v>
                      </c:pt>
                      <c:pt idx="16">
                        <c:v>460</c:v>
                      </c:pt>
                      <c:pt idx="17">
                        <c:v>465</c:v>
                      </c:pt>
                      <c:pt idx="18">
                        <c:v>470</c:v>
                      </c:pt>
                      <c:pt idx="19">
                        <c:v>475</c:v>
                      </c:pt>
                      <c:pt idx="20">
                        <c:v>480</c:v>
                      </c:pt>
                      <c:pt idx="21">
                        <c:v>485</c:v>
                      </c:pt>
                      <c:pt idx="22">
                        <c:v>490</c:v>
                      </c:pt>
                      <c:pt idx="23">
                        <c:v>495</c:v>
                      </c:pt>
                      <c:pt idx="24">
                        <c:v>500</c:v>
                      </c:pt>
                      <c:pt idx="25">
                        <c:v>505</c:v>
                      </c:pt>
                      <c:pt idx="26">
                        <c:v>510</c:v>
                      </c:pt>
                      <c:pt idx="27">
                        <c:v>515</c:v>
                      </c:pt>
                      <c:pt idx="28">
                        <c:v>520</c:v>
                      </c:pt>
                      <c:pt idx="29">
                        <c:v>525</c:v>
                      </c:pt>
                      <c:pt idx="30">
                        <c:v>530</c:v>
                      </c:pt>
                      <c:pt idx="31">
                        <c:v>535</c:v>
                      </c:pt>
                      <c:pt idx="32">
                        <c:v>540</c:v>
                      </c:pt>
                      <c:pt idx="33">
                        <c:v>545</c:v>
                      </c:pt>
                      <c:pt idx="34">
                        <c:v>550</c:v>
                      </c:pt>
                      <c:pt idx="35">
                        <c:v>555</c:v>
                      </c:pt>
                      <c:pt idx="36">
                        <c:v>560</c:v>
                      </c:pt>
                      <c:pt idx="37">
                        <c:v>565</c:v>
                      </c:pt>
                      <c:pt idx="38">
                        <c:v>570</c:v>
                      </c:pt>
                      <c:pt idx="39">
                        <c:v>575</c:v>
                      </c:pt>
                      <c:pt idx="40">
                        <c:v>580</c:v>
                      </c:pt>
                      <c:pt idx="41">
                        <c:v>585</c:v>
                      </c:pt>
                      <c:pt idx="42">
                        <c:v>590</c:v>
                      </c:pt>
                      <c:pt idx="43">
                        <c:v>595</c:v>
                      </c:pt>
                      <c:pt idx="44">
                        <c:v>600</c:v>
                      </c:pt>
                      <c:pt idx="45">
                        <c:v>605</c:v>
                      </c:pt>
                      <c:pt idx="46">
                        <c:v>610</c:v>
                      </c:pt>
                      <c:pt idx="47">
                        <c:v>615</c:v>
                      </c:pt>
                      <c:pt idx="48">
                        <c:v>620</c:v>
                      </c:pt>
                      <c:pt idx="49">
                        <c:v>625</c:v>
                      </c:pt>
                      <c:pt idx="50">
                        <c:v>630</c:v>
                      </c:pt>
                      <c:pt idx="51">
                        <c:v>635</c:v>
                      </c:pt>
                      <c:pt idx="52">
                        <c:v>640</c:v>
                      </c:pt>
                      <c:pt idx="53">
                        <c:v>645</c:v>
                      </c:pt>
                      <c:pt idx="54">
                        <c:v>650</c:v>
                      </c:pt>
                      <c:pt idx="55">
                        <c:v>655</c:v>
                      </c:pt>
                      <c:pt idx="56">
                        <c:v>660</c:v>
                      </c:pt>
                      <c:pt idx="57">
                        <c:v>665</c:v>
                      </c:pt>
                      <c:pt idx="58">
                        <c:v>670</c:v>
                      </c:pt>
                      <c:pt idx="59">
                        <c:v>675</c:v>
                      </c:pt>
                      <c:pt idx="60">
                        <c:v>680</c:v>
                      </c:pt>
                      <c:pt idx="61">
                        <c:v>685</c:v>
                      </c:pt>
                      <c:pt idx="62">
                        <c:v>690</c:v>
                      </c:pt>
                      <c:pt idx="63">
                        <c:v>695</c:v>
                      </c:pt>
                      <c:pt idx="64">
                        <c:v>700</c:v>
                      </c:pt>
                      <c:pt idx="65">
                        <c:v>705</c:v>
                      </c:pt>
                      <c:pt idx="66">
                        <c:v>710</c:v>
                      </c:pt>
                      <c:pt idx="67">
                        <c:v>715</c:v>
                      </c:pt>
                      <c:pt idx="68">
                        <c:v>720</c:v>
                      </c:pt>
                      <c:pt idx="69">
                        <c:v>725</c:v>
                      </c:pt>
                      <c:pt idx="70">
                        <c:v>730</c:v>
                      </c:pt>
                      <c:pt idx="71">
                        <c:v>735</c:v>
                      </c:pt>
                      <c:pt idx="72">
                        <c:v>740</c:v>
                      </c:pt>
                      <c:pt idx="73">
                        <c:v>745</c:v>
                      </c:pt>
                      <c:pt idx="74">
                        <c:v>750</c:v>
                      </c:pt>
                      <c:pt idx="75">
                        <c:v>755</c:v>
                      </c:pt>
                      <c:pt idx="76">
                        <c:v>760</c:v>
                      </c:pt>
                      <c:pt idx="77">
                        <c:v>765</c:v>
                      </c:pt>
                      <c:pt idx="78">
                        <c:v>770</c:v>
                      </c:pt>
                      <c:pt idx="79">
                        <c:v>775</c:v>
                      </c:pt>
                      <c:pt idx="80">
                        <c:v>780</c:v>
                      </c:pt>
                      <c:pt idx="81">
                        <c:v>785</c:v>
                      </c:pt>
                      <c:pt idx="82">
                        <c:v>790</c:v>
                      </c:pt>
                      <c:pt idx="83">
                        <c:v>795</c:v>
                      </c:pt>
                      <c:pt idx="84">
                        <c:v>800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target1!$N$3:$N$87</c15:sqref>
                        </c15:formulaRef>
                      </c:ext>
                    </c:extLst>
                    <c:numCache>
                      <c:formatCode>General</c:formatCode>
                      <c:ptCount val="85"/>
                      <c:pt idx="0">
                        <c:v>6.0239465883974941E-2</c:v>
                      </c:pt>
                      <c:pt idx="1">
                        <c:v>6.99353763618423E-2</c:v>
                      </c:pt>
                      <c:pt idx="2">
                        <c:v>8.0899764254282122E-2</c:v>
                      </c:pt>
                      <c:pt idx="3">
                        <c:v>9.3237986990198959E-2</c:v>
                      </c:pt>
                      <c:pt idx="4">
                        <c:v>0.10704839237553475</c:v>
                      </c:pt>
                      <c:pt idx="5">
                        <c:v>0.122417663548665</c:v>
                      </c:pt>
                      <c:pt idx="6">
                        <c:v>0.13941633253014099</c:v>
                      </c:pt>
                      <c:pt idx="7">
                        <c:v>0.15809515121337714</c:v>
                      </c:pt>
                      <c:pt idx="8">
                        <c:v>0.17848303848742128</c:v>
                      </c:pt>
                      <c:pt idx="9">
                        <c:v>0.20058719343611561</c:v>
                      </c:pt>
                      <c:pt idx="10">
                        <c:v>0.22439566218952142</c:v>
                      </c:pt>
                      <c:pt idx="11">
                        <c:v>0.24988219725662802</c:v>
                      </c:pt>
                      <c:pt idx="12">
                        <c:v>0.27701272375916081</c:v>
                      </c:pt>
                      <c:pt idx="13">
                        <c:v>0.30575222951035247</c:v>
                      </c:pt>
                      <c:pt idx="14">
                        <c:v>0.33607053804834697</c:v>
                      </c:pt>
                      <c:pt idx="15">
                        <c:v>0.36794530296518257</c:v>
                      </c:pt>
                      <c:pt idx="16">
                        <c:v>0.40136073902674096</c:v>
                      </c:pt>
                      <c:pt idx="17">
                        <c:v>0.43630109321001831</c:v>
                      </c:pt>
                      <c:pt idx="18">
                        <c:v>0.47273861962818448</c:v>
                      </c:pt>
                      <c:pt idx="19">
                        <c:v>0.51061677420245477</c:v>
                      </c:pt>
                      <c:pt idx="20">
                        <c:v>0.54983036696924359</c:v>
                      </c:pt>
                      <c:pt idx="21">
                        <c:v>0.59020534768257005</c:v>
                      </c:pt>
                      <c:pt idx="22">
                        <c:v>0.63148157384088688</c:v>
                      </c:pt>
                      <c:pt idx="23">
                        <c:v>0.6733021322596412</c:v>
                      </c:pt>
                      <c:pt idx="24">
                        <c:v>0.71521239779233914</c:v>
                      </c:pt>
                      <c:pt idx="25">
                        <c:v>0.75667093981526601</c:v>
                      </c:pt>
                      <c:pt idx="26">
                        <c:v>0.79707269051811669</c:v>
                      </c:pt>
                      <c:pt idx="27">
                        <c:v>0.83578270271241939</c:v>
                      </c:pt>
                      <c:pt idx="28">
                        <c:v>0.87217674138842094</c:v>
                      </c:pt>
                      <c:pt idx="29">
                        <c:v>0.90568335045884285</c:v>
                      </c:pt>
                      <c:pt idx="30">
                        <c:v>0.93582135344770756</c:v>
                      </c:pt>
                      <c:pt idx="31">
                        <c:v>0.96222724675297799</c:v>
                      </c:pt>
                      <c:pt idx="32">
                        <c:v>0.98466860792630062</c:v>
                      </c:pt>
                      <c:pt idx="33">
                        <c:v>1.0030421440508692</c:v>
                      </c:pt>
                      <c:pt idx="34">
                        <c:v>1.0173577869832584</c:v>
                      </c:pt>
                      <c:pt idx="35">
                        <c:v>1.0277126603427085</c:v>
                      </c:pt>
                      <c:pt idx="36">
                        <c:v>1.0342602549778721</c:v>
                      </c:pt>
                      <c:pt idx="37">
                        <c:v>1.0371804639015982</c:v>
                      </c:pt>
                      <c:pt idx="38">
                        <c:v>1.0366552738097647</c:v>
                      </c:pt>
                      <c:pt idx="39">
                        <c:v>1.0328532059891709</c:v>
                      </c:pt>
                      <c:pt idx="40">
                        <c:v>1.0259235337508783</c:v>
                      </c:pt>
                      <c:pt idx="41">
                        <c:v>1.015999381497348</c:v>
                      </c:pt>
                      <c:pt idx="42">
                        <c:v>1.0032074134597424</c:v>
                      </c:pt>
                      <c:pt idx="43">
                        <c:v>0.9876811242754362</c:v>
                      </c:pt>
                      <c:pt idx="44">
                        <c:v>0.96957471376697146</c:v>
                      </c:pt>
                      <c:pt idx="45">
                        <c:v>0.94907497613653935</c:v>
                      </c:pt>
                      <c:pt idx="46">
                        <c:v>0.926409310672065</c:v>
                      </c:pt>
                      <c:pt idx="47">
                        <c:v>0.90184865060935404</c:v>
                      </c:pt>
                      <c:pt idx="48">
                        <c:v>0.87570468805209012</c:v>
                      </c:pt>
                      <c:pt idx="49">
                        <c:v>0.84832123888692246</c:v>
                      </c:pt>
                      <c:pt idx="50">
                        <c:v>0.82006002365937058</c:v>
                      </c:pt>
                      <c:pt idx="51">
                        <c:v>0.79128164983441218</c:v>
                      </c:pt>
                      <c:pt idx="52">
                        <c:v>0.76232323982336991</c:v>
                      </c:pt>
                      <c:pt idx="53">
                        <c:v>0.73347493247046214</c:v>
                      </c:pt>
                      <c:pt idx="54">
                        <c:v>0.70495824625199222</c:v>
                      </c:pt>
                      <c:pt idx="55">
                        <c:v>0.67690978333551277</c:v>
                      </c:pt>
                      <c:pt idx="56">
                        <c:v>0.64937369792066391</c:v>
                      </c:pt>
                      <c:pt idx="57">
                        <c:v>0.62230554438048002</c:v>
                      </c:pt>
                      <c:pt idx="58">
                        <c:v>0.59558852818793662</c:v>
                      </c:pt>
                      <c:pt idx="59">
                        <c:v>0.56906100905879986</c:v>
                      </c:pt>
                      <c:pt idx="60">
                        <c:v>0.54255178212207955</c:v>
                      </c:pt>
                      <c:pt idx="61">
                        <c:v>0.51591775526325767</c:v>
                      </c:pt>
                      <c:pt idx="62">
                        <c:v>0.48907769307135912</c:v>
                      </c:pt>
                      <c:pt idx="63">
                        <c:v>0.46203605759928468</c:v>
                      </c:pt>
                      <c:pt idx="64">
                        <c:v>0.43489266399048154</c:v>
                      </c:pt>
                      <c:pt idx="65">
                        <c:v>0.40783654375304762</c:v>
                      </c:pt>
                      <c:pt idx="66">
                        <c:v>0.38112544827400163</c:v>
                      </c:pt>
                      <c:pt idx="67">
                        <c:v>0.35505510260597328</c:v>
                      </c:pt>
                      <c:pt idx="68">
                        <c:v>0.32992401248679565</c:v>
                      </c:pt>
                      <c:pt idx="69">
                        <c:v>0.30599999437521141</c:v>
                      </c:pt>
                      <c:pt idx="70">
                        <c:v>0.28349365962452455</c:v>
                      </c:pt>
                      <c:pt idx="71">
                        <c:v>0.26254218861138967</c:v>
                      </c:pt>
                      <c:pt idx="72">
                        <c:v>0.24320442616413324</c:v>
                      </c:pt>
                      <c:pt idx="73">
                        <c:v>0.22546618842730287</c:v>
                      </c:pt>
                      <c:pt idx="74">
                        <c:v>0.20925313373179985</c:v>
                      </c:pt>
                      <c:pt idx="75">
                        <c:v>0.19444783083200062</c:v>
                      </c:pt>
                      <c:pt idx="76">
                        <c:v>0.1809077339768555</c:v>
                      </c:pt>
                      <c:pt idx="77">
                        <c:v>0.16848144216917088</c:v>
                      </c:pt>
                      <c:pt idx="78">
                        <c:v>0.15702159006840821</c:v>
                      </c:pt>
                      <c:pt idx="79">
                        <c:v>0.14639370942707622</c:v>
                      </c:pt>
                      <c:pt idx="80">
                        <c:v>0.13648120761428661</c:v>
                      </c:pt>
                      <c:pt idx="81">
                        <c:v>0.12718713196615994</c:v>
                      </c:pt>
                      <c:pt idx="82">
                        <c:v>0.11843361901446589</c:v>
                      </c:pt>
                      <c:pt idx="83">
                        <c:v>0.11015992470587224</c:v>
                      </c:pt>
                      <c:pt idx="84">
                        <c:v>0.10231978253536386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target1!$R$2</c15:sqref>
                        </c15:formulaRef>
                      </c:ext>
                    </c:extLst>
                    <c:strCache>
                      <c:ptCount val="1"/>
                      <c:pt idx="0">
                        <c:v>Fit D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prstDash val="sysDash"/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target1!$Y$3:$Y$87</c15:sqref>
                        </c15:formulaRef>
                      </c:ext>
                    </c:extLst>
                    <c:numCache>
                      <c:formatCode>General</c:formatCode>
                      <c:ptCount val="85"/>
                      <c:pt idx="0">
                        <c:v>9.5397903054924515E-2</c:v>
                      </c:pt>
                      <c:pt idx="1">
                        <c:v>0.10675325118939213</c:v>
                      </c:pt>
                      <c:pt idx="2">
                        <c:v>0.11926834672655867</c:v>
                      </c:pt>
                      <c:pt idx="3">
                        <c:v>0.13301688233427358</c:v>
                      </c:pt>
                      <c:pt idx="4">
                        <c:v>0.14804810342335328</c:v>
                      </c:pt>
                      <c:pt idx="5">
                        <c:v>0.16437538906803034</c:v>
                      </c:pt>
                      <c:pt idx="6">
                        <c:v>0.18196694365016569</c:v>
                      </c:pt>
                      <c:pt idx="7">
                        <c:v>0.2007416541784966</c:v>
                      </c:pt>
                      <c:pt idx="8">
                        <c:v>0.22057331052740256</c:v>
                      </c:pt>
                      <c:pt idx="9">
                        <c:v>0.24130581619566843</c:v>
                      </c:pt>
                      <c:pt idx="10">
                        <c:v>0.2627806202220801</c:v>
                      </c:pt>
                      <c:pt idx="11">
                        <c:v>0.28487542642770169</c:v>
                      </c:pt>
                      <c:pt idx="12">
                        <c:v>0.30755052193450927</c:v>
                      </c:pt>
                      <c:pt idx="13">
                        <c:v>0.33089622060880447</c:v>
                      </c:pt>
                      <c:pt idx="14">
                        <c:v>0.3551724645584704</c:v>
                      </c:pt>
                      <c:pt idx="15">
                        <c:v>0.3808301426509979</c:v>
                      </c:pt>
                      <c:pt idx="16">
                        <c:v>0.408503719010543</c:v>
                      </c:pt>
                      <c:pt idx="17">
                        <c:v>0.43896676511104971</c:v>
                      </c:pt>
                      <c:pt idx="18">
                        <c:v>0.4730462111140788</c:v>
                      </c:pt>
                      <c:pt idx="19">
                        <c:v>0.51149751354803241</c:v>
                      </c:pt>
                      <c:pt idx="20">
                        <c:v>0.55485095268846008</c:v>
                      </c:pt>
                      <c:pt idx="21">
                        <c:v>0.60324781589417964</c:v>
                      </c:pt>
                      <c:pt idx="22">
                        <c:v>0.65629259317009847</c:v>
                      </c:pt>
                      <c:pt idx="23">
                        <c:v>0.71295141905968495</c:v>
                      </c:pt>
                      <c:pt idx="24">
                        <c:v>0.77152581948614507</c:v>
                      </c:pt>
                      <c:pt idx="25">
                        <c:v>0.82972306652806727</c:v>
                      </c:pt>
                      <c:pt idx="26">
                        <c:v>0.88483020552493552</c:v>
                      </c:pt>
                      <c:pt idx="27">
                        <c:v>0.93398000237904144</c:v>
                      </c:pt>
                      <c:pt idx="28">
                        <c:v>0.97447728276367451</c:v>
                      </c:pt>
                      <c:pt idx="29">
                        <c:v>1.0041380185908699</c:v>
                      </c:pt>
                      <c:pt idx="30">
                        <c:v>1.0215854743707522</c:v>
                      </c:pt>
                      <c:pt idx="31">
                        <c:v>1.0264506168464052</c:v>
                      </c:pt>
                      <c:pt idx="32">
                        <c:v>1.0194381014342</c:v>
                      </c:pt>
                      <c:pt idx="33">
                        <c:v>1.0022419013863546</c:v>
                      </c:pt>
                      <c:pt idx="34">
                        <c:v>0.97732119819101393</c:v>
                      </c:pt>
                      <c:pt idx="35">
                        <c:v>0.94757171027392162</c:v>
                      </c:pt>
                      <c:pt idx="36">
                        <c:v>0.91594503729169596</c:v>
                      </c:pt>
                      <c:pt idx="37">
                        <c:v>0.88507561885982033</c:v>
                      </c:pt>
                      <c:pt idx="38">
                        <c:v>0.85697090724737612</c:v>
                      </c:pt>
                      <c:pt idx="39">
                        <c:v>0.83280709655216323</c:v>
                      </c:pt>
                      <c:pt idx="40">
                        <c:v>0.812853606009042</c:v>
                      </c:pt>
                      <c:pt idx="41">
                        <c:v>0.79652841169851973</c:v>
                      </c:pt>
                      <c:pt idx="42">
                        <c:v>0.78256683916703995</c:v>
                      </c:pt>
                      <c:pt idx="43">
                        <c:v>0.76927126391069733</c:v>
                      </c:pt>
                      <c:pt idx="44">
                        <c:v>0.75479997668967636</c:v>
                      </c:pt>
                      <c:pt idx="45">
                        <c:v>0.73745096566218948</c:v>
                      </c:pt>
                      <c:pt idx="46">
                        <c:v>0.71590043431990358</c:v>
                      </c:pt>
                      <c:pt idx="47">
                        <c:v>0.6893656366287042</c:v>
                      </c:pt>
                      <c:pt idx="48">
                        <c:v>0.65767544221999164</c:v>
                      </c:pt>
                      <c:pt idx="49">
                        <c:v>0.62124765544936811</c:v>
                      </c:pt>
                      <c:pt idx="50">
                        <c:v>0.58098682614816022</c:v>
                      </c:pt>
                      <c:pt idx="51">
                        <c:v>0.53812752871019809</c:v>
                      </c:pt>
                      <c:pt idx="52">
                        <c:v>0.49405395318817158</c:v>
                      </c:pt>
                      <c:pt idx="53">
                        <c:v>0.45012641472742554</c:v>
                      </c:pt>
                      <c:pt idx="54">
                        <c:v>0.40753966663164731</c:v>
                      </c:pt>
                      <c:pt idx="55">
                        <c:v>0.36722847739792486</c:v>
                      </c:pt>
                      <c:pt idx="56">
                        <c:v>0.32982522073949672</c:v>
                      </c:pt>
                      <c:pt idx="57">
                        <c:v>0.29566461583418635</c:v>
                      </c:pt>
                      <c:pt idx="58">
                        <c:v>0.26482400291317892</c:v>
                      </c:pt>
                      <c:pt idx="59">
                        <c:v>0.23718443981243978</c:v>
                      </c:pt>
                      <c:pt idx="60">
                        <c:v>0.21249826489652843</c:v>
                      </c:pt>
                      <c:pt idx="61">
                        <c:v>0.19045166531212349</c:v>
                      </c:pt>
                      <c:pt idx="62">
                        <c:v>0.17071495707957637</c:v>
                      </c:pt>
                      <c:pt idx="63">
                        <c:v>0.15297752381259005</c:v>
                      </c:pt>
                      <c:pt idx="64">
                        <c:v>0.13696780582292883</c:v>
                      </c:pt>
                      <c:pt idx="65">
                        <c:v>0.12246095581368152</c:v>
                      </c:pt>
                      <c:pt idx="66">
                        <c:v>0.10927776017678072</c:v>
                      </c:pt>
                      <c:pt idx="67">
                        <c:v>9.7278418803360384E-2</c:v>
                      </c:pt>
                      <c:pt idx="68">
                        <c:v>8.6354152282556329E-2</c:v>
                      </c:pt>
                      <c:pt idx="69">
                        <c:v>7.6418723221663237E-2</c:v>
                      </c:pt>
                      <c:pt idx="70">
                        <c:v>6.7401088922060801E-2</c:v>
                      </c:pt>
                      <c:pt idx="71">
                        <c:v>5.9239702222589966E-2</c:v>
                      </c:pt>
                      <c:pt idx="72">
                        <c:v>5.1878501059069597E-2</c:v>
                      </c:pt>
                      <c:pt idx="73">
                        <c:v>4.5264360807177682E-2</c:v>
                      </c:pt>
                      <c:pt idx="74">
                        <c:v>3.934567731077504E-2</c:v>
                      </c:pt>
                      <c:pt idx="75">
                        <c:v>3.4071745060377891E-2</c:v>
                      </c:pt>
                      <c:pt idx="76">
                        <c:v>2.9392644730898879E-2</c:v>
                      </c:pt>
                      <c:pt idx="77">
                        <c:v>2.5259422188811873E-2</c:v>
                      </c:pt>
                      <c:pt idx="78">
                        <c:v>2.162440657761374E-2</c:v>
                      </c:pt>
                      <c:pt idx="79">
                        <c:v>1.8441568814865722E-2</c:v>
                      </c:pt>
                      <c:pt idx="80">
                        <c:v>1.5666861555517105E-2</c:v>
                      </c:pt>
                      <c:pt idx="81">
                        <c:v>1.3258508871193286E-2</c:v>
                      </c:pt>
                      <c:pt idx="82">
                        <c:v>1.117723139475651E-2</c:v>
                      </c:pt>
                      <c:pt idx="83">
                        <c:v>9.386403350188274E-3</c:v>
                      </c:pt>
                      <c:pt idx="84">
                        <c:v>7.8521440627931614E-3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33165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660808"/>
        <c:crosses val="autoZero"/>
        <c:auto val="1"/>
        <c:lblAlgn val="ctr"/>
        <c:lblOffset val="100"/>
        <c:tickLblSkip val="4"/>
        <c:noMultiLvlLbl val="0"/>
      </c:catAx>
      <c:valAx>
        <c:axId val="331660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656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Match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target2!$V$2</c:f>
              <c:strCache>
                <c:ptCount val="1"/>
                <c:pt idx="0">
                  <c:v>Target 2</c:v>
                </c:pt>
              </c:strCache>
            </c:strRef>
          </c:tx>
          <c:spPr>
            <a:ln w="3175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target2!$U$3:$U$87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target2!$V$3:$V$87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target2!$Y$2</c:f>
              <c:strCache>
                <c:ptCount val="1"/>
                <c:pt idx="0">
                  <c:v>Fit C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target2!$U$3:$U$87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  <c:extLst xmlns:c15="http://schemas.microsoft.com/office/drawing/2012/chart"/>
            </c:numRef>
          </c:cat>
          <c:val>
            <c:numRef>
              <c:f>target2!$Y$3:$Y$87</c:f>
              <c:numCache>
                <c:formatCode>General</c:formatCode>
                <c:ptCount val="85"/>
                <c:pt idx="0">
                  <c:v>1.7106198568887735E-2</c:v>
                </c:pt>
                <c:pt idx="1">
                  <c:v>1.980840529600577E-2</c:v>
                </c:pt>
                <c:pt idx="2">
                  <c:v>2.2851625501852761E-2</c:v>
                </c:pt>
                <c:pt idx="3">
                  <c:v>2.6266866690247165E-2</c:v>
                </c:pt>
                <c:pt idx="4">
                  <c:v>3.0089085499689271E-2</c:v>
                </c:pt>
                <c:pt idx="5">
                  <c:v>3.4360290430018564E-2</c:v>
                </c:pt>
                <c:pt idx="6">
                  <c:v>3.9134926842060352E-2</c:v>
                </c:pt>
                <c:pt idx="7">
                  <c:v>4.4488625654817288E-2</c:v>
                </c:pt>
                <c:pt idx="8">
                  <c:v>5.0531578891871543E-2</c:v>
                </c:pt>
                <c:pt idx="9">
                  <c:v>5.7427779915052234E-2</c:v>
                </c:pt>
                <c:pt idx="10">
                  <c:v>6.5420941467074112E-2</c:v>
                </c:pt>
                <c:pt idx="11">
                  <c:v>7.4866856742942953E-2</c:v>
                </c:pt>
                <c:pt idx="12">
                  <c:v>8.6270105048257092E-2</c:v>
                </c:pt>
                <c:pt idx="13">
                  <c:v>0.10032026726471163</c:v>
                </c:pt>
                <c:pt idx="14">
                  <c:v>0.11791941910553809</c:v>
                </c:pt>
                <c:pt idx="15">
                  <c:v>0.14018921554916519</c:v>
                </c:pt>
                <c:pt idx="16">
                  <c:v>0.16844341249229872</c:v>
                </c:pt>
                <c:pt idx="17">
                  <c:v>0.20411157783112044</c:v>
                </c:pt>
                <c:pt idx="18">
                  <c:v>0.24860344832734049</c:v>
                </c:pt>
                <c:pt idx="19">
                  <c:v>0.30311185110433847</c:v>
                </c:pt>
                <c:pt idx="20">
                  <c:v>0.36836522540054528</c:v>
                </c:pt>
                <c:pt idx="21">
                  <c:v>0.44435688662645834</c:v>
                </c:pt>
                <c:pt idx="22">
                  <c:v>0.53009391304973419</c:v>
                </c:pt>
                <c:pt idx="23">
                  <c:v>0.62341930726954287</c:v>
                </c:pt>
                <c:pt idx="24">
                  <c:v>0.720962150396249</c:v>
                </c:pt>
                <c:pt idx="25">
                  <c:v>0.8182584974749626</c:v>
                </c:pt>
                <c:pt idx="26">
                  <c:v>0.91006038711270143</c:v>
                </c:pt>
                <c:pt idx="27">
                  <c:v>0.99081508166429</c:v>
                </c:pt>
                <c:pt idx="28">
                  <c:v>1.0552587393764954</c:v>
                </c:pt>
                <c:pt idx="29">
                  <c:v>1.0990375326938373</c:v>
                </c:pt>
                <c:pt idx="30">
                  <c:v>1.1192537437392234</c:v>
                </c:pt>
                <c:pt idx="31">
                  <c:v>1.1148403087651746</c:v>
                </c:pt>
                <c:pt idx="32">
                  <c:v>1.086694987711526</c:v>
                </c:pt>
                <c:pt idx="33">
                  <c:v>1.037549204226059</c:v>
                </c:pt>
                <c:pt idx="34">
                  <c:v>0.97159643625447734</c:v>
                </c:pt>
                <c:pt idx="35">
                  <c:v>0.89394890888772927</c:v>
                </c:pt>
                <c:pt idx="36">
                  <c:v>0.81001905012592179</c:v>
                </c:pt>
                <c:pt idx="37">
                  <c:v>0.72492811772432653</c:v>
                </c:pt>
                <c:pt idx="38">
                  <c:v>0.64302893065635858</c:v>
                </c:pt>
                <c:pt idx="39">
                  <c:v>0.56759846160440042</c:v>
                </c:pt>
                <c:pt idx="40">
                  <c:v>0.50071814314150831</c:v>
                </c:pt>
                <c:pt idx="41">
                  <c:v>0.44332449559299225</c:v>
                </c:pt>
                <c:pt idx="42">
                  <c:v>0.39538732120992226</c:v>
                </c:pt>
                <c:pt idx="43">
                  <c:v>0.35616075199057839</c:v>
                </c:pt>
                <c:pt idx="44">
                  <c:v>0.32445351576785197</c:v>
                </c:pt>
                <c:pt idx="45">
                  <c:v>0.29887556761032452</c:v>
                </c:pt>
                <c:pt idx="46">
                  <c:v>0.27803398119065997</c:v>
                </c:pt>
                <c:pt idx="47">
                  <c:v>0.26066710898656265</c:v>
                </c:pt>
                <c:pt idx="48">
                  <c:v>0.24571914301731104</c:v>
                </c:pt>
                <c:pt idx="49">
                  <c:v>0.23236567450024795</c:v>
                </c:pt>
                <c:pt idx="50">
                  <c:v>0.22000455723940049</c:v>
                </c:pt>
                <c:pt idx="51">
                  <c:v>0.20822628611701158</c:v>
                </c:pt>
                <c:pt idx="52">
                  <c:v>0.19677563330822639</c:v>
                </c:pt>
                <c:pt idx="53">
                  <c:v>0.18551282720268764</c:v>
                </c:pt>
                <c:pt idx="54">
                  <c:v>0.17437915730640793</c:v>
                </c:pt>
                <c:pt idx="55">
                  <c:v>0.16336914640380726</c:v>
                </c:pt>
                <c:pt idx="56">
                  <c:v>0.15250956103495769</c:v>
                </c:pt>
                <c:pt idx="57">
                  <c:v>0.14184447626007074</c:v>
                </c:pt>
                <c:pt idx="58">
                  <c:v>0.13142517845901444</c:v>
                </c:pt>
                <c:pt idx="59">
                  <c:v>0.12130365704601279</c:v>
                </c:pt>
                <c:pt idx="60">
                  <c:v>0.11152861036634967</c:v>
                </c:pt>
                <c:pt idx="61">
                  <c:v>0.10214313703872839</c:v>
                </c:pt>
                <c:pt idx="62">
                  <c:v>9.318352214908722E-2</c:v>
                </c:pt>
                <c:pt idx="63">
                  <c:v>8.4678721922959069E-2</c:v>
                </c:pt>
                <c:pt idx="64">
                  <c:v>7.665029240352178E-2</c:v>
                </c:pt>
                <c:pt idx="65">
                  <c:v>6.9112603139338077E-2</c:v>
                </c:pt>
                <c:pt idx="66">
                  <c:v>6.2073237002567734E-2</c:v>
                </c:pt>
                <c:pt idx="67">
                  <c:v>5.5533513124726853E-2</c:v>
                </c:pt>
                <c:pt idx="68">
                  <c:v>4.9489090510384387E-2</c:v>
                </c:pt>
                <c:pt idx="69">
                  <c:v>4.3930621510247431E-2</c:v>
                </c:pt>
                <c:pt idx="70">
                  <c:v>3.8844431080875749E-2</c:v>
                </c:pt>
                <c:pt idx="71">
                  <c:v>3.421320204450385E-2</c:v>
                </c:pt>
                <c:pt idx="72">
                  <c:v>3.0016649711595168E-2</c:v>
                </c:pt>
                <c:pt idx="73">
                  <c:v>2.6232171902208307E-2</c:v>
                </c:pt>
                <c:pt idx="74">
                  <c:v>2.2835462890249462E-2</c:v>
                </c:pt>
                <c:pt idx="75">
                  <c:v>1.9801082193902045E-2</c:v>
                </c:pt>
                <c:pt idx="76">
                  <c:v>1.710297145048293E-2</c:v>
                </c:pt>
                <c:pt idx="77">
                  <c:v>1.4714914811509895E-2</c:v>
                </c:pt>
                <c:pt idx="78">
                  <c:v>1.2610940330753488E-2</c:v>
                </c:pt>
                <c:pt idx="79">
                  <c:v>1.0765661654691899E-2</c:v>
                </c:pt>
                <c:pt idx="80">
                  <c:v>9.1545609304258067E-3</c:v>
                </c:pt>
                <c:pt idx="81">
                  <c:v>7.7542152012150681E-3</c:v>
                </c:pt>
                <c:pt idx="82">
                  <c:v>6.5424696560582602E-3</c:v>
                </c:pt>
                <c:pt idx="83">
                  <c:v>5.4985619391315441E-3</c:v>
                </c:pt>
                <c:pt idx="84">
                  <c:v>4.6032023182767737E-3</c:v>
                </c:pt>
              </c:numCache>
              <c:extLst xmlns:c15="http://schemas.microsoft.com/office/drawing/2012/chart"/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1661200"/>
        <c:axId val="33555048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target2!$W$2</c15:sqref>
                        </c15:formulaRef>
                      </c:ext>
                    </c:extLst>
                    <c:strCache>
                      <c:ptCount val="1"/>
                      <c:pt idx="0">
                        <c:v>Fit A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prstDash val="sys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target2!$U$3:$U$87</c15:sqref>
                        </c15:formulaRef>
                      </c:ext>
                    </c:extLst>
                    <c:numCache>
                      <c:formatCode>General</c:formatCode>
                      <c:ptCount val="85"/>
                      <c:pt idx="0">
                        <c:v>380</c:v>
                      </c:pt>
                      <c:pt idx="1">
                        <c:v>385</c:v>
                      </c:pt>
                      <c:pt idx="2">
                        <c:v>390</c:v>
                      </c:pt>
                      <c:pt idx="3">
                        <c:v>395</c:v>
                      </c:pt>
                      <c:pt idx="4">
                        <c:v>400</c:v>
                      </c:pt>
                      <c:pt idx="5">
                        <c:v>405</c:v>
                      </c:pt>
                      <c:pt idx="6">
                        <c:v>410</c:v>
                      </c:pt>
                      <c:pt idx="7">
                        <c:v>415</c:v>
                      </c:pt>
                      <c:pt idx="8">
                        <c:v>420</c:v>
                      </c:pt>
                      <c:pt idx="9">
                        <c:v>425</c:v>
                      </c:pt>
                      <c:pt idx="10">
                        <c:v>430</c:v>
                      </c:pt>
                      <c:pt idx="11">
                        <c:v>435</c:v>
                      </c:pt>
                      <c:pt idx="12">
                        <c:v>440</c:v>
                      </c:pt>
                      <c:pt idx="13">
                        <c:v>445</c:v>
                      </c:pt>
                      <c:pt idx="14">
                        <c:v>450</c:v>
                      </c:pt>
                      <c:pt idx="15">
                        <c:v>455</c:v>
                      </c:pt>
                      <c:pt idx="16">
                        <c:v>460</c:v>
                      </c:pt>
                      <c:pt idx="17">
                        <c:v>465</c:v>
                      </c:pt>
                      <c:pt idx="18">
                        <c:v>470</c:v>
                      </c:pt>
                      <c:pt idx="19">
                        <c:v>475</c:v>
                      </c:pt>
                      <c:pt idx="20">
                        <c:v>480</c:v>
                      </c:pt>
                      <c:pt idx="21">
                        <c:v>485</c:v>
                      </c:pt>
                      <c:pt idx="22">
                        <c:v>490</c:v>
                      </c:pt>
                      <c:pt idx="23">
                        <c:v>495</c:v>
                      </c:pt>
                      <c:pt idx="24">
                        <c:v>500</c:v>
                      </c:pt>
                      <c:pt idx="25">
                        <c:v>505</c:v>
                      </c:pt>
                      <c:pt idx="26">
                        <c:v>510</c:v>
                      </c:pt>
                      <c:pt idx="27">
                        <c:v>515</c:v>
                      </c:pt>
                      <c:pt idx="28">
                        <c:v>520</c:v>
                      </c:pt>
                      <c:pt idx="29">
                        <c:v>525</c:v>
                      </c:pt>
                      <c:pt idx="30">
                        <c:v>530</c:v>
                      </c:pt>
                      <c:pt idx="31">
                        <c:v>535</c:v>
                      </c:pt>
                      <c:pt idx="32">
                        <c:v>540</c:v>
                      </c:pt>
                      <c:pt idx="33">
                        <c:v>545</c:v>
                      </c:pt>
                      <c:pt idx="34">
                        <c:v>550</c:v>
                      </c:pt>
                      <c:pt idx="35">
                        <c:v>555</c:v>
                      </c:pt>
                      <c:pt idx="36">
                        <c:v>560</c:v>
                      </c:pt>
                      <c:pt idx="37">
                        <c:v>565</c:v>
                      </c:pt>
                      <c:pt idx="38">
                        <c:v>570</c:v>
                      </c:pt>
                      <c:pt idx="39">
                        <c:v>575</c:v>
                      </c:pt>
                      <c:pt idx="40">
                        <c:v>580</c:v>
                      </c:pt>
                      <c:pt idx="41">
                        <c:v>585</c:v>
                      </c:pt>
                      <c:pt idx="42">
                        <c:v>590</c:v>
                      </c:pt>
                      <c:pt idx="43">
                        <c:v>595</c:v>
                      </c:pt>
                      <c:pt idx="44">
                        <c:v>600</c:v>
                      </c:pt>
                      <c:pt idx="45">
                        <c:v>605</c:v>
                      </c:pt>
                      <c:pt idx="46">
                        <c:v>610</c:v>
                      </c:pt>
                      <c:pt idx="47">
                        <c:v>615</c:v>
                      </c:pt>
                      <c:pt idx="48">
                        <c:v>620</c:v>
                      </c:pt>
                      <c:pt idx="49">
                        <c:v>625</c:v>
                      </c:pt>
                      <c:pt idx="50">
                        <c:v>630</c:v>
                      </c:pt>
                      <c:pt idx="51">
                        <c:v>635</c:v>
                      </c:pt>
                      <c:pt idx="52">
                        <c:v>640</c:v>
                      </c:pt>
                      <c:pt idx="53">
                        <c:v>645</c:v>
                      </c:pt>
                      <c:pt idx="54">
                        <c:v>650</c:v>
                      </c:pt>
                      <c:pt idx="55">
                        <c:v>655</c:v>
                      </c:pt>
                      <c:pt idx="56">
                        <c:v>660</c:v>
                      </c:pt>
                      <c:pt idx="57">
                        <c:v>665</c:v>
                      </c:pt>
                      <c:pt idx="58">
                        <c:v>670</c:v>
                      </c:pt>
                      <c:pt idx="59">
                        <c:v>675</c:v>
                      </c:pt>
                      <c:pt idx="60">
                        <c:v>680</c:v>
                      </c:pt>
                      <c:pt idx="61">
                        <c:v>685</c:v>
                      </c:pt>
                      <c:pt idx="62">
                        <c:v>690</c:v>
                      </c:pt>
                      <c:pt idx="63">
                        <c:v>695</c:v>
                      </c:pt>
                      <c:pt idx="64">
                        <c:v>700</c:v>
                      </c:pt>
                      <c:pt idx="65">
                        <c:v>705</c:v>
                      </c:pt>
                      <c:pt idx="66">
                        <c:v>710</c:v>
                      </c:pt>
                      <c:pt idx="67">
                        <c:v>715</c:v>
                      </c:pt>
                      <c:pt idx="68">
                        <c:v>720</c:v>
                      </c:pt>
                      <c:pt idx="69">
                        <c:v>725</c:v>
                      </c:pt>
                      <c:pt idx="70">
                        <c:v>730</c:v>
                      </c:pt>
                      <c:pt idx="71">
                        <c:v>735</c:v>
                      </c:pt>
                      <c:pt idx="72">
                        <c:v>740</c:v>
                      </c:pt>
                      <c:pt idx="73">
                        <c:v>745</c:v>
                      </c:pt>
                      <c:pt idx="74">
                        <c:v>750</c:v>
                      </c:pt>
                      <c:pt idx="75">
                        <c:v>755</c:v>
                      </c:pt>
                      <c:pt idx="76">
                        <c:v>760</c:v>
                      </c:pt>
                      <c:pt idx="77">
                        <c:v>765</c:v>
                      </c:pt>
                      <c:pt idx="78">
                        <c:v>770</c:v>
                      </c:pt>
                      <c:pt idx="79">
                        <c:v>775</c:v>
                      </c:pt>
                      <c:pt idx="80">
                        <c:v>780</c:v>
                      </c:pt>
                      <c:pt idx="81">
                        <c:v>785</c:v>
                      </c:pt>
                      <c:pt idx="82">
                        <c:v>790</c:v>
                      </c:pt>
                      <c:pt idx="83">
                        <c:v>795</c:v>
                      </c:pt>
                      <c:pt idx="84">
                        <c:v>800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target2!$W$3:$W$87</c15:sqref>
                        </c15:formulaRef>
                      </c:ext>
                    </c:extLst>
                    <c:numCache>
                      <c:formatCode>General</c:formatCode>
                      <c:ptCount val="85"/>
                      <c:pt idx="0">
                        <c:v>-6.3268514812923296E-2</c:v>
                      </c:pt>
                      <c:pt idx="1">
                        <c:v>-6.9101331763585502E-2</c:v>
                      </c:pt>
                      <c:pt idx="2">
                        <c:v>-7.6692367787805374E-2</c:v>
                      </c:pt>
                      <c:pt idx="3">
                        <c:v>-8.6335588255755616E-2</c:v>
                      </c:pt>
                      <c:pt idx="4">
                        <c:v>-9.8129674963520597E-2</c:v>
                      </c:pt>
                      <c:pt idx="5">
                        <c:v>-0.11186761308582181</c:v>
                      </c:pt>
                      <c:pt idx="6">
                        <c:v>-0.1269354565493222</c:v>
                      </c:pt>
                      <c:pt idx="7">
                        <c:v>-0.14224323915240694</c:v>
                      </c:pt>
                      <c:pt idx="8">
                        <c:v>-0.15621144592966935</c:v>
                      </c:pt>
                      <c:pt idx="9">
                        <c:v>-0.16683131349473082</c:v>
                      </c:pt>
                      <c:pt idx="10">
                        <c:v>-0.17180631286598635</c:v>
                      </c:pt>
                      <c:pt idx="11">
                        <c:v>-0.16876696972445848</c:v>
                      </c:pt>
                      <c:pt idx="12">
                        <c:v>-0.15553476515997497</c:v>
                      </c:pt>
                      <c:pt idx="13">
                        <c:v>-0.13039724303538819</c:v>
                      </c:pt>
                      <c:pt idx="14">
                        <c:v>-9.234948778481418E-2</c:v>
                      </c:pt>
                      <c:pt idx="15">
                        <c:v>-4.1259335071893485E-2</c:v>
                      </c:pt>
                      <c:pt idx="16">
                        <c:v>2.2074712872769579E-2</c:v>
                      </c:pt>
                      <c:pt idx="17">
                        <c:v>9.5985130007780042E-2</c:v>
                      </c:pt>
                      <c:pt idx="18">
                        <c:v>0.17810712607646609</c:v>
                      </c:pt>
                      <c:pt idx="19">
                        <c:v>0.2656314412515573</c:v>
                      </c:pt>
                      <c:pt idx="20">
                        <c:v>0.35559588491049282</c:v>
                      </c:pt>
                      <c:pt idx="21">
                        <c:v>0.44516910625254247</c:v>
                      </c:pt>
                      <c:pt idx="22">
                        <c:v>0.53188503915493146</c:v>
                      </c:pt>
                      <c:pt idx="23">
                        <c:v>0.61379861196278063</c:v>
                      </c:pt>
                      <c:pt idx="24">
                        <c:v>0.68954930547022475</c:v>
                      </c:pt>
                      <c:pt idx="25">
                        <c:v>0.75833533026540934</c:v>
                      </c:pt>
                      <c:pt idx="26">
                        <c:v>0.81981457728489504</c:v>
                      </c:pt>
                      <c:pt idx="27">
                        <c:v>0.87395727774831278</c:v>
                      </c:pt>
                      <c:pt idx="28">
                        <c:v>0.92087898977103222</c:v>
                      </c:pt>
                      <c:pt idx="29">
                        <c:v>0.96068162587084394</c:v>
                      </c:pt>
                      <c:pt idx="30">
                        <c:v>0.99332584141151659</c:v>
                      </c:pt>
                      <c:pt idx="31">
                        <c:v>1.0185514737697756</c:v>
                      </c:pt>
                      <c:pt idx="32">
                        <c:v>1.0358549993782125</c:v>
                      </c:pt>
                      <c:pt idx="33">
                        <c:v>1.0445250796220653</c:v>
                      </c:pt>
                      <c:pt idx="34">
                        <c:v>1.0437298919881375</c:v>
                      </c:pt>
                      <c:pt idx="35">
                        <c:v>1.0326436166049224</c:v>
                      </c:pt>
                      <c:pt idx="36">
                        <c:v>1.0105945946104526</c:v>
                      </c:pt>
                      <c:pt idx="37">
                        <c:v>0.97721466997733197</c:v>
                      </c:pt>
                      <c:pt idx="38">
                        <c:v>0.93256842674116314</c:v>
                      </c:pt>
                      <c:pt idx="39">
                        <c:v>0.87724275390635476</c:v>
                      </c:pt>
                      <c:pt idx="40">
                        <c:v>0.8123815905608508</c:v>
                      </c:pt>
                      <c:pt idx="41">
                        <c:v>0.73965770250988838</c:v>
                      </c:pt>
                      <c:pt idx="42">
                        <c:v>0.66118230489680674</c:v>
                      </c:pt>
                      <c:pt idx="43">
                        <c:v>0.57936304712185815</c:v>
                      </c:pt>
                      <c:pt idx="44">
                        <c:v>0.49672954700378352</c:v>
                      </c:pt>
                      <c:pt idx="45">
                        <c:v>0.41575130902219176</c:v>
                      </c:pt>
                      <c:pt idx="46">
                        <c:v>0.33867381854336093</c:v>
                      </c:pt>
                      <c:pt idx="47">
                        <c:v>0.26739413999282191</c:v>
                      </c:pt>
                      <c:pt idx="48">
                        <c:v>0.20338811998862436</c:v>
                      </c:pt>
                      <c:pt idx="49">
                        <c:v>0.14768941457598794</c:v>
                      </c:pt>
                      <c:pt idx="50">
                        <c:v>0.10090914355413719</c:v>
                      </c:pt>
                      <c:pt idx="51">
                        <c:v>6.3277291669405655E-2</c:v>
                      </c:pt>
                      <c:pt idx="52">
                        <c:v>3.4685397207135982E-2</c:v>
                      </c:pt>
                      <c:pt idx="53">
                        <c:v>1.4715203076429206E-2</c:v>
                      </c:pt>
                      <c:pt idx="54">
                        <c:v>2.6482848448537988E-3</c:v>
                      </c:pt>
                      <c:pt idx="55">
                        <c:v>-2.5360861765068576E-3</c:v>
                      </c:pt>
                      <c:pt idx="56">
                        <c:v>-2.1575713036960931E-3</c:v>
                      </c:pt>
                      <c:pt idx="57">
                        <c:v>2.1955232212320652E-3</c:v>
                      </c:pt>
                      <c:pt idx="58">
                        <c:v>8.7411768038161974E-3</c:v>
                      </c:pt>
                      <c:pt idx="59">
                        <c:v>1.5629988643280412E-2</c:v>
                      </c:pt>
                      <c:pt idx="60">
                        <c:v>2.1114382089462036E-2</c:v>
                      </c:pt>
                      <c:pt idx="61">
                        <c:v>2.3737067884184726E-2</c:v>
                      </c:pt>
                      <c:pt idx="62">
                        <c:v>2.2505023354240927E-2</c:v>
                      </c:pt>
                      <c:pt idx="63">
                        <c:v>1.7013468036754797E-2</c:v>
                      </c:pt>
                      <c:pt idx="64">
                        <c:v>7.4918719083605367E-3</c:v>
                      </c:pt>
                      <c:pt idx="65">
                        <c:v>-5.2408654513595443E-3</c:v>
                      </c:pt>
                      <c:pt idx="66">
                        <c:v>-1.9906266210010348E-2</c:v>
                      </c:pt>
                      <c:pt idx="67">
                        <c:v>-3.4958075518088993E-2</c:v>
                      </c:pt>
                      <c:pt idx="68">
                        <c:v>-4.8801400360068081E-2</c:v>
                      </c:pt>
                      <c:pt idx="69">
                        <c:v>-6.0001344996308159E-2</c:v>
                      </c:pt>
                      <c:pt idx="70">
                        <c:v>-6.7448506268840025E-2</c:v>
                      </c:pt>
                      <c:pt idx="71">
                        <c:v>-7.0460231876330215E-2</c:v>
                      </c:pt>
                      <c:pt idx="72">
                        <c:v>-6.881094310334257E-2</c:v>
                      </c:pt>
                      <c:pt idx="73">
                        <c:v>-6.2698374890573672E-2</c:v>
                      </c:pt>
                      <c:pt idx="74">
                        <c:v>-5.266240242587561E-2</c:v>
                      </c:pt>
                      <c:pt idx="75">
                        <c:v>-3.9477763677112587E-2</c:v>
                      </c:pt>
                      <c:pt idx="76">
                        <c:v>-2.4041551543346862E-2</c:v>
                      </c:pt>
                      <c:pt idx="77">
                        <c:v>-7.2721156150922783E-3</c:v>
                      </c:pt>
                      <c:pt idx="78">
                        <c:v>9.9701711486814282E-3</c:v>
                      </c:pt>
                      <c:pt idx="79">
                        <c:v>2.6936159338371457E-2</c:v>
                      </c:pt>
                      <c:pt idx="80">
                        <c:v>4.3016224827431282E-2</c:v>
                      </c:pt>
                      <c:pt idx="81">
                        <c:v>5.7748000982859427E-2</c:v>
                      </c:pt>
                      <c:pt idx="82">
                        <c:v>7.0809379241722537E-2</c:v>
                      </c:pt>
                      <c:pt idx="83">
                        <c:v>8.2002581222617665E-2</c:v>
                      </c:pt>
                      <c:pt idx="84">
                        <c:v>9.1234132616871966E-2</c:v>
                      </c:pt>
                    </c:numCache>
                  </c:numRef>
                </c:val>
                <c:smooth val="1"/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target2!$X$2</c15:sqref>
                        </c15:formulaRef>
                      </c:ext>
                    </c:extLst>
                    <c:strCache>
                      <c:ptCount val="1"/>
                      <c:pt idx="0">
                        <c:v>Fit B</c:v>
                      </c:pt>
                    </c:strCache>
                  </c:strRef>
                </c:tx>
                <c:spPr>
                  <a:ln w="19050" cap="rnd">
                    <a:solidFill>
                      <a:srgbClr val="FFC000"/>
                    </a:solidFill>
                    <a:prstDash val="dashDot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target2!$U$3:$U$87</c15:sqref>
                        </c15:formulaRef>
                      </c:ext>
                    </c:extLst>
                    <c:numCache>
                      <c:formatCode>General</c:formatCode>
                      <c:ptCount val="85"/>
                      <c:pt idx="0">
                        <c:v>380</c:v>
                      </c:pt>
                      <c:pt idx="1">
                        <c:v>385</c:v>
                      </c:pt>
                      <c:pt idx="2">
                        <c:v>390</c:v>
                      </c:pt>
                      <c:pt idx="3">
                        <c:v>395</c:v>
                      </c:pt>
                      <c:pt idx="4">
                        <c:v>400</c:v>
                      </c:pt>
                      <c:pt idx="5">
                        <c:v>405</c:v>
                      </c:pt>
                      <c:pt idx="6">
                        <c:v>410</c:v>
                      </c:pt>
                      <c:pt idx="7">
                        <c:v>415</c:v>
                      </c:pt>
                      <c:pt idx="8">
                        <c:v>420</c:v>
                      </c:pt>
                      <c:pt idx="9">
                        <c:v>425</c:v>
                      </c:pt>
                      <c:pt idx="10">
                        <c:v>430</c:v>
                      </c:pt>
                      <c:pt idx="11">
                        <c:v>435</c:v>
                      </c:pt>
                      <c:pt idx="12">
                        <c:v>440</c:v>
                      </c:pt>
                      <c:pt idx="13">
                        <c:v>445</c:v>
                      </c:pt>
                      <c:pt idx="14">
                        <c:v>450</c:v>
                      </c:pt>
                      <c:pt idx="15">
                        <c:v>455</c:v>
                      </c:pt>
                      <c:pt idx="16">
                        <c:v>460</c:v>
                      </c:pt>
                      <c:pt idx="17">
                        <c:v>465</c:v>
                      </c:pt>
                      <c:pt idx="18">
                        <c:v>470</c:v>
                      </c:pt>
                      <c:pt idx="19">
                        <c:v>475</c:v>
                      </c:pt>
                      <c:pt idx="20">
                        <c:v>480</c:v>
                      </c:pt>
                      <c:pt idx="21">
                        <c:v>485</c:v>
                      </c:pt>
                      <c:pt idx="22">
                        <c:v>490</c:v>
                      </c:pt>
                      <c:pt idx="23">
                        <c:v>495</c:v>
                      </c:pt>
                      <c:pt idx="24">
                        <c:v>500</c:v>
                      </c:pt>
                      <c:pt idx="25">
                        <c:v>505</c:v>
                      </c:pt>
                      <c:pt idx="26">
                        <c:v>510</c:v>
                      </c:pt>
                      <c:pt idx="27">
                        <c:v>515</c:v>
                      </c:pt>
                      <c:pt idx="28">
                        <c:v>520</c:v>
                      </c:pt>
                      <c:pt idx="29">
                        <c:v>525</c:v>
                      </c:pt>
                      <c:pt idx="30">
                        <c:v>530</c:v>
                      </c:pt>
                      <c:pt idx="31">
                        <c:v>535</c:v>
                      </c:pt>
                      <c:pt idx="32">
                        <c:v>540</c:v>
                      </c:pt>
                      <c:pt idx="33">
                        <c:v>545</c:v>
                      </c:pt>
                      <c:pt idx="34">
                        <c:v>550</c:v>
                      </c:pt>
                      <c:pt idx="35">
                        <c:v>555</c:v>
                      </c:pt>
                      <c:pt idx="36">
                        <c:v>560</c:v>
                      </c:pt>
                      <c:pt idx="37">
                        <c:v>565</c:v>
                      </c:pt>
                      <c:pt idx="38">
                        <c:v>570</c:v>
                      </c:pt>
                      <c:pt idx="39">
                        <c:v>575</c:v>
                      </c:pt>
                      <c:pt idx="40">
                        <c:v>580</c:v>
                      </c:pt>
                      <c:pt idx="41">
                        <c:v>585</c:v>
                      </c:pt>
                      <c:pt idx="42">
                        <c:v>590</c:v>
                      </c:pt>
                      <c:pt idx="43">
                        <c:v>595</c:v>
                      </c:pt>
                      <c:pt idx="44">
                        <c:v>600</c:v>
                      </c:pt>
                      <c:pt idx="45">
                        <c:v>605</c:v>
                      </c:pt>
                      <c:pt idx="46">
                        <c:v>610</c:v>
                      </c:pt>
                      <c:pt idx="47">
                        <c:v>615</c:v>
                      </c:pt>
                      <c:pt idx="48">
                        <c:v>620</c:v>
                      </c:pt>
                      <c:pt idx="49">
                        <c:v>625</c:v>
                      </c:pt>
                      <c:pt idx="50">
                        <c:v>630</c:v>
                      </c:pt>
                      <c:pt idx="51">
                        <c:v>635</c:v>
                      </c:pt>
                      <c:pt idx="52">
                        <c:v>640</c:v>
                      </c:pt>
                      <c:pt idx="53">
                        <c:v>645</c:v>
                      </c:pt>
                      <c:pt idx="54">
                        <c:v>650</c:v>
                      </c:pt>
                      <c:pt idx="55">
                        <c:v>655</c:v>
                      </c:pt>
                      <c:pt idx="56">
                        <c:v>660</c:v>
                      </c:pt>
                      <c:pt idx="57">
                        <c:v>665</c:v>
                      </c:pt>
                      <c:pt idx="58">
                        <c:v>670</c:v>
                      </c:pt>
                      <c:pt idx="59">
                        <c:v>675</c:v>
                      </c:pt>
                      <c:pt idx="60">
                        <c:v>680</c:v>
                      </c:pt>
                      <c:pt idx="61">
                        <c:v>685</c:v>
                      </c:pt>
                      <c:pt idx="62">
                        <c:v>690</c:v>
                      </c:pt>
                      <c:pt idx="63">
                        <c:v>695</c:v>
                      </c:pt>
                      <c:pt idx="64">
                        <c:v>700</c:v>
                      </c:pt>
                      <c:pt idx="65">
                        <c:v>705</c:v>
                      </c:pt>
                      <c:pt idx="66">
                        <c:v>710</c:v>
                      </c:pt>
                      <c:pt idx="67">
                        <c:v>715</c:v>
                      </c:pt>
                      <c:pt idx="68">
                        <c:v>720</c:v>
                      </c:pt>
                      <c:pt idx="69">
                        <c:v>725</c:v>
                      </c:pt>
                      <c:pt idx="70">
                        <c:v>730</c:v>
                      </c:pt>
                      <c:pt idx="71">
                        <c:v>735</c:v>
                      </c:pt>
                      <c:pt idx="72">
                        <c:v>740</c:v>
                      </c:pt>
                      <c:pt idx="73">
                        <c:v>745</c:v>
                      </c:pt>
                      <c:pt idx="74">
                        <c:v>750</c:v>
                      </c:pt>
                      <c:pt idx="75">
                        <c:v>755</c:v>
                      </c:pt>
                      <c:pt idx="76">
                        <c:v>760</c:v>
                      </c:pt>
                      <c:pt idx="77">
                        <c:v>765</c:v>
                      </c:pt>
                      <c:pt idx="78">
                        <c:v>770</c:v>
                      </c:pt>
                      <c:pt idx="79">
                        <c:v>775</c:v>
                      </c:pt>
                      <c:pt idx="80">
                        <c:v>780</c:v>
                      </c:pt>
                      <c:pt idx="81">
                        <c:v>785</c:v>
                      </c:pt>
                      <c:pt idx="82">
                        <c:v>790</c:v>
                      </c:pt>
                      <c:pt idx="83">
                        <c:v>795</c:v>
                      </c:pt>
                      <c:pt idx="84">
                        <c:v>800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target2!$X$3:$X$87</c15:sqref>
                        </c15:formulaRef>
                      </c:ext>
                    </c:extLst>
                    <c:numCache>
                      <c:formatCode>General</c:formatCode>
                      <c:ptCount val="85"/>
                      <c:pt idx="0">
                        <c:v>5.9622305335840738E-2</c:v>
                      </c:pt>
                      <c:pt idx="1">
                        <c:v>6.9033525166398435E-2</c:v>
                      </c:pt>
                      <c:pt idx="2">
                        <c:v>7.9619489660546133E-2</c:v>
                      </c:pt>
                      <c:pt idx="3">
                        <c:v>9.1471832608978579E-2</c:v>
                      </c:pt>
                      <c:pt idx="4">
                        <c:v>0.10468023829720774</c:v>
                      </c:pt>
                      <c:pt idx="5">
                        <c:v>0.11933068319548058</c:v>
                      </c:pt>
                      <c:pt idx="6">
                        <c:v>0.13550350394939725</c:v>
                      </c:pt>
                      <c:pt idx="7">
                        <c:v>0.15327131594454835</c:v>
                      </c:pt>
                      <c:pt idx="8">
                        <c:v>0.17269681461352754</c:v>
                      </c:pt>
                      <c:pt idx="9">
                        <c:v>0.19383049957815113</c:v>
                      </c:pt>
                      <c:pt idx="10">
                        <c:v>0.21670836937754506</c:v>
                      </c:pt>
                      <c:pt idx="11">
                        <c:v>0.2413496415979294</c:v>
                      </c:pt>
                      <c:pt idx="12">
                        <c:v>0.26775455934731707</c:v>
                      </c:pt>
                      <c:pt idx="13">
                        <c:v>0.29590234985688624</c:v>
                      </c:pt>
                      <c:pt idx="14">
                        <c:v>0.32574940419871512</c:v>
                      </c:pt>
                      <c:pt idx="15">
                        <c:v>0.35722774837103821</c:v>
                      </c:pt>
                      <c:pt idx="16">
                        <c:v>0.39024387504470087</c:v>
                      </c:pt>
                      <c:pt idx="17">
                        <c:v>0.42467800187622989</c:v>
                      </c:pt>
                      <c:pt idx="18">
                        <c:v>0.46038381633909375</c:v>
                      </c:pt>
                      <c:pt idx="19">
                        <c:v>0.497188758461866</c:v>
                      </c:pt>
                      <c:pt idx="20">
                        <c:v>0.53489488174959554</c:v>
                      </c:pt>
                      <c:pt idx="21">
                        <c:v>0.57328031907281285</c:v>
                      </c:pt>
                      <c:pt idx="22">
                        <c:v>0.61210136472142562</c:v>
                      </c:pt>
                      <c:pt idx="23">
                        <c:v>0.6510951665352499</c:v>
                      </c:pt>
                      <c:pt idx="24">
                        <c:v>0.68998300354345576</c:v>
                      </c:pt>
                      <c:pt idx="25">
                        <c:v>0.72847410547503966</c:v>
                      </c:pt>
                      <c:pt idx="26">
                        <c:v>0.76626995153539479</c:v>
                      </c:pt>
                      <c:pt idx="27">
                        <c:v>0.80306896776142911</c:v>
                      </c:pt>
                      <c:pt idx="28">
                        <c:v>0.83857152594940121</c:v>
                      </c:pt>
                      <c:pt idx="29">
                        <c:v>0.87248513361224167</c:v>
                      </c:pt>
                      <c:pt idx="30">
                        <c:v>0.90452969490017276</c:v>
                      </c:pt>
                      <c:pt idx="31">
                        <c:v>0.93444271849676241</c:v>
                      </c:pt>
                      <c:pt idx="32">
                        <c:v>0.96198435231349133</c:v>
                      </c:pt>
                      <c:pt idx="33">
                        <c:v>0.98694213923328866</c:v>
                      </c:pt>
                      <c:pt idx="34">
                        <c:v>1.0091354169482807</c:v>
                      </c:pt>
                      <c:pt idx="35">
                        <c:v>1.0284193325165367</c:v>
                      </c:pt>
                      <c:pt idx="36">
                        <c:v>1.044688512834806</c:v>
                      </c:pt>
                      <c:pt idx="37">
                        <c:v>1.0578805277712273</c:v>
                      </c:pt>
                      <c:pt idx="38">
                        <c:v>1.0679793993922304</c:v>
                      </c:pt>
                      <c:pt idx="39">
                        <c:v>1.0750195336611044</c:v>
                      </c:pt>
                      <c:pt idx="40">
                        <c:v>1.0790905480651907</c:v>
                      </c:pt>
                      <c:pt idx="41">
                        <c:v>1.0803434855025391</c:v>
                      </c:pt>
                      <c:pt idx="42">
                        <c:v>1.0789987647876373</c:v>
                      </c:pt>
                      <c:pt idx="43">
                        <c:v>1.0753558322853756</c:v>
                      </c:pt>
                      <c:pt idx="44">
                        <c:v>1.0698037707109034</c:v>
                      </c:pt>
                      <c:pt idx="45">
                        <c:v>1.0628310667353686</c:v>
                      </c:pt>
                      <c:pt idx="46">
                        <c:v>1.0550314212374414</c:v>
                      </c:pt>
                      <c:pt idx="47">
                        <c:v>1.0471011416586493</c:v>
                      </c:pt>
                      <c:pt idx="48">
                        <c:v>1.0398226955028314</c:v>
                      </c:pt>
                      <c:pt idx="49">
                        <c:v>1.0340289727433123</c:v>
                      </c:pt>
                      <c:pt idx="50">
                        <c:v>1.0305442631643786</c:v>
                      </c:pt>
                      <c:pt idx="51">
                        <c:v>1.030101280418829</c:v>
                      </c:pt>
                      <c:pt idx="52">
                        <c:v>1.033238717095621</c:v>
                      </c:pt>
                      <c:pt idx="53">
                        <c:v>1.0401901396548201</c:v>
                      </c:pt>
                      <c:pt idx="54">
                        <c:v>1.0507812078571495</c:v>
                      </c:pt>
                      <c:pt idx="55">
                        <c:v>1.0643564213993377</c:v>
                      </c:pt>
                      <c:pt idx="56">
                        <c:v>1.0797569924573427</c:v>
                      </c:pt>
                      <c:pt idx="57">
                        <c:v>1.0953667075202813</c:v>
                      </c:pt>
                      <c:pt idx="58">
                        <c:v>1.1092326301566049</c:v>
                      </c:pt>
                      <c:pt idx="59">
                        <c:v>1.1192535963849954</c:v>
                      </c:pt>
                      <c:pt idx="60">
                        <c:v>1.1234145093768941</c:v>
                      </c:pt>
                      <c:pt idx="61">
                        <c:v>1.1200321448628121</c:v>
                      </c:pt>
                      <c:pt idx="62">
                        <c:v>1.1079720660217602</c:v>
                      </c:pt>
                      <c:pt idx="63">
                        <c:v>1.0867985683902193</c:v>
                      </c:pt>
                      <c:pt idx="64">
                        <c:v>1.0568304655120846</c:v>
                      </c:pt>
                      <c:pt idx="65">
                        <c:v>1.0190927816756754</c:v>
                      </c:pt>
                      <c:pt idx="66">
                        <c:v>0.9751740254753144</c:v>
                      </c:pt>
                      <c:pt idx="67">
                        <c:v>0.92701598270417007</c:v>
                      </c:pt>
                      <c:pt idx="68">
                        <c:v>0.8766738752145341</c:v>
                      </c:pt>
                      <c:pt idx="69">
                        <c:v>0.82608708020774713</c:v>
                      </c:pt>
                      <c:pt idx="70">
                        <c:v>0.7768945250375856</c:v>
                      </c:pt>
                      <c:pt idx="71">
                        <c:v>0.73031661637245826</c:v>
                      </c:pt>
                      <c:pt idx="72">
                        <c:v>0.6871106611761677</c:v>
                      </c:pt>
                      <c:pt idx="73">
                        <c:v>0.64759288338680931</c:v>
                      </c:pt>
                      <c:pt idx="74">
                        <c:v>0.61171017594264632</c:v>
                      </c:pt>
                      <c:pt idx="75">
                        <c:v>0.5791400393847983</c:v>
                      </c:pt>
                      <c:pt idx="76">
                        <c:v>0.54939759885828299</c:v>
                      </c:pt>
                      <c:pt idx="77">
                        <c:v>0.52193285013801338</c:v>
                      </c:pt>
                      <c:pt idx="78">
                        <c:v>0.49620749650686069</c:v>
                      </c:pt>
                      <c:pt idx="79">
                        <c:v>0.47174709182702995</c:v>
                      </c:pt>
                      <c:pt idx="80">
                        <c:v>0.44816937920649158</c:v>
                      </c:pt>
                      <c:pt idx="81">
                        <c:v>0.42519305393704654</c:v>
                      </c:pt>
                      <c:pt idx="82">
                        <c:v>0.40263264282510658</c:v>
                      </c:pt>
                      <c:pt idx="83">
                        <c:v>0.38038515761551328</c:v>
                      </c:pt>
                      <c:pt idx="84">
                        <c:v>0.35841320864838022</c:v>
                      </c:pt>
                    </c:numCache>
                  </c:numRef>
                </c:val>
                <c:smooth val="1"/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target2!$Z$2</c15:sqref>
                        </c15:formulaRef>
                      </c:ext>
                    </c:extLst>
                    <c:strCache>
                      <c:ptCount val="1"/>
                      <c:pt idx="0">
                        <c:v>Fit D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prstDash val="sysDash"/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target2!$Z$3:$Z$87</c15:sqref>
                        </c15:formulaRef>
                      </c:ext>
                    </c:extLst>
                    <c:numCache>
                      <c:formatCode>General</c:formatCode>
                      <c:ptCount val="85"/>
                      <c:pt idx="0">
                        <c:v>4.2609187621707265E-6</c:v>
                      </c:pt>
                      <c:pt idx="1">
                        <c:v>9.6690422566224803E-6</c:v>
                      </c:pt>
                      <c:pt idx="2">
                        <c:v>2.1340270930365113E-5</c:v>
                      </c:pt>
                      <c:pt idx="3">
                        <c:v>4.5809195733544662E-5</c:v>
                      </c:pt>
                      <c:pt idx="4">
                        <c:v>9.5640464029522922E-5</c:v>
                      </c:pt>
                      <c:pt idx="5">
                        <c:v>1.9420792779356564E-4</c:v>
                      </c:pt>
                      <c:pt idx="6">
                        <c:v>3.8355576140616836E-4</c:v>
                      </c:pt>
                      <c:pt idx="7">
                        <c:v>7.3676052793715042E-4</c:v>
                      </c:pt>
                      <c:pt idx="8">
                        <c:v>1.3764501395623456E-3</c:v>
                      </c:pt>
                      <c:pt idx="9">
                        <c:v>2.5010992644531275E-3</c:v>
                      </c:pt>
                      <c:pt idx="10">
                        <c:v>4.4201571415073016E-3</c:v>
                      </c:pt>
                      <c:pt idx="11">
                        <c:v>7.597677706286784E-3</c:v>
                      </c:pt>
                      <c:pt idx="12">
                        <c:v>1.2701659436511324E-2</c:v>
                      </c:pt>
                      <c:pt idx="13">
                        <c:v>2.0652688702302673E-2</c:v>
                      </c:pt>
                      <c:pt idx="14">
                        <c:v>3.2660996013045167E-2</c:v>
                      </c:pt>
                      <c:pt idx="15">
                        <c:v>5.0236477474873205E-2</c:v>
                      </c:pt>
                      <c:pt idx="16">
                        <c:v>7.5152985146966736E-2</c:v>
                      </c:pt>
                      <c:pt idx="17">
                        <c:v>0.10934808300991879</c:v>
                      </c:pt>
                      <c:pt idx="18">
                        <c:v>0.15474438466286866</c:v>
                      </c:pt>
                      <c:pt idx="19">
                        <c:v>0.212989807479396</c:v>
                      </c:pt>
                      <c:pt idx="20">
                        <c:v>0.28513146315000304</c:v>
                      </c:pt>
                      <c:pt idx="21">
                        <c:v>0.3712592608657666</c:v>
                      </c:pt>
                      <c:pt idx="22">
                        <c:v>0.47017618965803082</c:v>
                      </c:pt>
                      <c:pt idx="23">
                        <c:v>0.57916658348629424</c:v>
                      </c:pt>
                      <c:pt idx="24">
                        <c:v>0.69393516403363853</c:v>
                      </c:pt>
                      <c:pt idx="25">
                        <c:v>0.80877384746325021</c:v>
                      </c:pt>
                      <c:pt idx="26">
                        <c:v>0.91697961939593176</c:v>
                      </c:pt>
                      <c:pt idx="27">
                        <c:v>1.0114997846866307</c:v>
                      </c:pt>
                      <c:pt idx="28">
                        <c:v>1.0857300382666824</c:v>
                      </c:pt>
                      <c:pt idx="29">
                        <c:v>1.1343484485168172</c:v>
                      </c:pt>
                      <c:pt idx="30">
                        <c:v>1.1540465383771545</c:v>
                      </c:pt>
                      <c:pt idx="31">
                        <c:v>1.1440250045164209</c:v>
                      </c:pt>
                      <c:pt idx="32">
                        <c:v>1.1061571307469953</c:v>
                      </c:pt>
                      <c:pt idx="33">
                        <c:v>1.0447808348846963</c:v>
                      </c:pt>
                      <c:pt idx="34">
                        <c:v>0.96614768686424735</c:v>
                      </c:pt>
                      <c:pt idx="35">
                        <c:v>0.87761881485592119</c:v>
                      </c:pt>
                      <c:pt idx="36">
                        <c:v>0.78673986368120941</c:v>
                      </c:pt>
                      <c:pt idx="37">
                        <c:v>0.70034197471844439</c:v>
                      </c:pt>
                      <c:pt idx="38">
                        <c:v>0.62380211673174868</c:v>
                      </c:pt>
                      <c:pt idx="39">
                        <c:v>0.56055957882686647</c:v>
                      </c:pt>
                      <c:pt idx="40">
                        <c:v>0.5119358445536063</c:v>
                      </c:pt>
                      <c:pt idx="41">
                        <c:v>0.47725335489736992</c:v>
                      </c:pt>
                      <c:pt idx="42">
                        <c:v>0.45420421338396239</c:v>
                      </c:pt>
                      <c:pt idx="43">
                        <c:v>0.43938886533937971</c:v>
                      </c:pt>
                      <c:pt idx="44">
                        <c:v>0.42892982456771744</c:v>
                      </c:pt>
                      <c:pt idx="45">
                        <c:v>0.41906628220958109</c:v>
                      </c:pt>
                      <c:pt idx="46">
                        <c:v>0.40664953275000176</c:v>
                      </c:pt>
                      <c:pt idx="47">
                        <c:v>0.38948298983233803</c:v>
                      </c:pt>
                      <c:pt idx="48">
                        <c:v>0.36647985277126149</c:v>
                      </c:pt>
                      <c:pt idx="49">
                        <c:v>0.3376416074646359</c:v>
                      </c:pt>
                      <c:pt idx="50">
                        <c:v>0.30388696046889985</c:v>
                      </c:pt>
                      <c:pt idx="51">
                        <c:v>0.26677962858786819</c:v>
                      </c:pt>
                      <c:pt idx="52">
                        <c:v>0.22821211435778496</c:v>
                      </c:pt>
                      <c:pt idx="53">
                        <c:v>0.1901006027309983</c:v>
                      </c:pt>
                      <c:pt idx="54">
                        <c:v>0.15413494201246317</c:v>
                      </c:pt>
                      <c:pt idx="55">
                        <c:v>0.12161058995948142</c:v>
                      </c:pt>
                      <c:pt idx="56">
                        <c:v>9.3350570240718425E-2</c:v>
                      </c:pt>
                      <c:pt idx="57">
                        <c:v>6.9708873732907697E-2</c:v>
                      </c:pt>
                      <c:pt idx="58">
                        <c:v>5.0635218517236874E-2</c:v>
                      </c:pt>
                      <c:pt idx="59">
                        <c:v>3.5775878941036128E-2</c:v>
                      </c:pt>
                      <c:pt idx="60">
                        <c:v>2.4585993525273225E-2</c:v>
                      </c:pt>
                      <c:pt idx="61">
                        <c:v>1.6433746701635513E-2</c:v>
                      </c:pt>
                      <c:pt idx="62">
                        <c:v>1.0683938245472938E-2</c:v>
                      </c:pt>
                      <c:pt idx="63">
                        <c:v>6.7556731158050533E-3</c:v>
                      </c:pt>
                      <c:pt idx="64">
                        <c:v>4.1547618415391325E-3</c:v>
                      </c:pt>
                      <c:pt idx="65">
                        <c:v>2.4852063825935842E-3</c:v>
                      </c:pt>
                      <c:pt idx="66">
                        <c:v>1.4458281921772801E-3</c:v>
                      </c:pt>
                      <c:pt idx="67">
                        <c:v>8.1810346480747293E-4</c:v>
                      </c:pt>
                      <c:pt idx="68">
                        <c:v>4.5023236697450971E-4</c:v>
                      </c:pt>
                      <c:pt idx="69">
                        <c:v>2.4099159174911653E-4</c:v>
                      </c:pt>
                      <c:pt idx="70">
                        <c:v>1.2545951625974014E-4</c:v>
                      </c:pt>
                      <c:pt idx="71">
                        <c:v>6.3524575130554208E-5</c:v>
                      </c:pt>
                      <c:pt idx="72">
                        <c:v>3.1283569990614229E-5</c:v>
                      </c:pt>
                      <c:pt idx="73">
                        <c:v>1.4983979962877037E-5</c:v>
                      </c:pt>
                      <c:pt idx="74">
                        <c:v>6.9803045420061915E-6</c:v>
                      </c:pt>
                      <c:pt idx="75">
                        <c:v>3.1626989348196361E-6</c:v>
                      </c:pt>
                      <c:pt idx="76">
                        <c:v>1.3937266918749904E-6</c:v>
                      </c:pt>
                      <c:pt idx="77">
                        <c:v>5.9735659030802392E-7</c:v>
                      </c:pt>
                      <c:pt idx="78">
                        <c:v>2.4901526660086577E-7</c:v>
                      </c:pt>
                      <c:pt idx="79">
                        <c:v>1.0096121241572371E-7</c:v>
                      </c:pt>
                      <c:pt idx="80">
                        <c:v>3.9812496230828183E-8</c:v>
                      </c:pt>
                      <c:pt idx="81">
                        <c:v>1.5269349168565646E-8</c:v>
                      </c:pt>
                      <c:pt idx="82">
                        <c:v>5.6958416877333402E-9</c:v>
                      </c:pt>
                      <c:pt idx="83">
                        <c:v>2.0664816759139566E-9</c:v>
                      </c:pt>
                      <c:pt idx="84">
                        <c:v>7.2919128973752618E-10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331661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550488"/>
        <c:crosses val="autoZero"/>
        <c:auto val="1"/>
        <c:lblAlgn val="ctr"/>
        <c:lblOffset val="100"/>
        <c:tickLblSkip val="4"/>
        <c:noMultiLvlLbl val="0"/>
      </c:catAx>
      <c:valAx>
        <c:axId val="335550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661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Match 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target3!$V$2</c:f>
              <c:strCache>
                <c:ptCount val="1"/>
                <c:pt idx="0">
                  <c:v>Target 3</c:v>
                </c:pt>
              </c:strCache>
            </c:strRef>
          </c:tx>
          <c:spPr>
            <a:ln w="3175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target3!$U$3:$U$87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target3!$V$3:$V$87</c:f>
              <c:numCache>
                <c:formatCode>General</c:formatCode>
                <c:ptCount val="85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  <c:pt idx="32">
                  <c:v>0.7</c:v>
                </c:pt>
                <c:pt idx="33">
                  <c:v>0.7</c:v>
                </c:pt>
                <c:pt idx="34">
                  <c:v>0.7</c:v>
                </c:pt>
                <c:pt idx="35">
                  <c:v>0.7</c:v>
                </c:pt>
                <c:pt idx="36">
                  <c:v>0.7</c:v>
                </c:pt>
                <c:pt idx="37">
                  <c:v>0.7</c:v>
                </c:pt>
                <c:pt idx="38">
                  <c:v>0.7</c:v>
                </c:pt>
                <c:pt idx="39">
                  <c:v>0.7</c:v>
                </c:pt>
                <c:pt idx="40">
                  <c:v>0.7</c:v>
                </c:pt>
                <c:pt idx="41">
                  <c:v>0.7</c:v>
                </c:pt>
                <c:pt idx="42">
                  <c:v>0.7</c:v>
                </c:pt>
                <c:pt idx="43">
                  <c:v>0.7</c:v>
                </c:pt>
                <c:pt idx="44">
                  <c:v>0.7</c:v>
                </c:pt>
                <c:pt idx="45">
                  <c:v>0.7</c:v>
                </c:pt>
                <c:pt idx="46">
                  <c:v>0.7</c:v>
                </c:pt>
                <c:pt idx="47">
                  <c:v>0.7</c:v>
                </c:pt>
                <c:pt idx="48">
                  <c:v>0.7</c:v>
                </c:pt>
                <c:pt idx="49">
                  <c:v>0.7</c:v>
                </c:pt>
                <c:pt idx="50">
                  <c:v>0.7</c:v>
                </c:pt>
                <c:pt idx="51">
                  <c:v>0.7</c:v>
                </c:pt>
                <c:pt idx="52">
                  <c:v>0.7</c:v>
                </c:pt>
                <c:pt idx="53">
                  <c:v>0.7</c:v>
                </c:pt>
                <c:pt idx="54">
                  <c:v>0.7</c:v>
                </c:pt>
                <c:pt idx="55">
                  <c:v>0.7</c:v>
                </c:pt>
                <c:pt idx="56">
                  <c:v>0.7</c:v>
                </c:pt>
                <c:pt idx="57">
                  <c:v>0.7</c:v>
                </c:pt>
                <c:pt idx="58">
                  <c:v>0.7</c:v>
                </c:pt>
                <c:pt idx="59">
                  <c:v>0.7</c:v>
                </c:pt>
                <c:pt idx="60">
                  <c:v>0.7</c:v>
                </c:pt>
                <c:pt idx="61">
                  <c:v>0.7</c:v>
                </c:pt>
                <c:pt idx="62">
                  <c:v>0.7</c:v>
                </c:pt>
                <c:pt idx="63">
                  <c:v>0.7</c:v>
                </c:pt>
                <c:pt idx="64">
                  <c:v>0.7</c:v>
                </c:pt>
                <c:pt idx="65">
                  <c:v>0.7</c:v>
                </c:pt>
                <c:pt idx="66">
                  <c:v>0.7</c:v>
                </c:pt>
                <c:pt idx="67">
                  <c:v>0.7</c:v>
                </c:pt>
                <c:pt idx="68">
                  <c:v>0.7</c:v>
                </c:pt>
                <c:pt idx="69">
                  <c:v>0.7</c:v>
                </c:pt>
                <c:pt idx="70">
                  <c:v>0.7</c:v>
                </c:pt>
                <c:pt idx="71">
                  <c:v>0.7</c:v>
                </c:pt>
                <c:pt idx="72">
                  <c:v>0.7</c:v>
                </c:pt>
                <c:pt idx="73">
                  <c:v>0.7</c:v>
                </c:pt>
                <c:pt idx="74">
                  <c:v>0.7</c:v>
                </c:pt>
                <c:pt idx="75">
                  <c:v>0.7</c:v>
                </c:pt>
                <c:pt idx="76">
                  <c:v>0.7</c:v>
                </c:pt>
                <c:pt idx="77">
                  <c:v>0.7</c:v>
                </c:pt>
                <c:pt idx="78">
                  <c:v>0.7</c:v>
                </c:pt>
                <c:pt idx="79">
                  <c:v>0.7</c:v>
                </c:pt>
                <c:pt idx="80">
                  <c:v>0.7</c:v>
                </c:pt>
                <c:pt idx="81">
                  <c:v>0.7</c:v>
                </c:pt>
                <c:pt idx="82">
                  <c:v>0.7</c:v>
                </c:pt>
                <c:pt idx="83">
                  <c:v>0.7</c:v>
                </c:pt>
                <c:pt idx="84">
                  <c:v>0.7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target3!$Y$2</c:f>
              <c:strCache>
                <c:ptCount val="1"/>
                <c:pt idx="0">
                  <c:v>Fit C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target3!$U$3:$U$87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target3!$Y$3:$Y$87</c:f>
              <c:numCache>
                <c:formatCode>General</c:formatCode>
                <c:ptCount val="85"/>
                <c:pt idx="0">
                  <c:v>0.30877405647269301</c:v>
                </c:pt>
                <c:pt idx="1">
                  <c:v>0.33696235642935207</c:v>
                </c:pt>
                <c:pt idx="2">
                  <c:v>0.3665480338160611</c:v>
                </c:pt>
                <c:pt idx="3">
                  <c:v>0.39745234628917769</c:v>
                </c:pt>
                <c:pt idx="4">
                  <c:v>0.42955078054253271</c:v>
                </c:pt>
                <c:pt idx="5">
                  <c:v>0.46265956874619724</c:v>
                </c:pt>
                <c:pt idx="6">
                  <c:v>0.49652375443556457</c:v>
                </c:pt>
                <c:pt idx="7">
                  <c:v>0.53080969345960904</c:v>
                </c:pt>
                <c:pt idx="8">
                  <c:v>0.56510491925973194</c:v>
                </c:pt>
                <c:pt idx="9">
                  <c:v>0.59892764410826238</c:v>
                </c:pt>
                <c:pt idx="10">
                  <c:v>0.63174678952716168</c:v>
                </c:pt>
                <c:pt idx="11">
                  <c:v>0.66301152998638613</c:v>
                </c:pt>
                <c:pt idx="12">
                  <c:v>0.69218728303803401</c:v>
                </c:pt>
                <c:pt idx="13">
                  <c:v>0.71879339155866184</c:v>
                </c:pt>
                <c:pt idx="14">
                  <c:v>0.74243690313721156</c:v>
                </c:pt>
                <c:pt idx="15">
                  <c:v>0.76283716642725474</c:v>
                </c:pt>
                <c:pt idx="16">
                  <c:v>0.77983745416348416</c:v>
                </c:pt>
                <c:pt idx="17">
                  <c:v>0.79340218847123956</c:v>
                </c:pt>
                <c:pt idx="18">
                  <c:v>0.80360104026944301</c:v>
                </c:pt>
                <c:pt idx="19">
                  <c:v>0.81058356265063558</c:v>
                </c:pt>
                <c:pt idx="20">
                  <c:v>0.81454955261057216</c:v>
                </c:pt>
                <c:pt idx="21">
                  <c:v>0.81572071673708257</c:v>
                </c:pt>
                <c:pt idx="22">
                  <c:v>0.81431846017860676</c:v>
                </c:pt>
                <c:pt idx="23">
                  <c:v>0.81055102204129836</c:v>
                </c:pt>
                <c:pt idx="24">
                  <c:v>0.8046112056017044</c:v>
                </c:pt>
                <c:pt idx="25">
                  <c:v>0.7966840669814429</c:v>
                </c:pt>
                <c:pt idx="26">
                  <c:v>0.78696246875972919</c:v>
                </c:pt>
                <c:pt idx="27">
                  <c:v>0.77566750597830447</c:v>
                </c:pt>
                <c:pt idx="28">
                  <c:v>0.7630704004030241</c:v>
                </c:pt>
                <c:pt idx="29">
                  <c:v>0.74951234042964721</c:v>
                </c:pt>
                <c:pt idx="30">
                  <c:v>0.73541871863640829</c:v>
                </c:pt>
                <c:pt idx="31">
                  <c:v>0.72130419650390032</c:v>
                </c:pt>
                <c:pt idx="32">
                  <c:v>0.70776509784357455</c:v>
                </c:pt>
                <c:pt idx="33">
                  <c:v>0.69545607080854166</c:v>
                </c:pt>
                <c:pt idx="34">
                  <c:v>0.68504912877245538</c:v>
                </c:pt>
                <c:pt idx="35">
                  <c:v>0.67717538492812346</c:v>
                </c:pt>
                <c:pt idx="36">
                  <c:v>0.67235308375053493</c:v>
                </c:pt>
                <c:pt idx="37">
                  <c:v>0.67090954516204893</c:v>
                </c:pt>
                <c:pt idx="38">
                  <c:v>0.67290855521879989</c:v>
                </c:pt>
                <c:pt idx="39">
                  <c:v>0.67809739416001447</c:v>
                </c:pt>
                <c:pt idx="40">
                  <c:v>0.6858878645783727</c:v>
                </c:pt>
                <c:pt idx="41">
                  <c:v>0.69538249848498479</c:v>
                </c:pt>
                <c:pt idx="42">
                  <c:v>0.70545047532248373</c:v>
                </c:pt>
                <c:pt idx="43">
                  <c:v>0.71484858089675785</c:v>
                </c:pt>
                <c:pt idx="44">
                  <c:v>0.72237265286612917</c:v>
                </c:pt>
                <c:pt idx="45">
                  <c:v>0.72701683204479239</c:v>
                </c:pt>
                <c:pt idx="46">
                  <c:v>0.72811390663832432</c:v>
                </c:pt>
                <c:pt idx="47">
                  <c:v>0.72543158815122788</c:v>
                </c:pt>
                <c:pt idx="48">
                  <c:v>0.7192067811474725</c:v>
                </c:pt>
                <c:pt idx="49">
                  <c:v>0.71011134473212056</c:v>
                </c:pt>
                <c:pt idx="50">
                  <c:v>0.69915583264515724</c:v>
                </c:pt>
                <c:pt idx="51">
                  <c:v>0.687549131394527</c:v>
                </c:pt>
                <c:pt idx="52">
                  <c:v>0.67653913287873702</c:v>
                </c:pt>
                <c:pt idx="53">
                  <c:v>0.66726111990739867</c:v>
                </c:pt>
                <c:pt idx="54">
                  <c:v>0.6606164986435783</c:v>
                </c:pt>
                <c:pt idx="55">
                  <c:v>0.65719637284448629</c:v>
                </c:pt>
                <c:pt idx="56">
                  <c:v>0.65725456149461015</c:v>
                </c:pt>
                <c:pt idx="57">
                  <c:v>0.66072546152444722</c:v>
                </c:pt>
                <c:pt idx="58">
                  <c:v>0.66727553423523145</c:v>
                </c:pt>
                <c:pt idx="59">
                  <c:v>0.67637406718804483</c:v>
                </c:pt>
                <c:pt idx="60">
                  <c:v>0.68736913615670814</c:v>
                </c:pt>
                <c:pt idx="61">
                  <c:v>0.69955749652574317</c:v>
                </c:pt>
                <c:pt idx="62">
                  <c:v>0.71224123467921285</c:v>
                </c:pt>
                <c:pt idx="63">
                  <c:v>0.72476820875788739</c:v>
                </c:pt>
                <c:pt idx="64">
                  <c:v>0.73655672937409411</c:v>
                </c:pt>
                <c:pt idx="65">
                  <c:v>0.74710714060138517</c:v>
                </c:pt>
                <c:pt idx="66">
                  <c:v>0.75600393278837608</c:v>
                </c:pt>
                <c:pt idx="67">
                  <c:v>0.76291200192792719</c:v>
                </c:pt>
                <c:pt idx="68">
                  <c:v>0.76757003681074154</c:v>
                </c:pt>
                <c:pt idx="69">
                  <c:v>0.76978312631591361</c:v>
                </c:pt>
                <c:pt idx="70">
                  <c:v>0.76941580706619228</c:v>
                </c:pt>
                <c:pt idx="71">
                  <c:v>0.76638607333409758</c:v>
                </c:pt>
                <c:pt idx="72">
                  <c:v>0.76066040132785395</c:v>
                </c:pt>
                <c:pt idx="73">
                  <c:v>0.75224958349161153</c:v>
                </c:pt>
                <c:pt idx="74">
                  <c:v>0.74120507448607442</c:v>
                </c:pt>
                <c:pt idx="75">
                  <c:v>0.7276155601796318</c:v>
                </c:pt>
                <c:pt idx="76">
                  <c:v>0.71160352358009138</c:v>
                </c:pt>
                <c:pt idx="77">
                  <c:v>0.69332166123512007</c:v>
                </c:pt>
                <c:pt idx="78">
                  <c:v>0.67294907899818934</c:v>
                </c:pt>
                <c:pt idx="79">
                  <c:v>0.65068725736924382</c:v>
                </c:pt>
                <c:pt idx="80">
                  <c:v>0.62675582136439933</c:v>
                </c:pt>
                <c:pt idx="81">
                  <c:v>0.60138817937890765</c:v>
                </c:pt>
                <c:pt idx="82">
                  <c:v>0.57482711258336883</c:v>
                </c:pt>
                <c:pt idx="83">
                  <c:v>0.54732040397100257</c:v>
                </c:pt>
                <c:pt idx="84">
                  <c:v>0.51911659674742083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5558328"/>
        <c:axId val="33555362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target3!$W$2</c15:sqref>
                        </c15:formulaRef>
                      </c:ext>
                    </c:extLst>
                    <c:strCache>
                      <c:ptCount val="1"/>
                      <c:pt idx="0">
                        <c:v>Fit A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prstDash val="sys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target3!$U$3:$U$87</c15:sqref>
                        </c15:formulaRef>
                      </c:ext>
                    </c:extLst>
                    <c:numCache>
                      <c:formatCode>General</c:formatCode>
                      <c:ptCount val="85"/>
                      <c:pt idx="0">
                        <c:v>380</c:v>
                      </c:pt>
                      <c:pt idx="1">
                        <c:v>385</c:v>
                      </c:pt>
                      <c:pt idx="2">
                        <c:v>390</c:v>
                      </c:pt>
                      <c:pt idx="3">
                        <c:v>395</c:v>
                      </c:pt>
                      <c:pt idx="4">
                        <c:v>400</c:v>
                      </c:pt>
                      <c:pt idx="5">
                        <c:v>405</c:v>
                      </c:pt>
                      <c:pt idx="6">
                        <c:v>410</c:v>
                      </c:pt>
                      <c:pt idx="7">
                        <c:v>415</c:v>
                      </c:pt>
                      <c:pt idx="8">
                        <c:v>420</c:v>
                      </c:pt>
                      <c:pt idx="9">
                        <c:v>425</c:v>
                      </c:pt>
                      <c:pt idx="10">
                        <c:v>430</c:v>
                      </c:pt>
                      <c:pt idx="11">
                        <c:v>435</c:v>
                      </c:pt>
                      <c:pt idx="12">
                        <c:v>440</c:v>
                      </c:pt>
                      <c:pt idx="13">
                        <c:v>445</c:v>
                      </c:pt>
                      <c:pt idx="14">
                        <c:v>450</c:v>
                      </c:pt>
                      <c:pt idx="15">
                        <c:v>455</c:v>
                      </c:pt>
                      <c:pt idx="16">
                        <c:v>460</c:v>
                      </c:pt>
                      <c:pt idx="17">
                        <c:v>465</c:v>
                      </c:pt>
                      <c:pt idx="18">
                        <c:v>470</c:v>
                      </c:pt>
                      <c:pt idx="19">
                        <c:v>475</c:v>
                      </c:pt>
                      <c:pt idx="20">
                        <c:v>480</c:v>
                      </c:pt>
                      <c:pt idx="21">
                        <c:v>485</c:v>
                      </c:pt>
                      <c:pt idx="22">
                        <c:v>490</c:v>
                      </c:pt>
                      <c:pt idx="23">
                        <c:v>495</c:v>
                      </c:pt>
                      <c:pt idx="24">
                        <c:v>500</c:v>
                      </c:pt>
                      <c:pt idx="25">
                        <c:v>505</c:v>
                      </c:pt>
                      <c:pt idx="26">
                        <c:v>510</c:v>
                      </c:pt>
                      <c:pt idx="27">
                        <c:v>515</c:v>
                      </c:pt>
                      <c:pt idx="28">
                        <c:v>520</c:v>
                      </c:pt>
                      <c:pt idx="29">
                        <c:v>525</c:v>
                      </c:pt>
                      <c:pt idx="30">
                        <c:v>530</c:v>
                      </c:pt>
                      <c:pt idx="31">
                        <c:v>535</c:v>
                      </c:pt>
                      <c:pt idx="32">
                        <c:v>540</c:v>
                      </c:pt>
                      <c:pt idx="33">
                        <c:v>545</c:v>
                      </c:pt>
                      <c:pt idx="34">
                        <c:v>550</c:v>
                      </c:pt>
                      <c:pt idx="35">
                        <c:v>555</c:v>
                      </c:pt>
                      <c:pt idx="36">
                        <c:v>560</c:v>
                      </c:pt>
                      <c:pt idx="37">
                        <c:v>565</c:v>
                      </c:pt>
                      <c:pt idx="38">
                        <c:v>570</c:v>
                      </c:pt>
                      <c:pt idx="39">
                        <c:v>575</c:v>
                      </c:pt>
                      <c:pt idx="40">
                        <c:v>580</c:v>
                      </c:pt>
                      <c:pt idx="41">
                        <c:v>585</c:v>
                      </c:pt>
                      <c:pt idx="42">
                        <c:v>590</c:v>
                      </c:pt>
                      <c:pt idx="43">
                        <c:v>595</c:v>
                      </c:pt>
                      <c:pt idx="44">
                        <c:v>600</c:v>
                      </c:pt>
                      <c:pt idx="45">
                        <c:v>605</c:v>
                      </c:pt>
                      <c:pt idx="46">
                        <c:v>610</c:v>
                      </c:pt>
                      <c:pt idx="47">
                        <c:v>615</c:v>
                      </c:pt>
                      <c:pt idx="48">
                        <c:v>620</c:v>
                      </c:pt>
                      <c:pt idx="49">
                        <c:v>625</c:v>
                      </c:pt>
                      <c:pt idx="50">
                        <c:v>630</c:v>
                      </c:pt>
                      <c:pt idx="51">
                        <c:v>635</c:v>
                      </c:pt>
                      <c:pt idx="52">
                        <c:v>640</c:v>
                      </c:pt>
                      <c:pt idx="53">
                        <c:v>645</c:v>
                      </c:pt>
                      <c:pt idx="54">
                        <c:v>650</c:v>
                      </c:pt>
                      <c:pt idx="55">
                        <c:v>655</c:v>
                      </c:pt>
                      <c:pt idx="56">
                        <c:v>660</c:v>
                      </c:pt>
                      <c:pt idx="57">
                        <c:v>665</c:v>
                      </c:pt>
                      <c:pt idx="58">
                        <c:v>670</c:v>
                      </c:pt>
                      <c:pt idx="59">
                        <c:v>675</c:v>
                      </c:pt>
                      <c:pt idx="60">
                        <c:v>680</c:v>
                      </c:pt>
                      <c:pt idx="61">
                        <c:v>685</c:v>
                      </c:pt>
                      <c:pt idx="62">
                        <c:v>690</c:v>
                      </c:pt>
                      <c:pt idx="63">
                        <c:v>695</c:v>
                      </c:pt>
                      <c:pt idx="64">
                        <c:v>700</c:v>
                      </c:pt>
                      <c:pt idx="65">
                        <c:v>705</c:v>
                      </c:pt>
                      <c:pt idx="66">
                        <c:v>710</c:v>
                      </c:pt>
                      <c:pt idx="67">
                        <c:v>715</c:v>
                      </c:pt>
                      <c:pt idx="68">
                        <c:v>720</c:v>
                      </c:pt>
                      <c:pt idx="69">
                        <c:v>725</c:v>
                      </c:pt>
                      <c:pt idx="70">
                        <c:v>730</c:v>
                      </c:pt>
                      <c:pt idx="71">
                        <c:v>735</c:v>
                      </c:pt>
                      <c:pt idx="72">
                        <c:v>740</c:v>
                      </c:pt>
                      <c:pt idx="73">
                        <c:v>745</c:v>
                      </c:pt>
                      <c:pt idx="74">
                        <c:v>750</c:v>
                      </c:pt>
                      <c:pt idx="75">
                        <c:v>755</c:v>
                      </c:pt>
                      <c:pt idx="76">
                        <c:v>760</c:v>
                      </c:pt>
                      <c:pt idx="77">
                        <c:v>765</c:v>
                      </c:pt>
                      <c:pt idx="78">
                        <c:v>770</c:v>
                      </c:pt>
                      <c:pt idx="79">
                        <c:v>775</c:v>
                      </c:pt>
                      <c:pt idx="80">
                        <c:v>780</c:v>
                      </c:pt>
                      <c:pt idx="81">
                        <c:v>785</c:v>
                      </c:pt>
                      <c:pt idx="82">
                        <c:v>790</c:v>
                      </c:pt>
                      <c:pt idx="83">
                        <c:v>795</c:v>
                      </c:pt>
                      <c:pt idx="84">
                        <c:v>800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target3!$W$3:$W$87</c15:sqref>
                        </c15:formulaRef>
                      </c:ext>
                    </c:extLst>
                    <c:numCache>
                      <c:formatCode>General</c:formatCode>
                      <c:ptCount val="85"/>
                      <c:pt idx="0">
                        <c:v>0.51861577695249517</c:v>
                      </c:pt>
                      <c:pt idx="1">
                        <c:v>0.5497349632463141</c:v>
                      </c:pt>
                      <c:pt idx="2">
                        <c:v>0.57706601340121932</c:v>
                      </c:pt>
                      <c:pt idx="3">
                        <c:v>0.59955344848083547</c:v>
                      </c:pt>
                      <c:pt idx="4">
                        <c:v>0.61637527460322039</c:v>
                      </c:pt>
                      <c:pt idx="5">
                        <c:v>0.62710642851284215</c:v>
                      </c:pt>
                      <c:pt idx="6">
                        <c:v>0.63187044937713344</c:v>
                      </c:pt>
                      <c:pt idx="7">
                        <c:v>0.63144672863935536</c:v>
                      </c:pt>
                      <c:pt idx="8">
                        <c:v>0.62729992812142088</c:v>
                      </c:pt>
                      <c:pt idx="9">
                        <c:v>0.62150529454821313</c:v>
                      </c:pt>
                      <c:pt idx="10">
                        <c:v>0.61655895562780882</c:v>
                      </c:pt>
                      <c:pt idx="11">
                        <c:v>0.61508386334967136</c:v>
                      </c:pt>
                      <c:pt idx="12">
                        <c:v>0.61946563154466283</c:v>
                      </c:pt>
                      <c:pt idx="13">
                        <c:v>0.63147251229621948</c:v>
                      </c:pt>
                      <c:pt idx="14">
                        <c:v>0.65192469547051579</c:v>
                      </c:pt>
                      <c:pt idx="15">
                        <c:v>0.6804762750629566</c:v>
                      </c:pt>
                      <c:pt idx="16">
                        <c:v>0.71555788034681245</c:v>
                      </c:pt>
                      <c:pt idx="17">
                        <c:v>0.75450177493288595</c:v>
                      </c:pt>
                      <c:pt idx="18">
                        <c:v>0.79383957133274941</c:v>
                      </c:pt>
                      <c:pt idx="19">
                        <c:v>0.82973224729169259</c:v>
                      </c:pt>
                      <c:pt idx="20">
                        <c:v>0.8584690356781175</c:v>
                      </c:pt>
                      <c:pt idx="21">
                        <c:v>0.87696017333994547</c:v>
                      </c:pt>
                      <c:pt idx="22">
                        <c:v>0.88314991222010364</c:v>
                      </c:pt>
                      <c:pt idx="23">
                        <c:v>0.87628949663539613</c:v>
                      </c:pt>
                      <c:pt idx="24">
                        <c:v>0.85703199558726451</c:v>
                      </c:pt>
                      <c:pt idx="25">
                        <c:v>0.82733799941543662</c:v>
                      </c:pt>
                      <c:pt idx="26">
                        <c:v>0.79020911179594544</c:v>
                      </c:pt>
                      <c:pt idx="27">
                        <c:v>0.74929101943033294</c:v>
                      </c:pt>
                      <c:pt idx="28">
                        <c:v>0.70840631152713529</c:v>
                      </c:pt>
                      <c:pt idx="29">
                        <c:v>0.6710864436495908</c:v>
                      </c:pt>
                      <c:pt idx="30">
                        <c:v>0.64017063601364099</c:v>
                      </c:pt>
                      <c:pt idx="31">
                        <c:v>0.61752694562333343</c:v>
                      </c:pt>
                      <c:pt idx="32">
                        <c:v>0.60392908048736382</c:v>
                      </c:pt>
                      <c:pt idx="33">
                        <c:v>0.59909551256588822</c:v>
                      </c:pt>
                      <c:pt idx="34">
                        <c:v>0.60187024133734124</c:v>
                      </c:pt>
                      <c:pt idx="35">
                        <c:v>0.61050254206921284</c:v>
                      </c:pt>
                      <c:pt idx="36">
                        <c:v>0.62297045051847688</c:v>
                      </c:pt>
                      <c:pt idx="37">
                        <c:v>0.63729157637418865</c:v>
                      </c:pt>
                      <c:pt idx="38">
                        <c:v>0.65177434442430171</c:v>
                      </c:pt>
                      <c:pt idx="39">
                        <c:v>0.66517977227634717</c:v>
                      </c:pt>
                      <c:pt idx="40">
                        <c:v>0.67678386470482055</c:v>
                      </c:pt>
                      <c:pt idx="41">
                        <c:v>0.68634905550825376</c:v>
                      </c:pt>
                      <c:pt idx="42">
                        <c:v>0.69402642842553242</c:v>
                      </c:pt>
                      <c:pt idx="43">
                        <c:v>0.70021710877396803</c:v>
                      </c:pt>
                      <c:pt idx="44">
                        <c:v>0.70542152925192658</c:v>
                      </c:pt>
                      <c:pt idx="45">
                        <c:v>0.71010090841229234</c:v>
                      </c:pt>
                      <c:pt idx="46">
                        <c:v>0.71456849800442146</c:v>
                      </c:pt>
                      <c:pt idx="47">
                        <c:v>0.71892102237629607</c:v>
                      </c:pt>
                      <c:pt idx="48">
                        <c:v>0.72301458824643139</c:v>
                      </c:pt>
                      <c:pt idx="49">
                        <c:v>0.72648461725063695</c:v>
                      </c:pt>
                      <c:pt idx="50">
                        <c:v>0.7288057275786195</c:v>
                      </c:pt>
                      <c:pt idx="51">
                        <c:v>0.72938428287663792</c:v>
                      </c:pt>
                      <c:pt idx="52">
                        <c:v>0.72767295576294178</c:v>
                      </c:pt>
                      <c:pt idx="53">
                        <c:v>0.72329302596489586</c:v>
                      </c:pt>
                      <c:pt idx="54">
                        <c:v>0.7161468238911004</c:v>
                      </c:pt>
                      <c:pt idx="55">
                        <c:v>0.70650088879838902</c:v>
                      </c:pt>
                      <c:pt idx="56">
                        <c:v>0.6950213959891971</c:v>
                      </c:pt>
                      <c:pt idx="57">
                        <c:v>0.68274824594300287</c:v>
                      </c:pt>
                      <c:pt idx="58">
                        <c:v>0.67100304379344089</c:v>
                      </c:pt>
                      <c:pt idx="59">
                        <c:v>0.661237946323044</c:v>
                      </c:pt>
                      <c:pt idx="60">
                        <c:v>0.65484474023801376</c:v>
                      </c:pt>
                      <c:pt idx="61">
                        <c:v>0.65295355512811826</c:v>
                      </c:pt>
                      <c:pt idx="62">
                        <c:v>0.65625544352735721</c:v>
                      </c:pt>
                      <c:pt idx="63">
                        <c:v>0.66488086272805902</c:v>
                      </c:pt>
                      <c:pt idx="64">
                        <c:v>0.67835679491242129</c:v>
                      </c:pt>
                      <c:pt idx="65">
                        <c:v>0.6956506982836973</c:v>
                      </c:pt>
                      <c:pt idx="66">
                        <c:v>0.71529304096302204</c:v>
                      </c:pt>
                      <c:pt idx="67">
                        <c:v>0.73555573802685703</c:v>
                      </c:pt>
                      <c:pt idx="68">
                        <c:v>0.75465472464518957</c:v>
                      </c:pt>
                      <c:pt idx="69">
                        <c:v>0.7709429784886459</c:v>
                      </c:pt>
                      <c:pt idx="70">
                        <c:v>0.78306542836952653</c:v>
                      </c:pt>
                      <c:pt idx="71">
                        <c:v>0.79005746585246894</c:v>
                      </c:pt>
                      <c:pt idx="72">
                        <c:v>0.79138125865627929</c:v>
                      </c:pt>
                      <c:pt idx="73">
                        <c:v>0.78690566370013859</c:v>
                      </c:pt>
                      <c:pt idx="74">
                        <c:v>0.77684388106057711</c:v>
                      </c:pt>
                      <c:pt idx="75">
                        <c:v>0.76166692133751479</c:v>
                      </c:pt>
                      <c:pt idx="76">
                        <c:v>0.74201060206835523</c:v>
                      </c:pt>
                      <c:pt idx="77">
                        <c:v>0.7185902398677998</c:v>
                      </c:pt>
                      <c:pt idx="78">
                        <c:v>0.69213202305342758</c:v>
                      </c:pt>
                      <c:pt idx="79">
                        <c:v>0.6633247468472554</c:v>
                      </c:pt>
                      <c:pt idx="80">
                        <c:v>0.63279127387175571</c:v>
                      </c:pt>
                      <c:pt idx="81">
                        <c:v>0.60107629382434946</c:v>
                      </c:pt>
                      <c:pt idx="82">
                        <c:v>0.56864573201384927</c:v>
                      </c:pt>
                      <c:pt idx="83">
                        <c:v>0.53589318102716754</c:v>
                      </c:pt>
                      <c:pt idx="84">
                        <c:v>0.50314953476229141</c:v>
                      </c:pt>
                    </c:numCache>
                  </c:numRef>
                </c:val>
                <c:smooth val="1"/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target3!$X$2</c15:sqref>
                        </c15:formulaRef>
                      </c:ext>
                    </c:extLst>
                    <c:strCache>
                      <c:ptCount val="1"/>
                      <c:pt idx="0">
                        <c:v>Fit B</c:v>
                      </c:pt>
                    </c:strCache>
                  </c:strRef>
                </c:tx>
                <c:spPr>
                  <a:ln w="19050" cap="rnd">
                    <a:solidFill>
                      <a:srgbClr val="FFC000"/>
                    </a:solidFill>
                    <a:prstDash val="dashDot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target3!$U$3:$U$87</c15:sqref>
                        </c15:formulaRef>
                      </c:ext>
                    </c:extLst>
                    <c:numCache>
                      <c:formatCode>General</c:formatCode>
                      <c:ptCount val="85"/>
                      <c:pt idx="0">
                        <c:v>380</c:v>
                      </c:pt>
                      <c:pt idx="1">
                        <c:v>385</c:v>
                      </c:pt>
                      <c:pt idx="2">
                        <c:v>390</c:v>
                      </c:pt>
                      <c:pt idx="3">
                        <c:v>395</c:v>
                      </c:pt>
                      <c:pt idx="4">
                        <c:v>400</c:v>
                      </c:pt>
                      <c:pt idx="5">
                        <c:v>405</c:v>
                      </c:pt>
                      <c:pt idx="6">
                        <c:v>410</c:v>
                      </c:pt>
                      <c:pt idx="7">
                        <c:v>415</c:v>
                      </c:pt>
                      <c:pt idx="8">
                        <c:v>420</c:v>
                      </c:pt>
                      <c:pt idx="9">
                        <c:v>425</c:v>
                      </c:pt>
                      <c:pt idx="10">
                        <c:v>430</c:v>
                      </c:pt>
                      <c:pt idx="11">
                        <c:v>435</c:v>
                      </c:pt>
                      <c:pt idx="12">
                        <c:v>440</c:v>
                      </c:pt>
                      <c:pt idx="13">
                        <c:v>445</c:v>
                      </c:pt>
                      <c:pt idx="14">
                        <c:v>450</c:v>
                      </c:pt>
                      <c:pt idx="15">
                        <c:v>455</c:v>
                      </c:pt>
                      <c:pt idx="16">
                        <c:v>460</c:v>
                      </c:pt>
                      <c:pt idx="17">
                        <c:v>465</c:v>
                      </c:pt>
                      <c:pt idx="18">
                        <c:v>470</c:v>
                      </c:pt>
                      <c:pt idx="19">
                        <c:v>475</c:v>
                      </c:pt>
                      <c:pt idx="20">
                        <c:v>480</c:v>
                      </c:pt>
                      <c:pt idx="21">
                        <c:v>485</c:v>
                      </c:pt>
                      <c:pt idx="22">
                        <c:v>490</c:v>
                      </c:pt>
                      <c:pt idx="23">
                        <c:v>495</c:v>
                      </c:pt>
                      <c:pt idx="24">
                        <c:v>500</c:v>
                      </c:pt>
                      <c:pt idx="25">
                        <c:v>505</c:v>
                      </c:pt>
                      <c:pt idx="26">
                        <c:v>510</c:v>
                      </c:pt>
                      <c:pt idx="27">
                        <c:v>515</c:v>
                      </c:pt>
                      <c:pt idx="28">
                        <c:v>520</c:v>
                      </c:pt>
                      <c:pt idx="29">
                        <c:v>525</c:v>
                      </c:pt>
                      <c:pt idx="30">
                        <c:v>530</c:v>
                      </c:pt>
                      <c:pt idx="31">
                        <c:v>535</c:v>
                      </c:pt>
                      <c:pt idx="32">
                        <c:v>540</c:v>
                      </c:pt>
                      <c:pt idx="33">
                        <c:v>545</c:v>
                      </c:pt>
                      <c:pt idx="34">
                        <c:v>550</c:v>
                      </c:pt>
                      <c:pt idx="35">
                        <c:v>555</c:v>
                      </c:pt>
                      <c:pt idx="36">
                        <c:v>560</c:v>
                      </c:pt>
                      <c:pt idx="37">
                        <c:v>565</c:v>
                      </c:pt>
                      <c:pt idx="38">
                        <c:v>570</c:v>
                      </c:pt>
                      <c:pt idx="39">
                        <c:v>575</c:v>
                      </c:pt>
                      <c:pt idx="40">
                        <c:v>580</c:v>
                      </c:pt>
                      <c:pt idx="41">
                        <c:v>585</c:v>
                      </c:pt>
                      <c:pt idx="42">
                        <c:v>590</c:v>
                      </c:pt>
                      <c:pt idx="43">
                        <c:v>595</c:v>
                      </c:pt>
                      <c:pt idx="44">
                        <c:v>600</c:v>
                      </c:pt>
                      <c:pt idx="45">
                        <c:v>605</c:v>
                      </c:pt>
                      <c:pt idx="46">
                        <c:v>610</c:v>
                      </c:pt>
                      <c:pt idx="47">
                        <c:v>615</c:v>
                      </c:pt>
                      <c:pt idx="48">
                        <c:v>620</c:v>
                      </c:pt>
                      <c:pt idx="49">
                        <c:v>625</c:v>
                      </c:pt>
                      <c:pt idx="50">
                        <c:v>630</c:v>
                      </c:pt>
                      <c:pt idx="51">
                        <c:v>635</c:v>
                      </c:pt>
                      <c:pt idx="52">
                        <c:v>640</c:v>
                      </c:pt>
                      <c:pt idx="53">
                        <c:v>645</c:v>
                      </c:pt>
                      <c:pt idx="54">
                        <c:v>650</c:v>
                      </c:pt>
                      <c:pt idx="55">
                        <c:v>655</c:v>
                      </c:pt>
                      <c:pt idx="56">
                        <c:v>660</c:v>
                      </c:pt>
                      <c:pt idx="57">
                        <c:v>665</c:v>
                      </c:pt>
                      <c:pt idx="58">
                        <c:v>670</c:v>
                      </c:pt>
                      <c:pt idx="59">
                        <c:v>675</c:v>
                      </c:pt>
                      <c:pt idx="60">
                        <c:v>680</c:v>
                      </c:pt>
                      <c:pt idx="61">
                        <c:v>685</c:v>
                      </c:pt>
                      <c:pt idx="62">
                        <c:v>690</c:v>
                      </c:pt>
                      <c:pt idx="63">
                        <c:v>695</c:v>
                      </c:pt>
                      <c:pt idx="64">
                        <c:v>700</c:v>
                      </c:pt>
                      <c:pt idx="65">
                        <c:v>705</c:v>
                      </c:pt>
                      <c:pt idx="66">
                        <c:v>710</c:v>
                      </c:pt>
                      <c:pt idx="67">
                        <c:v>715</c:v>
                      </c:pt>
                      <c:pt idx="68">
                        <c:v>720</c:v>
                      </c:pt>
                      <c:pt idx="69">
                        <c:v>725</c:v>
                      </c:pt>
                      <c:pt idx="70">
                        <c:v>730</c:v>
                      </c:pt>
                      <c:pt idx="71">
                        <c:v>735</c:v>
                      </c:pt>
                      <c:pt idx="72">
                        <c:v>740</c:v>
                      </c:pt>
                      <c:pt idx="73">
                        <c:v>745</c:v>
                      </c:pt>
                      <c:pt idx="74">
                        <c:v>750</c:v>
                      </c:pt>
                      <c:pt idx="75">
                        <c:v>755</c:v>
                      </c:pt>
                      <c:pt idx="76">
                        <c:v>760</c:v>
                      </c:pt>
                      <c:pt idx="77">
                        <c:v>765</c:v>
                      </c:pt>
                      <c:pt idx="78">
                        <c:v>770</c:v>
                      </c:pt>
                      <c:pt idx="79">
                        <c:v>775</c:v>
                      </c:pt>
                      <c:pt idx="80">
                        <c:v>780</c:v>
                      </c:pt>
                      <c:pt idx="81">
                        <c:v>785</c:v>
                      </c:pt>
                      <c:pt idx="82">
                        <c:v>790</c:v>
                      </c:pt>
                      <c:pt idx="83">
                        <c:v>795</c:v>
                      </c:pt>
                      <c:pt idx="84">
                        <c:v>800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target3!$X$3:$X$87</c15:sqref>
                        </c15:formulaRef>
                      </c:ext>
                    </c:extLst>
                    <c:numCache>
                      <c:formatCode>General</c:formatCode>
                      <c:ptCount val="85"/>
                      <c:pt idx="0">
                        <c:v>0.3905246364640837</c:v>
                      </c:pt>
                      <c:pt idx="1">
                        <c:v>0.42502737001565544</c:v>
                      </c:pt>
                      <c:pt idx="2">
                        <c:v>0.46081708646259062</c:v>
                      </c:pt>
                      <c:pt idx="3">
                        <c:v>0.49772427575972095</c:v>
                      </c:pt>
                      <c:pt idx="4">
                        <c:v>0.53555456805349988</c:v>
                      </c:pt>
                      <c:pt idx="5">
                        <c:v>0.57409027361773057</c:v>
                      </c:pt>
                      <c:pt idx="6">
                        <c:v>0.61309254612240915</c:v>
                      </c:pt>
                      <c:pt idx="7">
                        <c:v>0.65230416323434592</c:v>
                      </c:pt>
                      <c:pt idx="8">
                        <c:v>0.69145289992056402</c:v>
                      </c:pt>
                      <c:pt idx="9">
                        <c:v>0.7302554505521508</c:v>
                      </c:pt>
                      <c:pt idx="10">
                        <c:v>0.76842183664389885</c:v>
                      </c:pt>
                      <c:pt idx="11">
                        <c:v>0.8056602185183277</c:v>
                      </c:pt>
                      <c:pt idx="12">
                        <c:v>0.84168201207673832</c:v>
                      </c:pt>
                      <c:pt idx="13">
                        <c:v>0.87620719691029669</c:v>
                      </c:pt>
                      <c:pt idx="14">
                        <c:v>0.90896968986476634</c:v>
                      </c:pt>
                      <c:pt idx="15">
                        <c:v>0.93972264948410189</c:v>
                      </c:pt>
                      <c:pt idx="16">
                        <c:v>0.96824357199807287</c:v>
                      </c:pt>
                      <c:pt idx="17">
                        <c:v>0.99433903905448395</c:v>
                      </c:pt>
                      <c:pt idx="18">
                        <c:v>1.0178489814422127</c:v>
                      </c:pt>
                      <c:pt idx="19">
                        <c:v>1.0386503316536602</c:v>
                      </c:pt>
                      <c:pt idx="20">
                        <c:v>1.0566599511635713</c:v>
                      </c:pt>
                      <c:pt idx="21">
                        <c:v>1.0718367354467047</c:v>
                      </c:pt>
                      <c:pt idx="22">
                        <c:v>1.0841828205397304</c:v>
                      </c:pt>
                      <c:pt idx="23">
                        <c:v>1.0937438387377123</c:v>
                      </c:pt>
                      <c:pt idx="24">
                        <c:v>1.10060819703457</c:v>
                      </c:pt>
                      <c:pt idx="25">
                        <c:v>1.1049053792989667</c:v>
                      </c:pt>
                      <c:pt idx="26">
                        <c:v>1.1068033009827514</c:v>
                      </c:pt>
                      <c:pt idx="27">
                        <c:v>1.1065047724193837</c:v>
                      </c:pt>
                      <c:pt idx="28">
                        <c:v>1.1042431525263356</c:v>
                      </c:pt>
                      <c:pt idx="29">
                        <c:v>1.10027729807105</c:v>
                      </c:pt>
                      <c:pt idx="30">
                        <c:v>1.0948859337766386</c:v>
                      </c:pt>
                      <c:pt idx="31">
                        <c:v>1.0883615847367896</c:v>
                      </c:pt>
                      <c:pt idx="32">
                        <c:v>1.0810042243373141</c:v>
                      </c:pt>
                      <c:pt idx="33">
                        <c:v>1.0731147977764475</c:v>
                      </c:pt>
                      <c:pt idx="34">
                        <c:v>1.0649887831572642</c:v>
                      </c:pt>
                      <c:pt idx="35">
                        <c:v>1.0569099490059564</c:v>
                      </c:pt>
                      <c:pt idx="36">
                        <c:v>1.0491444591511656</c:v>
                      </c:pt>
                      <c:pt idx="37">
                        <c:v>1.0419354635607174</c:v>
                      </c:pt>
                      <c:pt idx="38">
                        <c:v>1.035498297508944</c:v>
                      </c:pt>
                      <c:pt idx="39">
                        <c:v>1.0300163920066439</c:v>
                      </c:pt>
                      <c:pt idx="40">
                        <c:v>1.0256379765318415</c:v>
                      </c:pt>
                      <c:pt idx="41">
                        <c:v>1.0224736315816454</c:v>
                      </c:pt>
                      <c:pt idx="42">
                        <c:v>1.0205947242790141</c:v>
                      </c:pt>
                      <c:pt idx="43">
                        <c:v>1.0200327360582302</c:v>
                      </c:pt>
                      <c:pt idx="44">
                        <c:v>1.0207794681193743</c:v>
                      </c:pt>
                      <c:pt idx="45">
                        <c:v>1.0227880886086544</c:v>
                      </c:pt>
                      <c:pt idx="46">
                        <c:v>1.0259749659689574</c:v>
                      </c:pt>
                      <c:pt idx="47">
                        <c:v>1.0302222161113099</c:v>
                      </c:pt>
                      <c:pt idx="48">
                        <c:v>1.0353808773446032</c:v>
                      </c:pt>
                      <c:pt idx="49">
                        <c:v>1.0412746165868132</c:v>
                      </c:pt>
                      <c:pt idx="50">
                        <c:v>1.0477038633431675</c:v>
                      </c:pt>
                      <c:pt idx="51">
                        <c:v>1.0544502642182294</c:v>
                      </c:pt>
                      <c:pt idx="52">
                        <c:v>1.0612813501520366</c:v>
                      </c:pt>
                      <c:pt idx="53">
                        <c:v>1.0679553108552808</c:v>
                      </c:pt>
                      <c:pt idx="54">
                        <c:v>1.0742257757050053</c:v>
                      </c:pt>
                      <c:pt idx="55">
                        <c:v>1.0798465072343042</c:v>
                      </c:pt>
                      <c:pt idx="56">
                        <c:v>1.0845759218600726</c:v>
                      </c:pt>
                      <c:pt idx="57">
                        <c:v>1.0881813621883136</c:v>
                      </c:pt>
                      <c:pt idx="58">
                        <c:v>1.0904430556790043</c:v>
                      </c:pt>
                      <c:pt idx="59">
                        <c:v>1.091157705239151</c:v>
                      </c:pt>
                      <c:pt idx="60">
                        <c:v>1.0901416680908727</c:v>
                      </c:pt>
                      <c:pt idx="61">
                        <c:v>1.0872336897395924</c:v>
                      </c:pt>
                      <c:pt idx="62">
                        <c:v>1.0822971698211856</c:v>
                      </c:pt>
                      <c:pt idx="63">
                        <c:v>1.0752219458798287</c:v>
                      </c:pt>
                      <c:pt idx="64">
                        <c:v>1.0659255896288293</c:v>
                      </c:pt>
                      <c:pt idx="65">
                        <c:v>1.0543542179411831</c:v>
                      </c:pt>
                      <c:pt idx="66">
                        <c:v>1.0404828277189806</c:v>
                      </c:pt>
                      <c:pt idx="67">
                        <c:v>1.0243151699505468</c:v>
                      </c:pt>
                      <c:pt idx="68">
                        <c:v>1.0058831837531834</c:v>
                      </c:pt>
                      <c:pt idx="69">
                        <c:v>0.98524601609854923</c:v>
                      </c:pt>
                      <c:pt idx="70">
                        <c:v>0.96248865730506084</c:v>
                      </c:pt>
                      <c:pt idx="71">
                        <c:v>0.93772022632181184</c:v>
                      </c:pt>
                      <c:pt idx="72">
                        <c:v>0.91107194336477904</c:v>
                      </c:pt>
                      <c:pt idx="73">
                        <c:v>0.88269483061572496</c:v>
                      </c:pt>
                      <c:pt idx="74">
                        <c:v>0.852757184446442</c:v>
                      </c:pt>
                      <c:pt idx="75">
                        <c:v>0.82144186494828819</c:v>
                      </c:pt>
                      <c:pt idx="76">
                        <c:v>0.7889434503691618</c:v>
                      </c:pt>
                      <c:pt idx="77">
                        <c:v>0.75546530531065037</c:v>
                      </c:pt>
                      <c:pt idx="78">
                        <c:v>0.72121661213243871</c:v>
                      </c:pt>
                      <c:pt idx="79">
                        <c:v>0.68640941486539475</c:v>
                      </c:pt>
                      <c:pt idx="80">
                        <c:v>0.6512557239755975</c:v>
                      </c:pt>
                      <c:pt idx="81">
                        <c:v>0.61596472849443051</c:v>
                      </c:pt>
                      <c:pt idx="82">
                        <c:v>0.58074015930687539</c:v>
                      </c:pt>
                      <c:pt idx="83">
                        <c:v>0.54577784377581329</c:v>
                      </c:pt>
                      <c:pt idx="84">
                        <c:v>0.51126348741499483</c:v>
                      </c:pt>
                    </c:numCache>
                  </c:numRef>
                </c:val>
                <c:smooth val="1"/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target3!$Z$2</c15:sqref>
                        </c15:formulaRef>
                      </c:ext>
                    </c:extLst>
                    <c:strCache>
                      <c:ptCount val="1"/>
                      <c:pt idx="0">
                        <c:v>Fit D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prstDash val="sysDash"/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target3!$Z$3:$Z$87</c15:sqref>
                        </c15:formulaRef>
                      </c:ext>
                    </c:extLst>
                    <c:numCache>
                      <c:formatCode>General</c:formatCode>
                      <c:ptCount val="85"/>
                      <c:pt idx="0">
                        <c:v>0.30877372588120061</c:v>
                      </c:pt>
                      <c:pt idx="1">
                        <c:v>0.33696202808776948</c:v>
                      </c:pt>
                      <c:pt idx="2">
                        <c:v>0.36654771911234674</c:v>
                      </c:pt>
                      <c:pt idx="3">
                        <c:v>0.39745205867165534</c:v>
                      </c:pt>
                      <c:pt idx="4">
                        <c:v>0.42955053486752787</c:v>
                      </c:pt>
                      <c:pt idx="5">
                        <c:v>0.46265938021951891</c:v>
                      </c:pt>
                      <c:pt idx="6">
                        <c:v>0.49652363717618481</c:v>
                      </c:pt>
                      <c:pt idx="7">
                        <c:v>0.53080965879398911</c:v>
                      </c:pt>
                      <c:pt idx="8">
                        <c:v>0.56510497393695658</c:v>
                      </c:pt>
                      <c:pt idx="9">
                        <c:v>0.59892778869002061</c:v>
                      </c:pt>
                      <c:pt idx="10">
                        <c:v>0.63174701723262305</c:v>
                      </c:pt>
                      <c:pt idx="11">
                        <c:v>0.66301182624544142</c:v>
                      </c:pt>
                      <c:pt idx="12">
                        <c:v>0.69218762592319927</c:v>
                      </c:pt>
                      <c:pt idx="13">
                        <c:v>0.71879375313624971</c:v>
                      </c:pt>
                      <c:pt idx="14">
                        <c:v>0.74243725162559382</c:v>
                      </c:pt>
                      <c:pt idx="15">
                        <c:v>0.76283746890615922</c:v>
                      </c:pt>
                      <c:pt idx="16">
                        <c:v>0.77983767947580185</c:v>
                      </c:pt>
                      <c:pt idx="17">
                        <c:v>0.79340230992190874</c:v>
                      </c:pt>
                      <c:pt idx="18">
                        <c:v>0.80360103776358205</c:v>
                      </c:pt>
                      <c:pt idx="19">
                        <c:v>0.8105834240163764</c:v>
                      </c:pt>
                      <c:pt idx="20">
                        <c:v>0.81454927399694599</c:v>
                      </c:pt>
                      <c:pt idx="21">
                        <c:v>0.81572030213144764</c:v>
                      </c:pt>
                      <c:pt idx="22">
                        <c:v>0.81431792021957938</c:v>
                      </c:pt>
                      <c:pt idx="23">
                        <c:v>0.81055037238851657</c:v>
                      </c:pt>
                      <c:pt idx="24">
                        <c:v>0.80461046515284729</c:v>
                      </c:pt>
                      <c:pt idx="25">
                        <c:v>0.7966832562033227</c:v>
                      </c:pt>
                      <c:pt idx="26">
                        <c:v>0.78696160833794093</c:v>
                      </c:pt>
                      <c:pt idx="27">
                        <c:v>0.77566661590771924</c:v>
                      </c:pt>
                      <c:pt idx="28">
                        <c:v>0.76306949955723236</c:v>
                      </c:pt>
                      <c:pt idx="29">
                        <c:v>0.74951144657414226</c:v>
                      </c:pt>
                      <c:pt idx="30">
                        <c:v>0.7354178487940084</c:v>
                      </c:pt>
                      <c:pt idx="31">
                        <c:v>0.72130336754208679</c:v>
                      </c:pt>
                      <c:pt idx="32">
                        <c:v>0.70776432712947313</c:v>
                      </c:pt>
                      <c:pt idx="33">
                        <c:v>0.69545537676579505</c:v>
                      </c:pt>
                      <c:pt idx="34">
                        <c:v>0.68504853117531561</c:v>
                      </c:pt>
                      <c:pt idx="35">
                        <c:v>0.6771749047851261</c:v>
                      </c:pt>
                      <c:pt idx="36">
                        <c:v>0.67235274266842238</c:v>
                      </c:pt>
                      <c:pt idx="37">
                        <c:v>0.67090936414437441</c:v>
                      </c:pt>
                      <c:pt idx="38">
                        <c:v>0.67290855294228424</c:v>
                      </c:pt>
                      <c:pt idx="39">
                        <c:v>0.6780975848767743</c:v>
                      </c:pt>
                      <c:pt idx="40">
                        <c:v>0.68588825589645186</c:v>
                      </c:pt>
                      <c:pt idx="41">
                        <c:v>0.6953830893596431</c:v>
                      </c:pt>
                      <c:pt idx="42">
                        <c:v>0.70545125462187241</c:v>
                      </c:pt>
                      <c:pt idx="43">
                        <c:v>0.71484952686974723</c:v>
                      </c:pt>
                      <c:pt idx="44">
                        <c:v>0.7223737337324212</c:v>
                      </c:pt>
                      <c:pt idx="45">
                        <c:v>0.72701800776091885</c:v>
                      </c:pt>
                      <c:pt idx="46">
                        <c:v>0.72811513169756126</c:v>
                      </c:pt>
                      <c:pt idx="47">
                        <c:v>0.72543281509148749</c:v>
                      </c:pt>
                      <c:pt idx="48">
                        <c:v>0.71920796431015965</c:v>
                      </c:pt>
                      <c:pt idx="49">
                        <c:v>0.71011244376741622</c:v>
                      </c:pt>
                      <c:pt idx="50">
                        <c:v>0.69915681530649643</c:v>
                      </c:pt>
                      <c:pt idx="51">
                        <c:v>0.68754997529579587</c:v>
                      </c:pt>
                      <c:pt idx="52">
                        <c:v>0.67653982607117491</c:v>
                      </c:pt>
                      <c:pt idx="53">
                        <c:v>0.66726166032796108</c:v>
                      </c:pt>
                      <c:pt idx="54">
                        <c:v>0.66061689265187928</c:v>
                      </c:pt>
                      <c:pt idx="55">
                        <c:v>0.65719663317151533</c:v>
                      </c:pt>
                      <c:pt idx="56">
                        <c:v>0.65725470496044047</c:v>
                      </c:pt>
                      <c:pt idx="57">
                        <c:v>0.66072550684915121</c:v>
                      </c:pt>
                      <c:pt idx="58">
                        <c:v>0.6672755001859948</c:v>
                      </c:pt>
                      <c:pt idx="59">
                        <c:v>0.67637397120149378</c:v>
                      </c:pt>
                      <c:pt idx="60">
                        <c:v>0.68736899347352209</c:v>
                      </c:pt>
                      <c:pt idx="61">
                        <c:v>0.69955731979315894</c:v>
                      </c:pt>
                      <c:pt idx="62">
                        <c:v>0.71224103392548699</c:v>
                      </c:pt>
                      <c:pt idx="63">
                        <c:v>0.72476799162185845</c:v>
                      </c:pt>
                      <c:pt idx="64">
                        <c:v>0.73655650147699936</c:v>
                      </c:pt>
                      <c:pt idx="65">
                        <c:v>0.74710690596818263</c:v>
                      </c:pt>
                      <c:pt idx="66">
                        <c:v>0.75600369425296332</c:v>
                      </c:pt>
                      <c:pt idx="67">
                        <c:v>0.76291176148360118</c:v>
                      </c:pt>
                      <c:pt idx="68">
                        <c:v>0.76756979588950924</c:v>
                      </c:pt>
                      <c:pt idx="69">
                        <c:v>0.7697828859959468</c:v>
                      </c:pt>
                      <c:pt idx="70">
                        <c:v>0.76941556821595114</c:v>
                      </c:pt>
                      <c:pt idx="71">
                        <c:v>0.76638583670565708</c:v>
                      </c:pt>
                      <c:pt idx="72">
                        <c:v>0.76066016761243505</c:v>
                      </c:pt>
                      <c:pt idx="73">
                        <c:v>0.75224935334878418</c:v>
                      </c:pt>
                      <c:pt idx="74">
                        <c:v>0.74120484855574709</c:v>
                      </c:pt>
                      <c:pt idx="75">
                        <c:v>0.72761533908353426</c:v>
                      </c:pt>
                      <c:pt idx="76">
                        <c:v>0.71160330791739035</c:v>
                      </c:pt>
                      <c:pt idx="77">
                        <c:v>0.69332145157520941</c:v>
                      </c:pt>
                      <c:pt idx="78">
                        <c:v>0.6729488758725608</c:v>
                      </c:pt>
                      <c:pt idx="79">
                        <c:v>0.65068706126357989</c:v>
                      </c:pt>
                      <c:pt idx="80">
                        <c:v>0.62675563271154422</c:v>
                      </c:pt>
                      <c:pt idx="81">
                        <c:v>0.60138799855306757</c:v>
                      </c:pt>
                      <c:pt idx="82">
                        <c:v>0.57482693989570866</c:v>
                      </c:pt>
                      <c:pt idx="83">
                        <c:v>0.54732023966669618</c:v>
                      </c:pt>
                      <c:pt idx="84">
                        <c:v>0.51911644100413579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335558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553624"/>
        <c:crosses val="autoZero"/>
        <c:auto val="1"/>
        <c:lblAlgn val="ctr"/>
        <c:lblOffset val="100"/>
        <c:tickLblSkip val="4"/>
        <c:noMultiLvlLbl val="1"/>
      </c:catAx>
      <c:valAx>
        <c:axId val="335553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558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Match 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target4!$V$2</c:f>
              <c:strCache>
                <c:ptCount val="1"/>
                <c:pt idx="0">
                  <c:v>Target 4</c:v>
                </c:pt>
              </c:strCache>
            </c:strRef>
          </c:tx>
          <c:spPr>
            <a:ln w="317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target4!$U$3:$U$87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target4!$V$3:$V$87</c:f>
              <c:numCache>
                <c:formatCode>General</c:formatCode>
                <c:ptCount val="85"/>
                <c:pt idx="0">
                  <c:v>0.5</c:v>
                </c:pt>
                <c:pt idx="1">
                  <c:v>0.50595238095238093</c:v>
                </c:pt>
                <c:pt idx="2">
                  <c:v>0.51190476190476186</c:v>
                </c:pt>
                <c:pt idx="3">
                  <c:v>0.5178571428571429</c:v>
                </c:pt>
                <c:pt idx="4">
                  <c:v>0.52380952380952384</c:v>
                </c:pt>
                <c:pt idx="5">
                  <c:v>0.52976190476190477</c:v>
                </c:pt>
                <c:pt idx="6">
                  <c:v>0.5357142857142857</c:v>
                </c:pt>
                <c:pt idx="7">
                  <c:v>0.54166666666666663</c:v>
                </c:pt>
                <c:pt idx="8">
                  <c:v>0.54761904761904767</c:v>
                </c:pt>
                <c:pt idx="9">
                  <c:v>0.5535714285714286</c:v>
                </c:pt>
                <c:pt idx="10">
                  <c:v>0.55952380952380953</c:v>
                </c:pt>
                <c:pt idx="11">
                  <c:v>0.56547619047619047</c:v>
                </c:pt>
                <c:pt idx="12">
                  <c:v>0.5714285714285714</c:v>
                </c:pt>
                <c:pt idx="13">
                  <c:v>0.57738095238095233</c:v>
                </c:pt>
                <c:pt idx="14">
                  <c:v>0.58333333333333337</c:v>
                </c:pt>
                <c:pt idx="15">
                  <c:v>0.5892857142857143</c:v>
                </c:pt>
                <c:pt idx="16">
                  <c:v>0.59523809523809523</c:v>
                </c:pt>
                <c:pt idx="17">
                  <c:v>0.60119047619047616</c:v>
                </c:pt>
                <c:pt idx="18">
                  <c:v>0.6071428571428571</c:v>
                </c:pt>
                <c:pt idx="19">
                  <c:v>0.61309523809523814</c:v>
                </c:pt>
                <c:pt idx="20">
                  <c:v>0.61904761904761907</c:v>
                </c:pt>
                <c:pt idx="21">
                  <c:v>0.625</c:v>
                </c:pt>
                <c:pt idx="22">
                  <c:v>0.63095238095238093</c:v>
                </c:pt>
                <c:pt idx="23">
                  <c:v>0.63690476190476186</c:v>
                </c:pt>
                <c:pt idx="24">
                  <c:v>0.64285714285714279</c:v>
                </c:pt>
                <c:pt idx="25">
                  <c:v>0.64880952380952384</c:v>
                </c:pt>
                <c:pt idx="26">
                  <c:v>0.65476190476190477</c:v>
                </c:pt>
                <c:pt idx="27">
                  <c:v>0.6607142857142857</c:v>
                </c:pt>
                <c:pt idx="28">
                  <c:v>0.66666666666666663</c:v>
                </c:pt>
                <c:pt idx="29">
                  <c:v>0.67261904761904767</c:v>
                </c:pt>
                <c:pt idx="30">
                  <c:v>0.6785714285714286</c:v>
                </c:pt>
                <c:pt idx="31">
                  <c:v>0.68452380952380953</c:v>
                </c:pt>
                <c:pt idx="32">
                  <c:v>0.69047619047619047</c:v>
                </c:pt>
                <c:pt idx="33">
                  <c:v>0.6964285714285714</c:v>
                </c:pt>
                <c:pt idx="34">
                  <c:v>0.70238095238095233</c:v>
                </c:pt>
                <c:pt idx="35">
                  <c:v>0.70833333333333337</c:v>
                </c:pt>
                <c:pt idx="36">
                  <c:v>0.7142857142857143</c:v>
                </c:pt>
                <c:pt idx="37">
                  <c:v>0.72023809523809523</c:v>
                </c:pt>
                <c:pt idx="38">
                  <c:v>0.72619047619047616</c:v>
                </c:pt>
                <c:pt idx="39">
                  <c:v>0.73214285714285721</c:v>
                </c:pt>
                <c:pt idx="40">
                  <c:v>0.73809523809523814</c:v>
                </c:pt>
                <c:pt idx="41">
                  <c:v>0.74404761904761907</c:v>
                </c:pt>
                <c:pt idx="42">
                  <c:v>0.75</c:v>
                </c:pt>
                <c:pt idx="43">
                  <c:v>0.75595238095238093</c:v>
                </c:pt>
                <c:pt idx="44">
                  <c:v>0.76190476190476186</c:v>
                </c:pt>
                <c:pt idx="45">
                  <c:v>0.76785714285714279</c:v>
                </c:pt>
                <c:pt idx="46">
                  <c:v>0.77380952380952384</c:v>
                </c:pt>
                <c:pt idx="47">
                  <c:v>0.77976190476190477</c:v>
                </c:pt>
                <c:pt idx="48">
                  <c:v>0.7857142857142857</c:v>
                </c:pt>
                <c:pt idx="49">
                  <c:v>0.79166666666666674</c:v>
                </c:pt>
                <c:pt idx="50">
                  <c:v>0.79761904761904767</c:v>
                </c:pt>
                <c:pt idx="51">
                  <c:v>0.8035714285714286</c:v>
                </c:pt>
                <c:pt idx="52">
                  <c:v>0.80952380952380953</c:v>
                </c:pt>
                <c:pt idx="53">
                  <c:v>0.81547619047619047</c:v>
                </c:pt>
                <c:pt idx="54">
                  <c:v>0.8214285714285714</c:v>
                </c:pt>
                <c:pt idx="55">
                  <c:v>0.82738095238095233</c:v>
                </c:pt>
                <c:pt idx="56">
                  <c:v>0.83333333333333326</c:v>
                </c:pt>
                <c:pt idx="57">
                  <c:v>0.8392857142857143</c:v>
                </c:pt>
                <c:pt idx="58">
                  <c:v>0.84523809523809523</c:v>
                </c:pt>
                <c:pt idx="59">
                  <c:v>0.85119047619047616</c:v>
                </c:pt>
                <c:pt idx="60">
                  <c:v>0.85714285714285721</c:v>
                </c:pt>
                <c:pt idx="61">
                  <c:v>0.86309523809523814</c:v>
                </c:pt>
                <c:pt idx="62">
                  <c:v>0.86904761904761907</c:v>
                </c:pt>
                <c:pt idx="63">
                  <c:v>0.875</c:v>
                </c:pt>
                <c:pt idx="64">
                  <c:v>0.88095238095238093</c:v>
                </c:pt>
                <c:pt idx="65">
                  <c:v>0.88690476190476186</c:v>
                </c:pt>
                <c:pt idx="66">
                  <c:v>0.89285714285714279</c:v>
                </c:pt>
                <c:pt idx="67">
                  <c:v>0.89880952380952384</c:v>
                </c:pt>
                <c:pt idx="68">
                  <c:v>0.90476190476190477</c:v>
                </c:pt>
                <c:pt idx="69">
                  <c:v>0.9107142857142857</c:v>
                </c:pt>
                <c:pt idx="70">
                  <c:v>0.91666666666666674</c:v>
                </c:pt>
                <c:pt idx="71">
                  <c:v>0.92261904761904767</c:v>
                </c:pt>
                <c:pt idx="72">
                  <c:v>0.9285714285714286</c:v>
                </c:pt>
                <c:pt idx="73">
                  <c:v>0.93452380952380953</c:v>
                </c:pt>
                <c:pt idx="74">
                  <c:v>0.94047619047619047</c:v>
                </c:pt>
                <c:pt idx="75">
                  <c:v>0.9464285714285714</c:v>
                </c:pt>
                <c:pt idx="76">
                  <c:v>0.95238095238095233</c:v>
                </c:pt>
                <c:pt idx="77">
                  <c:v>0.95833333333333326</c:v>
                </c:pt>
                <c:pt idx="78">
                  <c:v>0.9642857142857143</c:v>
                </c:pt>
                <c:pt idx="79">
                  <c:v>0.97023809523809523</c:v>
                </c:pt>
                <c:pt idx="80">
                  <c:v>0.97619047619047616</c:v>
                </c:pt>
                <c:pt idx="81">
                  <c:v>0.98214285714285721</c:v>
                </c:pt>
                <c:pt idx="82">
                  <c:v>0.98809523809523814</c:v>
                </c:pt>
                <c:pt idx="83">
                  <c:v>0.99404761904761907</c:v>
                </c:pt>
                <c:pt idx="84">
                  <c:v>1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target4!$Y$2</c:f>
              <c:strCache>
                <c:ptCount val="1"/>
                <c:pt idx="0">
                  <c:v>Fit C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target4!$U$3:$U$87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target4!$Y$3:$Y$87</c:f>
              <c:numCache>
                <c:formatCode>General</c:formatCode>
                <c:ptCount val="85"/>
                <c:pt idx="0">
                  <c:v>0.27417063109653256</c:v>
                </c:pt>
                <c:pt idx="1">
                  <c:v>0.29820689014960755</c:v>
                </c:pt>
                <c:pt idx="2">
                  <c:v>0.32308935668358985</c:v>
                </c:pt>
                <c:pt idx="3">
                  <c:v>0.34868786517556549</c:v>
                </c:pt>
                <c:pt idx="4">
                  <c:v>0.37485334220436767</c:v>
                </c:pt>
                <c:pt idx="5">
                  <c:v>0.40141881167325283</c:v>
                </c:pt>
                <c:pt idx="6">
                  <c:v>0.42820085680032877</c:v>
                </c:pt>
                <c:pt idx="7">
                  <c:v>0.45500154061305514</c:v>
                </c:pt>
                <c:pt idx="8">
                  <c:v>0.48161077421123094</c:v>
                </c:pt>
                <c:pt idx="9">
                  <c:v>0.50780910906552923</c:v>
                </c:pt>
                <c:pt idx="10">
                  <c:v>0.53337091654116431</c:v>
                </c:pt>
                <c:pt idx="11">
                  <c:v>0.5580679051831835</c:v>
                </c:pt>
                <c:pt idx="12">
                  <c:v>0.58167291464561199</c:v>
                </c:pt>
                <c:pt idx="13">
                  <c:v>0.60396391516665193</c:v>
                </c:pt>
                <c:pt idx="14">
                  <c:v>0.6247281340257419</c:v>
                </c:pt>
                <c:pt idx="15">
                  <c:v>0.6437662265735915</c:v>
                </c:pt>
                <c:pt idx="16">
                  <c:v>0.66089641072579597</c:v>
                </c:pt>
                <c:pt idx="17">
                  <c:v>0.67595849234940908</c:v>
                </c:pt>
                <c:pt idx="18">
                  <c:v>0.68881772750687287</c:v>
                </c:pt>
                <c:pt idx="19">
                  <c:v>0.69936849932731926</c:v>
                </c:pt>
                <c:pt idx="20">
                  <c:v>0.70753783549908433</c:v>
                </c:pt>
                <c:pt idx="21">
                  <c:v>0.713288858551273</c:v>
                </c:pt>
                <c:pt idx="22">
                  <c:v>0.71662434248069462</c:v>
                </c:pt>
                <c:pt idx="23">
                  <c:v>0.71759063500047471</c:v>
                </c:pt>
                <c:pt idx="24">
                  <c:v>0.71628227114452125</c:v>
                </c:pt>
                <c:pt idx="25">
                  <c:v>0.71284761115332562</c:v>
                </c:pt>
                <c:pt idx="26">
                  <c:v>0.7074957270180785</c:v>
                </c:pt>
                <c:pt idx="27">
                  <c:v>0.70050447214975098</c:v>
                </c:pt>
                <c:pt idx="28">
                  <c:v>0.692229140851227</c:v>
                </c:pt>
                <c:pt idx="29">
                  <c:v>0.68311034162076034</c:v>
                </c:pt>
                <c:pt idx="30">
                  <c:v>0.67367873210089368</c:v>
                </c:pt>
                <c:pt idx="31">
                  <c:v>0.66455326912823609</c:v>
                </c:pt>
                <c:pt idx="32">
                  <c:v>0.65642891873832343</c:v>
                </c:pt>
                <c:pt idx="33">
                  <c:v>0.65004975158737299</c:v>
                </c:pt>
                <c:pt idx="34">
                  <c:v>0.64616443372286303</c:v>
                </c:pt>
                <c:pt idx="35">
                  <c:v>0.64546359058536162</c:v>
                </c:pt>
                <c:pt idx="36">
                  <c:v>0.64850234336536683</c:v>
                </c:pt>
                <c:pt idx="37">
                  <c:v>0.65561600690417299</c:v>
                </c:pt>
                <c:pt idx="38">
                  <c:v>0.66684151987812312</c:v>
                </c:pt>
                <c:pt idx="39">
                  <c:v>0.68186031257370361</c:v>
                </c:pt>
                <c:pt idx="40">
                  <c:v>0.69997862552812828</c:v>
                </c:pt>
                <c:pt idx="41">
                  <c:v>0.72015780469010693</c:v>
                </c:pt>
                <c:pt idx="42">
                  <c:v>0.74109970765966315</c:v>
                </c:pt>
                <c:pt idx="43">
                  <c:v>0.76138208734118407</c:v>
                </c:pt>
                <c:pt idx="44">
                  <c:v>0.77962777670838734</c:v>
                </c:pt>
                <c:pt idx="45">
                  <c:v>0.79468241382273352</c:v>
                </c:pt>
                <c:pt idx="46">
                  <c:v>0.80577093288932311</c:v>
                </c:pt>
                <c:pt idx="47">
                  <c:v>0.8126047700863066</c:v>
                </c:pt>
                <c:pt idx="48">
                  <c:v>0.81541979090469408</c:v>
                </c:pt>
                <c:pt idx="49">
                  <c:v>0.81493770876039529</c:v>
                </c:pt>
                <c:pt idx="50">
                  <c:v>0.81225826332011963</c:v>
                </c:pt>
                <c:pt idx="51">
                  <c:v>0.80870218852908282</c:v>
                </c:pt>
                <c:pt idx="52">
                  <c:v>0.80563305542681918</c:v>
                </c:pt>
                <c:pt idx="53">
                  <c:v>0.80428779357052893</c:v>
                </c:pt>
                <c:pt idx="54">
                  <c:v>0.80564117614912734</c:v>
                </c:pt>
                <c:pt idx="55">
                  <c:v>0.81032046297504401</c:v>
                </c:pt>
                <c:pt idx="56">
                  <c:v>0.81857534584188985</c:v>
                </c:pt>
                <c:pt idx="57">
                  <c:v>0.83029806498666625</c:v>
                </c:pt>
                <c:pt idx="58">
                  <c:v>0.84508116659408583</c:v>
                </c:pt>
                <c:pt idx="59">
                  <c:v>0.86229687606289329</c:v>
                </c:pt>
                <c:pt idx="60">
                  <c:v>0.8811823625155677</c:v>
                </c:pt>
                <c:pt idx="61">
                  <c:v>0.9009182980572692</c:v>
                </c:pt>
                <c:pt idx="62">
                  <c:v>0.92069269120403441</c:v>
                </c:pt>
                <c:pt idx="63">
                  <c:v>0.93974665944769731</c:v>
                </c:pt>
                <c:pt idx="64">
                  <c:v>0.95740262393548925</c:v>
                </c:pt>
                <c:pt idx="65">
                  <c:v>0.97307787536812262</c:v>
                </c:pt>
                <c:pt idx="66">
                  <c:v>0.98628754433721755</c:v>
                </c:pt>
                <c:pt idx="67">
                  <c:v>0.99664099105794446</c:v>
                </c:pt>
                <c:pt idx="68">
                  <c:v>1.0038349234115764</c:v>
                </c:pt>
                <c:pt idx="69">
                  <c:v>1.0076455617439006</c:v>
                </c:pt>
                <c:pt idx="70">
                  <c:v>1.007921197718334</c:v>
                </c:pt>
                <c:pt idx="71">
                  <c:v>1.0045757179200259</c:v>
                </c:pt>
                <c:pt idx="72">
                  <c:v>0.99758314191375386</c:v>
                </c:pt>
                <c:pt idx="73">
                  <c:v>0.9869729418328389</c:v>
                </c:pt>
                <c:pt idx="74">
                  <c:v>0.97282580952914077</c:v>
                </c:pt>
                <c:pt idx="75">
                  <c:v>0.95526955194677188</c:v>
                </c:pt>
                <c:pt idx="76">
                  <c:v>0.93447486895244003</c:v>
                </c:pt>
                <c:pt idx="77">
                  <c:v>0.91065086010878182</c:v>
                </c:pt>
                <c:pt idx="78">
                  <c:v>0.88404019399856759</c:v>
                </c:pt>
                <c:pt idx="79">
                  <c:v>0.8549139446298285</c:v>
                </c:pt>
                <c:pt idx="80">
                  <c:v>0.8235661512982051</c:v>
                </c:pt>
                <c:pt idx="81">
                  <c:v>0.79030819249235795</c:v>
                </c:pt>
                <c:pt idx="82">
                  <c:v>0.7554630841062584</c:v>
                </c:pt>
                <c:pt idx="83">
                  <c:v>0.7193598206506846</c:v>
                </c:pt>
                <c:pt idx="84">
                  <c:v>0.6823278781479567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5548528"/>
        <c:axId val="33555597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target4!$W$2</c15:sqref>
                        </c15:formulaRef>
                      </c:ext>
                    </c:extLst>
                    <c:strCache>
                      <c:ptCount val="1"/>
                      <c:pt idx="0">
                        <c:v>Fit A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prstDash val="sys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target4!$U$3:$U$87</c15:sqref>
                        </c15:formulaRef>
                      </c:ext>
                    </c:extLst>
                    <c:numCache>
                      <c:formatCode>General</c:formatCode>
                      <c:ptCount val="85"/>
                      <c:pt idx="0">
                        <c:v>380</c:v>
                      </c:pt>
                      <c:pt idx="1">
                        <c:v>385</c:v>
                      </c:pt>
                      <c:pt idx="2">
                        <c:v>390</c:v>
                      </c:pt>
                      <c:pt idx="3">
                        <c:v>395</c:v>
                      </c:pt>
                      <c:pt idx="4">
                        <c:v>400</c:v>
                      </c:pt>
                      <c:pt idx="5">
                        <c:v>405</c:v>
                      </c:pt>
                      <c:pt idx="6">
                        <c:v>410</c:v>
                      </c:pt>
                      <c:pt idx="7">
                        <c:v>415</c:v>
                      </c:pt>
                      <c:pt idx="8">
                        <c:v>420</c:v>
                      </c:pt>
                      <c:pt idx="9">
                        <c:v>425</c:v>
                      </c:pt>
                      <c:pt idx="10">
                        <c:v>430</c:v>
                      </c:pt>
                      <c:pt idx="11">
                        <c:v>435</c:v>
                      </c:pt>
                      <c:pt idx="12">
                        <c:v>440</c:v>
                      </c:pt>
                      <c:pt idx="13">
                        <c:v>445</c:v>
                      </c:pt>
                      <c:pt idx="14">
                        <c:v>450</c:v>
                      </c:pt>
                      <c:pt idx="15">
                        <c:v>455</c:v>
                      </c:pt>
                      <c:pt idx="16">
                        <c:v>460</c:v>
                      </c:pt>
                      <c:pt idx="17">
                        <c:v>465</c:v>
                      </c:pt>
                      <c:pt idx="18">
                        <c:v>470</c:v>
                      </c:pt>
                      <c:pt idx="19">
                        <c:v>475</c:v>
                      </c:pt>
                      <c:pt idx="20">
                        <c:v>480</c:v>
                      </c:pt>
                      <c:pt idx="21">
                        <c:v>485</c:v>
                      </c:pt>
                      <c:pt idx="22">
                        <c:v>490</c:v>
                      </c:pt>
                      <c:pt idx="23">
                        <c:v>495</c:v>
                      </c:pt>
                      <c:pt idx="24">
                        <c:v>500</c:v>
                      </c:pt>
                      <c:pt idx="25">
                        <c:v>505</c:v>
                      </c:pt>
                      <c:pt idx="26">
                        <c:v>510</c:v>
                      </c:pt>
                      <c:pt idx="27">
                        <c:v>515</c:v>
                      </c:pt>
                      <c:pt idx="28">
                        <c:v>520</c:v>
                      </c:pt>
                      <c:pt idx="29">
                        <c:v>525</c:v>
                      </c:pt>
                      <c:pt idx="30">
                        <c:v>530</c:v>
                      </c:pt>
                      <c:pt idx="31">
                        <c:v>535</c:v>
                      </c:pt>
                      <c:pt idx="32">
                        <c:v>540</c:v>
                      </c:pt>
                      <c:pt idx="33">
                        <c:v>545</c:v>
                      </c:pt>
                      <c:pt idx="34">
                        <c:v>550</c:v>
                      </c:pt>
                      <c:pt idx="35">
                        <c:v>555</c:v>
                      </c:pt>
                      <c:pt idx="36">
                        <c:v>560</c:v>
                      </c:pt>
                      <c:pt idx="37">
                        <c:v>565</c:v>
                      </c:pt>
                      <c:pt idx="38">
                        <c:v>570</c:v>
                      </c:pt>
                      <c:pt idx="39">
                        <c:v>575</c:v>
                      </c:pt>
                      <c:pt idx="40">
                        <c:v>580</c:v>
                      </c:pt>
                      <c:pt idx="41">
                        <c:v>585</c:v>
                      </c:pt>
                      <c:pt idx="42">
                        <c:v>590</c:v>
                      </c:pt>
                      <c:pt idx="43">
                        <c:v>595</c:v>
                      </c:pt>
                      <c:pt idx="44">
                        <c:v>600</c:v>
                      </c:pt>
                      <c:pt idx="45">
                        <c:v>605</c:v>
                      </c:pt>
                      <c:pt idx="46">
                        <c:v>610</c:v>
                      </c:pt>
                      <c:pt idx="47">
                        <c:v>615</c:v>
                      </c:pt>
                      <c:pt idx="48">
                        <c:v>620</c:v>
                      </c:pt>
                      <c:pt idx="49">
                        <c:v>625</c:v>
                      </c:pt>
                      <c:pt idx="50">
                        <c:v>630</c:v>
                      </c:pt>
                      <c:pt idx="51">
                        <c:v>635</c:v>
                      </c:pt>
                      <c:pt idx="52">
                        <c:v>640</c:v>
                      </c:pt>
                      <c:pt idx="53">
                        <c:v>645</c:v>
                      </c:pt>
                      <c:pt idx="54">
                        <c:v>650</c:v>
                      </c:pt>
                      <c:pt idx="55">
                        <c:v>655</c:v>
                      </c:pt>
                      <c:pt idx="56">
                        <c:v>660</c:v>
                      </c:pt>
                      <c:pt idx="57">
                        <c:v>665</c:v>
                      </c:pt>
                      <c:pt idx="58">
                        <c:v>670</c:v>
                      </c:pt>
                      <c:pt idx="59">
                        <c:v>675</c:v>
                      </c:pt>
                      <c:pt idx="60">
                        <c:v>680</c:v>
                      </c:pt>
                      <c:pt idx="61">
                        <c:v>685</c:v>
                      </c:pt>
                      <c:pt idx="62">
                        <c:v>690</c:v>
                      </c:pt>
                      <c:pt idx="63">
                        <c:v>695</c:v>
                      </c:pt>
                      <c:pt idx="64">
                        <c:v>700</c:v>
                      </c:pt>
                      <c:pt idx="65">
                        <c:v>705</c:v>
                      </c:pt>
                      <c:pt idx="66">
                        <c:v>710</c:v>
                      </c:pt>
                      <c:pt idx="67">
                        <c:v>715</c:v>
                      </c:pt>
                      <c:pt idx="68">
                        <c:v>720</c:v>
                      </c:pt>
                      <c:pt idx="69">
                        <c:v>725</c:v>
                      </c:pt>
                      <c:pt idx="70">
                        <c:v>730</c:v>
                      </c:pt>
                      <c:pt idx="71">
                        <c:v>735</c:v>
                      </c:pt>
                      <c:pt idx="72">
                        <c:v>740</c:v>
                      </c:pt>
                      <c:pt idx="73">
                        <c:v>745</c:v>
                      </c:pt>
                      <c:pt idx="74">
                        <c:v>750</c:v>
                      </c:pt>
                      <c:pt idx="75">
                        <c:v>755</c:v>
                      </c:pt>
                      <c:pt idx="76">
                        <c:v>760</c:v>
                      </c:pt>
                      <c:pt idx="77">
                        <c:v>765</c:v>
                      </c:pt>
                      <c:pt idx="78">
                        <c:v>770</c:v>
                      </c:pt>
                      <c:pt idx="79">
                        <c:v>775</c:v>
                      </c:pt>
                      <c:pt idx="80">
                        <c:v>780</c:v>
                      </c:pt>
                      <c:pt idx="81">
                        <c:v>785</c:v>
                      </c:pt>
                      <c:pt idx="82">
                        <c:v>790</c:v>
                      </c:pt>
                      <c:pt idx="83">
                        <c:v>795</c:v>
                      </c:pt>
                      <c:pt idx="84">
                        <c:v>800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target4!$W$3:$W$87</c15:sqref>
                        </c15:formulaRef>
                      </c:ext>
                    </c:extLst>
                    <c:numCache>
                      <c:formatCode>General</c:formatCode>
                      <c:ptCount val="85"/>
                      <c:pt idx="0">
                        <c:v>0.37528662673566293</c:v>
                      </c:pt>
                      <c:pt idx="1">
                        <c:v>0.39981780815572482</c:v>
                      </c:pt>
                      <c:pt idx="2">
                        <c:v>0.42219175774958861</c:v>
                      </c:pt>
                      <c:pt idx="3">
                        <c:v>0.44172206451782681</c:v>
                      </c:pt>
                      <c:pt idx="4">
                        <c:v>0.45787551123049308</c:v>
                      </c:pt>
                      <c:pt idx="5">
                        <c:v>0.47038022130522394</c:v>
                      </c:pt>
                      <c:pt idx="6">
                        <c:v>0.47932579107992979</c:v>
                      </c:pt>
                      <c:pt idx="7">
                        <c:v>0.48523359741706967</c:v>
                      </c:pt>
                      <c:pt idx="8">
                        <c:v>0.48907495397872291</c:v>
                      </c:pt>
                      <c:pt idx="9">
                        <c:v>0.49221954932101758</c:v>
                      </c:pt>
                      <c:pt idx="10">
                        <c:v>0.49630686101548038</c:v>
                      </c:pt>
                      <c:pt idx="11">
                        <c:v>0.50304768682315959</c:v>
                      </c:pt>
                      <c:pt idx="12">
                        <c:v>0.51397876504974183</c:v>
                      </c:pt>
                      <c:pt idx="13">
                        <c:v>0.53020695408902796</c:v>
                      </c:pt>
                      <c:pt idx="14">
                        <c:v>0.55218694508263777</c:v>
                      </c:pt>
                      <c:pt idx="15">
                        <c:v>0.57957547322745051</c:v>
                      </c:pt>
                      <c:pt idx="16">
                        <c:v>0.61119492355607286</c:v>
                      </c:pt>
                      <c:pt idx="17">
                        <c:v>0.64512177810772986</c:v>
                      </c:pt>
                      <c:pt idx="18">
                        <c:v>0.6788940237262302</c:v>
                      </c:pt>
                      <c:pt idx="19">
                        <c:v>0.70981080680874065</c:v>
                      </c:pt>
                      <c:pt idx="20">
                        <c:v>0.73528138941457488</c:v>
                      </c:pt>
                      <c:pt idx="21">
                        <c:v>0.75317172147838085</c:v>
                      </c:pt>
                      <c:pt idx="22">
                        <c:v>0.76209689207914877</c:v>
                      </c:pt>
                      <c:pt idx="23">
                        <c:v>0.76161590152198699</c:v>
                      </c:pt>
                      <c:pt idx="24">
                        <c:v>0.75229990577063521</c:v>
                      </c:pt>
                      <c:pt idx="25">
                        <c:v>0.73566390248925895</c:v>
                      </c:pt>
                      <c:pt idx="26">
                        <c:v>0.71397201919656061</c:v>
                      </c:pt>
                      <c:pt idx="27">
                        <c:v>0.68994532267780484</c:v>
                      </c:pt>
                      <c:pt idx="28">
                        <c:v>0.66641567575641369</c:v>
                      </c:pt>
                      <c:pt idx="29">
                        <c:v>0.64597722629541199</c:v>
                      </c:pt>
                      <c:pt idx="30">
                        <c:v>0.63068695511151263</c:v>
                      </c:pt>
                      <c:pt idx="31">
                        <c:v>0.62185690477223876</c:v>
                      </c:pt>
                      <c:pt idx="32">
                        <c:v>0.61996447422617107</c:v>
                      </c:pt>
                      <c:pt idx="33">
                        <c:v>0.62468639236924983</c:v>
                      </c:pt>
                      <c:pt idx="34">
                        <c:v>0.63504077648309387</c:v>
                      </c:pt>
                      <c:pt idx="35">
                        <c:v>0.64960439399539427</c:v>
                      </c:pt>
                      <c:pt idx="36">
                        <c:v>0.66676235018162133</c:v>
                      </c:pt>
                      <c:pt idx="37">
                        <c:v>0.68494656662390219</c:v>
                      </c:pt>
                      <c:pt idx="38">
                        <c:v>0.70282700810568022</c:v>
                      </c:pt>
                      <c:pt idx="39">
                        <c:v>0.71943310838838381</c:v>
                      </c:pt>
                      <c:pt idx="40">
                        <c:v>0.73419856428058405</c:v>
                      </c:pt>
                      <c:pt idx="41">
                        <c:v>0.74693691776459947</c:v>
                      </c:pt>
                      <c:pt idx="42">
                        <c:v>0.75776539737383275</c:v>
                      </c:pt>
                      <c:pt idx="43">
                        <c:v>0.76699914644396916</c:v>
                      </c:pt>
                      <c:pt idx="44">
                        <c:v>0.77503759719577991</c:v>
                      </c:pt>
                      <c:pt idx="45">
                        <c:v>0.78226085869794093</c:v>
                      </c:pt>
                      <c:pt idx="46">
                        <c:v>0.78894852371551349</c:v>
                      </c:pt>
                      <c:pt idx="47">
                        <c:v>0.79522797907587206</c:v>
                      </c:pt>
                      <c:pt idx="48">
                        <c:v>0.80105513587708987</c:v>
                      </c:pt>
                      <c:pt idx="49">
                        <c:v>0.80622763428388133</c:v>
                      </c:pt>
                      <c:pt idx="50">
                        <c:v>0.81042849036995279</c:v>
                      </c:pt>
                      <c:pt idx="51">
                        <c:v>0.81329601095758686</c:v>
                      </c:pt>
                      <c:pt idx="52">
                        <c:v>0.8145129510192517</c:v>
                      </c:pt>
                      <c:pt idx="53">
                        <c:v>0.81390423379959498</c:v>
                      </c:pt>
                      <c:pt idx="54">
                        <c:v>0.81152874349827953</c:v>
                      </c:pt>
                      <c:pt idx="55">
                        <c:v>0.80774801136466334</c:v>
                      </c:pt>
                      <c:pt idx="56">
                        <c:v>0.80325456433945241</c:v>
                      </c:pt>
                      <c:pt idx="57">
                        <c:v>0.79904647365901027</c:v>
                      </c:pt>
                      <c:pt idx="58">
                        <c:v>0.79634250743174262</c:v>
                      </c:pt>
                      <c:pt idx="59">
                        <c:v>0.79644327454778896</c:v>
                      </c:pt>
                      <c:pt idx="60">
                        <c:v>0.80055564143235636</c:v>
                      </c:pt>
                      <c:pt idx="61">
                        <c:v>0.80960756264828437</c:v>
                      </c:pt>
                      <c:pt idx="62">
                        <c:v>0.82408543617030838</c:v>
                      </c:pt>
                      <c:pt idx="63">
                        <c:v>0.84392433076738493</c:v>
                      </c:pt>
                      <c:pt idx="64">
                        <c:v>0.86847279341352368</c:v>
                      </c:pt>
                      <c:pt idx="65">
                        <c:v>0.896540173228763</c:v>
                      </c:pt>
                      <c:pt idx="66">
                        <c:v>0.92651870666222891</c:v>
                      </c:pt>
                      <c:pt idx="67">
                        <c:v>0.95655876583593169</c:v>
                      </c:pt>
                      <c:pt idx="68">
                        <c:v>0.98476690829576419</c:v>
                      </c:pt>
                      <c:pt idx="69">
                        <c:v>1.0093944613717858</c:v>
                      </c:pt>
                      <c:pt idx="70">
                        <c:v>1.0289892312237836</c:v>
                      </c:pt>
                      <c:pt idx="71">
                        <c:v>1.042492747072346</c:v>
                      </c:pt>
                      <c:pt idx="72">
                        <c:v>1.0492774053932241</c:v>
                      </c:pt>
                      <c:pt idx="73">
                        <c:v>1.0491290050378956</c:v>
                      </c:pt>
                      <c:pt idx="74">
                        <c:v>1.0421881812578637</c:v>
                      </c:pt>
                      <c:pt idx="75">
                        <c:v>1.0288680392862919</c:v>
                      </c:pt>
                      <c:pt idx="76">
                        <c:v>1.0097649706208724</c:v>
                      </c:pt>
                      <c:pt idx="77">
                        <c:v>0.98557625529455661</c:v>
                      </c:pt>
                      <c:pt idx="78">
                        <c:v>0.95703310469062375</c:v>
                      </c:pt>
                      <c:pt idx="79">
                        <c:v>0.92485273134220181</c:v>
                      </c:pt>
                      <c:pt idx="80">
                        <c:v>0.88970890329382479</c:v>
                      </c:pt>
                      <c:pt idx="81">
                        <c:v>0.85221777589079462</c:v>
                      </c:pt>
                      <c:pt idx="82">
                        <c:v>0.81293462615339818</c:v>
                      </c:pt>
                      <c:pt idx="83">
                        <c:v>0.77235714144621481</c:v>
                      </c:pt>
                      <c:pt idx="84">
                        <c:v>0.7309316859457532</c:v>
                      </c:pt>
                    </c:numCache>
                  </c:numRef>
                </c:val>
                <c:smooth val="1"/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target4!$X$2</c15:sqref>
                        </c15:formulaRef>
                      </c:ext>
                    </c:extLst>
                    <c:strCache>
                      <c:ptCount val="1"/>
                      <c:pt idx="0">
                        <c:v>Fit B</c:v>
                      </c:pt>
                    </c:strCache>
                  </c:strRef>
                </c:tx>
                <c:spPr>
                  <a:ln w="19050" cap="rnd">
                    <a:solidFill>
                      <a:srgbClr val="FFC000"/>
                    </a:solidFill>
                    <a:prstDash val="dashDot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target4!$U$3:$U$87</c15:sqref>
                        </c15:formulaRef>
                      </c:ext>
                    </c:extLst>
                    <c:numCache>
                      <c:formatCode>General</c:formatCode>
                      <c:ptCount val="85"/>
                      <c:pt idx="0">
                        <c:v>380</c:v>
                      </c:pt>
                      <c:pt idx="1">
                        <c:v>385</c:v>
                      </c:pt>
                      <c:pt idx="2">
                        <c:v>390</c:v>
                      </c:pt>
                      <c:pt idx="3">
                        <c:v>395</c:v>
                      </c:pt>
                      <c:pt idx="4">
                        <c:v>400</c:v>
                      </c:pt>
                      <c:pt idx="5">
                        <c:v>405</c:v>
                      </c:pt>
                      <c:pt idx="6">
                        <c:v>410</c:v>
                      </c:pt>
                      <c:pt idx="7">
                        <c:v>415</c:v>
                      </c:pt>
                      <c:pt idx="8">
                        <c:v>420</c:v>
                      </c:pt>
                      <c:pt idx="9">
                        <c:v>425</c:v>
                      </c:pt>
                      <c:pt idx="10">
                        <c:v>430</c:v>
                      </c:pt>
                      <c:pt idx="11">
                        <c:v>435</c:v>
                      </c:pt>
                      <c:pt idx="12">
                        <c:v>440</c:v>
                      </c:pt>
                      <c:pt idx="13">
                        <c:v>445</c:v>
                      </c:pt>
                      <c:pt idx="14">
                        <c:v>450</c:v>
                      </c:pt>
                      <c:pt idx="15">
                        <c:v>455</c:v>
                      </c:pt>
                      <c:pt idx="16">
                        <c:v>460</c:v>
                      </c:pt>
                      <c:pt idx="17">
                        <c:v>465</c:v>
                      </c:pt>
                      <c:pt idx="18">
                        <c:v>470</c:v>
                      </c:pt>
                      <c:pt idx="19">
                        <c:v>475</c:v>
                      </c:pt>
                      <c:pt idx="20">
                        <c:v>480</c:v>
                      </c:pt>
                      <c:pt idx="21">
                        <c:v>485</c:v>
                      </c:pt>
                      <c:pt idx="22">
                        <c:v>490</c:v>
                      </c:pt>
                      <c:pt idx="23">
                        <c:v>495</c:v>
                      </c:pt>
                      <c:pt idx="24">
                        <c:v>500</c:v>
                      </c:pt>
                      <c:pt idx="25">
                        <c:v>505</c:v>
                      </c:pt>
                      <c:pt idx="26">
                        <c:v>510</c:v>
                      </c:pt>
                      <c:pt idx="27">
                        <c:v>515</c:v>
                      </c:pt>
                      <c:pt idx="28">
                        <c:v>520</c:v>
                      </c:pt>
                      <c:pt idx="29">
                        <c:v>525</c:v>
                      </c:pt>
                      <c:pt idx="30">
                        <c:v>530</c:v>
                      </c:pt>
                      <c:pt idx="31">
                        <c:v>535</c:v>
                      </c:pt>
                      <c:pt idx="32">
                        <c:v>540</c:v>
                      </c:pt>
                      <c:pt idx="33">
                        <c:v>545</c:v>
                      </c:pt>
                      <c:pt idx="34">
                        <c:v>550</c:v>
                      </c:pt>
                      <c:pt idx="35">
                        <c:v>555</c:v>
                      </c:pt>
                      <c:pt idx="36">
                        <c:v>560</c:v>
                      </c:pt>
                      <c:pt idx="37">
                        <c:v>565</c:v>
                      </c:pt>
                      <c:pt idx="38">
                        <c:v>570</c:v>
                      </c:pt>
                      <c:pt idx="39">
                        <c:v>575</c:v>
                      </c:pt>
                      <c:pt idx="40">
                        <c:v>580</c:v>
                      </c:pt>
                      <c:pt idx="41">
                        <c:v>585</c:v>
                      </c:pt>
                      <c:pt idx="42">
                        <c:v>590</c:v>
                      </c:pt>
                      <c:pt idx="43">
                        <c:v>595</c:v>
                      </c:pt>
                      <c:pt idx="44">
                        <c:v>600</c:v>
                      </c:pt>
                      <c:pt idx="45">
                        <c:v>605</c:v>
                      </c:pt>
                      <c:pt idx="46">
                        <c:v>610</c:v>
                      </c:pt>
                      <c:pt idx="47">
                        <c:v>615</c:v>
                      </c:pt>
                      <c:pt idx="48">
                        <c:v>620</c:v>
                      </c:pt>
                      <c:pt idx="49">
                        <c:v>625</c:v>
                      </c:pt>
                      <c:pt idx="50">
                        <c:v>630</c:v>
                      </c:pt>
                      <c:pt idx="51">
                        <c:v>635</c:v>
                      </c:pt>
                      <c:pt idx="52">
                        <c:v>640</c:v>
                      </c:pt>
                      <c:pt idx="53">
                        <c:v>645</c:v>
                      </c:pt>
                      <c:pt idx="54">
                        <c:v>650</c:v>
                      </c:pt>
                      <c:pt idx="55">
                        <c:v>655</c:v>
                      </c:pt>
                      <c:pt idx="56">
                        <c:v>660</c:v>
                      </c:pt>
                      <c:pt idx="57">
                        <c:v>665</c:v>
                      </c:pt>
                      <c:pt idx="58">
                        <c:v>670</c:v>
                      </c:pt>
                      <c:pt idx="59">
                        <c:v>675</c:v>
                      </c:pt>
                      <c:pt idx="60">
                        <c:v>680</c:v>
                      </c:pt>
                      <c:pt idx="61">
                        <c:v>685</c:v>
                      </c:pt>
                      <c:pt idx="62">
                        <c:v>690</c:v>
                      </c:pt>
                      <c:pt idx="63">
                        <c:v>695</c:v>
                      </c:pt>
                      <c:pt idx="64">
                        <c:v>700</c:v>
                      </c:pt>
                      <c:pt idx="65">
                        <c:v>705</c:v>
                      </c:pt>
                      <c:pt idx="66">
                        <c:v>710</c:v>
                      </c:pt>
                      <c:pt idx="67">
                        <c:v>715</c:v>
                      </c:pt>
                      <c:pt idx="68">
                        <c:v>720</c:v>
                      </c:pt>
                      <c:pt idx="69">
                        <c:v>725</c:v>
                      </c:pt>
                      <c:pt idx="70">
                        <c:v>730</c:v>
                      </c:pt>
                      <c:pt idx="71">
                        <c:v>735</c:v>
                      </c:pt>
                      <c:pt idx="72">
                        <c:v>740</c:v>
                      </c:pt>
                      <c:pt idx="73">
                        <c:v>745</c:v>
                      </c:pt>
                      <c:pt idx="74">
                        <c:v>750</c:v>
                      </c:pt>
                      <c:pt idx="75">
                        <c:v>755</c:v>
                      </c:pt>
                      <c:pt idx="76">
                        <c:v>760</c:v>
                      </c:pt>
                      <c:pt idx="77">
                        <c:v>765</c:v>
                      </c:pt>
                      <c:pt idx="78">
                        <c:v>770</c:v>
                      </c:pt>
                      <c:pt idx="79">
                        <c:v>775</c:v>
                      </c:pt>
                      <c:pt idx="80">
                        <c:v>780</c:v>
                      </c:pt>
                      <c:pt idx="81">
                        <c:v>785</c:v>
                      </c:pt>
                      <c:pt idx="82">
                        <c:v>790</c:v>
                      </c:pt>
                      <c:pt idx="83">
                        <c:v>795</c:v>
                      </c:pt>
                      <c:pt idx="84">
                        <c:v>800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target4!$X$3:$X$87</c15:sqref>
                        </c15:formulaRef>
                      </c:ext>
                    </c:extLst>
                    <c:numCache>
                      <c:formatCode>General</c:formatCode>
                      <c:ptCount val="85"/>
                      <c:pt idx="0">
                        <c:v>0.38921158973910636</c:v>
                      </c:pt>
                      <c:pt idx="1">
                        <c:v>0.42341133250180074</c:v>
                      </c:pt>
                      <c:pt idx="2">
                        <c:v>0.45883607343193877</c:v>
                      </c:pt>
                      <c:pt idx="3">
                        <c:v>0.4953055577720526</c:v>
                      </c:pt>
                      <c:pt idx="4">
                        <c:v>0.53261324769196827</c:v>
                      </c:pt>
                      <c:pt idx="5">
                        <c:v>0.57052776764184343</c:v>
                      </c:pt>
                      <c:pt idx="6">
                        <c:v>0.60879498740695714</c:v>
                      </c:pt>
                      <c:pt idx="7">
                        <c:v>0.64714074247307873</c:v>
                      </c:pt>
                      <c:pt idx="8">
                        <c:v>0.68527417333488672</c:v>
                      </c:pt>
                      <c:pt idx="9">
                        <c:v>0.72289164668116046</c:v>
                      </c:pt>
                      <c:pt idx="10">
                        <c:v>0.75968120258669236</c:v>
                      </c:pt>
                      <c:pt idx="11">
                        <c:v>0.79532745359488355</c:v>
                      </c:pt>
                      <c:pt idx="12">
                        <c:v>0.82951684457006092</c:v>
                      </c:pt>
                      <c:pt idx="13">
                        <c:v>0.86194316711181673</c:v>
                      </c:pt>
                      <c:pt idx="14">
                        <c:v>0.89231320979979267</c:v>
                      </c:pt>
                      <c:pt idx="15">
                        <c:v>0.92035241616420294</c:v>
                      </c:pt>
                      <c:pt idx="16">
                        <c:v>0.94581041656540765</c:v>
                      </c:pt>
                      <c:pt idx="17">
                        <c:v>0.96846629853099064</c:v>
                      </c:pt>
                      <c:pt idx="18">
                        <c:v>0.98813348284770364</c:v>
                      </c:pt>
                      <c:pt idx="19">
                        <c:v>1.0046640800170714</c:v>
                      </c:pt>
                      <c:pt idx="20">
                        <c:v>1.0179526135762782</c:v>
                      </c:pt>
                      <c:pt idx="21">
                        <c:v>1.0279390130603638</c:v>
                      </c:pt>
                      <c:pt idx="22">
                        <c:v>1.0346107995207088</c:v>
                      </c:pt>
                      <c:pt idx="23">
                        <c:v>1.0380044095431362</c:v>
                      </c:pt>
                      <c:pt idx="24">
                        <c:v>1.0382056280311682</c:v>
                      </c:pt>
                      <c:pt idx="25">
                        <c:v>1.035349123298257</c:v>
                      </c:pt>
                      <c:pt idx="26">
                        <c:v>1.0296170971960017</c:v>
                      </c:pt>
                      <c:pt idx="27">
                        <c:v>1.0212370746585122</c:v>
                      </c:pt>
                      <c:pt idx="28">
                        <c:v>1.0104788581188597</c:v>
                      </c:pt>
                      <c:pt idx="29">
                        <c:v>0.99765066135432634</c:v>
                      </c:pt>
                      <c:pt idx="30">
                        <c:v>0.98309441629002092</c:v>
                      </c:pt>
                      <c:pt idx="31">
                        <c:v>0.9671802217000911</c:v>
                      </c:pt>
                      <c:pt idx="32">
                        <c:v>0.95029988647411023</c:v>
                      </c:pt>
                      <c:pt idx="33">
                        <c:v>0.9328595282059351</c:v>
                      </c:pt>
                      <c:pt idx="34">
                        <c:v>0.91527123695339452</c:v>
                      </c:pt>
                      <c:pt idx="35">
                        <c:v>0.89794391543734475</c:v>
                      </c:pt>
                      <c:pt idx="36">
                        <c:v>0.88127355964425969</c:v>
                      </c:pt>
                      <c:pt idx="37">
                        <c:v>0.86563342848073943</c:v>
                      </c:pt>
                      <c:pt idx="38">
                        <c:v>0.85136472870065738</c:v>
                      </c:pt>
                      <c:pt idx="39">
                        <c:v>0.83876855816801721</c:v>
                      </c:pt>
                      <c:pt idx="40">
                        <c:v>0.8280998513923461</c:v>
                      </c:pt>
                      <c:pt idx="41">
                        <c:v>0.81956391753992419</c:v>
                      </c:pt>
                      <c:pt idx="42">
                        <c:v>0.81331584891321174</c:v>
                      </c:pt>
                      <c:pt idx="43">
                        <c:v>0.80946264910938637</c:v>
                      </c:pt>
                      <c:pt idx="44">
                        <c:v>0.80806747004377599</c:v>
                      </c:pt>
                      <c:pt idx="45">
                        <c:v>0.80915496644786122</c:v>
                      </c:pt>
                      <c:pt idx="46">
                        <c:v>0.81271658111472977</c:v>
                      </c:pt>
                      <c:pt idx="47">
                        <c:v>0.8187146314818321</c:v>
                      </c:pt>
                      <c:pt idx="48">
                        <c:v>0.82708438217687219</c:v>
                      </c:pt>
                      <c:pt idx="49">
                        <c:v>0.83773379307360252</c:v>
                      </c:pt>
                      <c:pt idx="50">
                        <c:v>0.85054120822057577</c:v>
                      </c:pt>
                      <c:pt idx="51">
                        <c:v>0.86535175735510039</c:v>
                      </c:pt>
                      <c:pt idx="52">
                        <c:v>0.8819735585521763</c:v>
                      </c:pt>
                      <c:pt idx="53">
                        <c:v>0.90017487194250878</c:v>
                      </c:pt>
                      <c:pt idx="54">
                        <c:v>0.91968316427496855</c:v>
                      </c:pt>
                      <c:pt idx="55">
                        <c:v>0.94018666961569552</c:v>
                      </c:pt>
                      <c:pt idx="56">
                        <c:v>0.96133857823091029</c:v>
                      </c:pt>
                      <c:pt idx="57">
                        <c:v>0.98276356413627952</c:v>
                      </c:pt>
                      <c:pt idx="58">
                        <c:v>1.0040660569781832</c:v>
                      </c:pt>
                      <c:pt idx="59">
                        <c:v>1.02483951748723</c:v>
                      </c:pt>
                      <c:pt idx="60">
                        <c:v>1.0446759835912842</c:v>
                      </c:pt>
                      <c:pt idx="61">
                        <c:v>1.0631752775256889</c:v>
                      </c:pt>
                      <c:pt idx="62">
                        <c:v>1.0799534474934642</c:v>
                      </c:pt>
                      <c:pt idx="63">
                        <c:v>1.0946502068263588</c:v>
                      </c:pt>
                      <c:pt idx="64">
                        <c:v>1.1069352899566651</c:v>
                      </c:pt>
                      <c:pt idx="65">
                        <c:v>1.1165137484662957</c:v>
                      </c:pt>
                      <c:pt idx="66">
                        <c:v>1.1231302609497946</c:v>
                      </c:pt>
                      <c:pt idx="67">
                        <c:v>1.1265725387542673</c:v>
                      </c:pt>
                      <c:pt idx="68">
                        <c:v>1.12667389253856</c:v>
                      </c:pt>
                      <c:pt idx="69">
                        <c:v>1.123314998163452</c:v>
                      </c:pt>
                      <c:pt idx="70">
                        <c:v>1.116424876691702</c:v>
                      </c:pt>
                      <c:pt idx="71">
                        <c:v>1.1059810889562629</c:v>
                      </c:pt>
                      <c:pt idx="72">
                        <c:v>1.0920091422604532</c:v>
                      </c:pt>
                      <c:pt idx="73">
                        <c:v>1.0745811140829138</c:v>
                      </c:pt>
                      <c:pt idx="74">
                        <c:v>1.0538135123015868</c:v>
                      </c:pt>
                      <c:pt idx="75">
                        <c:v>1.0298644101595191</c:v>
                      </c:pt>
                      <c:pt idx="76">
                        <c:v>1.0029299140770247</c:v>
                      </c:pt>
                      <c:pt idx="77">
                        <c:v>0.9732400412708776</c:v>
                      </c:pt>
                      <c:pt idx="78">
                        <c:v>0.94105410049326466</c:v>
                      </c:pt>
                      <c:pt idx="79">
                        <c:v>0.90665568216813941</c:v>
                      </c:pt>
                      <c:pt idx="80">
                        <c:v>0.87034737332920309</c:v>
                      </c:pt>
                      <c:pt idx="81">
                        <c:v>0.83244531789148346</c:v>
                      </c:pt>
                      <c:pt idx="82">
                        <c:v>0.7932737439501838</c:v>
                      </c:pt>
                      <c:pt idx="83">
                        <c:v>0.75315957716530535</c:v>
                      </c:pt>
                      <c:pt idx="84">
                        <c:v>0.71242725313498756</c:v>
                      </c:pt>
                    </c:numCache>
                  </c:numRef>
                </c:val>
                <c:smooth val="1"/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target4!$Z$2</c15:sqref>
                        </c15:formulaRef>
                      </c:ext>
                    </c:extLst>
                    <c:strCache>
                      <c:ptCount val="1"/>
                      <c:pt idx="0">
                        <c:v>Fit D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prstDash val="sysDash"/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target4!$Z$3:$Z$87</c15:sqref>
                        </c15:formulaRef>
                      </c:ext>
                    </c:extLst>
                    <c:numCache>
                      <c:formatCode>General</c:formatCode>
                      <c:ptCount val="85"/>
                      <c:pt idx="0">
                        <c:v>0.27417056506596671</c:v>
                      </c:pt>
                      <c:pt idx="1">
                        <c:v>0.29820681833397844</c:v>
                      </c:pt>
                      <c:pt idx="2">
                        <c:v>0.32308927888056943</c:v>
                      </c:pt>
                      <c:pt idx="3">
                        <c:v>0.34868778121458877</c:v>
                      </c:pt>
                      <c:pt idx="4">
                        <c:v>0.37485325195128505</c:v>
                      </c:pt>
                      <c:pt idx="5">
                        <c:v>0.4014187150347609</c:v>
                      </c:pt>
                      <c:pt idx="6">
                        <c:v>0.42820075372807292</c:v>
                      </c:pt>
                      <c:pt idx="7">
                        <c:v>0.45500143110729696</c:v>
                      </c:pt>
                      <c:pt idx="8">
                        <c:v>0.48161065832397698</c:v>
                      </c:pt>
                      <c:pt idx="9">
                        <c:v>0.50780898690302345</c:v>
                      </c:pt>
                      <c:pt idx="10">
                        <c:v>0.53337078826565443</c:v>
                      </c:pt>
                      <c:pt idx="11">
                        <c:v>0.55806777101388416</c:v>
                      </c:pt>
                      <c:pt idx="12">
                        <c:v>0.5816727748587972</c:v>
                      </c:pt>
                      <c:pt idx="13">
                        <c:v>0.60396377009482471</c:v>
                      </c:pt>
                      <c:pt idx="14">
                        <c:v>0.6247279840558323</c:v>
                      </c:pt>
                      <c:pt idx="15">
                        <c:v>0.64376607214413184</c:v>
                      </c:pt>
                      <c:pt idx="16">
                        <c:v>0.66089625232299465</c:v>
                      </c:pt>
                      <c:pt idx="17">
                        <c:v>0.67595833050197562</c:v>
                      </c:pt>
                      <c:pt idx="18">
                        <c:v>0.68881756277930484</c:v>
                      </c:pt>
                      <c:pt idx="19">
                        <c:v>0.69936833231111095</c:v>
                      </c:pt>
                      <c:pt idx="20">
                        <c:v>0.70753766680089114</c:v>
                      </c:pt>
                      <c:pt idx="21">
                        <c:v>0.71328868877641782</c:v>
                      </c:pt>
                      <c:pt idx="22">
                        <c:v>0.71662417220946395</c:v>
                      </c:pt>
                      <c:pt idx="23">
                        <c:v>0.71759046475343335</c:v>
                      </c:pt>
                      <c:pt idx="24">
                        <c:v>0.71628210133163361</c:v>
                      </c:pt>
                      <c:pt idx="25">
                        <c:v>0.71284744200026784</c:v>
                      </c:pt>
                      <c:pt idx="26">
                        <c:v>0.70749555846220302</c:v>
                      </c:pt>
                      <c:pt idx="27">
                        <c:v>0.70050430369844896</c:v>
                      </c:pt>
                      <c:pt idx="28">
                        <c:v>0.69222897139785089</c:v>
                      </c:pt>
                      <c:pt idx="29">
                        <c:v>0.6831101692188396</c:v>
                      </c:pt>
                      <c:pt idx="30">
                        <c:v>0.67367855370683494</c:v>
                      </c:pt>
                      <c:pt idx="31">
                        <c:v>0.66455308033613958</c:v>
                      </c:pt>
                      <c:pt idx="32">
                        <c:v>0.6564287135468081</c:v>
                      </c:pt>
                      <c:pt idx="33">
                        <c:v>0.65004952225468249</c:v>
                      </c:pt>
                      <c:pt idx="34">
                        <c:v>0.64616417077863031</c:v>
                      </c:pt>
                      <c:pt idx="35">
                        <c:v>0.64546328306980572</c:v>
                      </c:pt>
                      <c:pt idx="36">
                        <c:v>0.64850197935400067</c:v>
                      </c:pt>
                      <c:pt idx="37">
                        <c:v>0.65561557434490703</c:v>
                      </c:pt>
                      <c:pt idx="38">
                        <c:v>0.66684100771836285</c:v>
                      </c:pt>
                      <c:pt idx="39">
                        <c:v>0.68185971209336915</c:v>
                      </c:pt>
                      <c:pt idx="40">
                        <c:v>0.69997793173163469</c:v>
                      </c:pt>
                      <c:pt idx="41">
                        <c:v>0.72015701756119432</c:v>
                      </c:pt>
                      <c:pt idx="42">
                        <c:v>0.74109883306298396</c:v>
                      </c:pt>
                      <c:pt idx="43">
                        <c:v>0.76138113737507351</c:v>
                      </c:pt>
                      <c:pt idx="44">
                        <c:v>0.77962676937733588</c:v>
                      </c:pt>
                      <c:pt idx="45">
                        <c:v>0.79468137199800237</c:v>
                      </c:pt>
                      <c:pt idx="46">
                        <c:v>0.80576988264386074</c:v>
                      </c:pt>
                      <c:pt idx="47">
                        <c:v>0.81260373860100943</c:v>
                      </c:pt>
                      <c:pt idx="48">
                        <c:v>0.81541880422210844</c:v>
                      </c:pt>
                      <c:pt idx="49">
                        <c:v>0.81493678969060179</c:v>
                      </c:pt>
                      <c:pt idx="50">
                        <c:v>0.81225742977491633</c:v>
                      </c:pt>
                      <c:pt idx="51">
                        <c:v>0.80870145248155589</c:v>
                      </c:pt>
                      <c:pt idx="52">
                        <c:v>0.80563242258252221</c:v>
                      </c:pt>
                      <c:pt idx="53">
                        <c:v>0.804287263718789</c:v>
                      </c:pt>
                      <c:pt idx="54">
                        <c:v>0.80564074406309372</c:v>
                      </c:pt>
                      <c:pt idx="55">
                        <c:v>0.81032011966500728</c:v>
                      </c:pt>
                      <c:pt idx="56">
                        <c:v>0.81857507994588996</c:v>
                      </c:pt>
                      <c:pt idx="57">
                        <c:v>0.8302978641023917</c:v>
                      </c:pt>
                      <c:pt idx="58">
                        <c:v>0.84508101840521022</c:v>
                      </c:pt>
                      <c:pt idx="59">
                        <c:v>0.86229676917588238</c:v>
                      </c:pt>
                      <c:pt idx="60">
                        <c:v>0.88118228698464607</c:v>
                      </c:pt>
                      <c:pt idx="61">
                        <c:v>0.90091824562450695</c:v>
                      </c:pt>
                      <c:pt idx="62">
                        <c:v>0.92069265531269362</c:v>
                      </c:pt>
                      <c:pt idx="63">
                        <c:v>0.93974663509964729</c:v>
                      </c:pt>
                      <c:pt idx="64">
                        <c:v>0.95740260746108719</c:v>
                      </c:pt>
                      <c:pt idx="65">
                        <c:v>0.97307786416481934</c:v>
                      </c:pt>
                      <c:pt idx="66">
                        <c:v>0.98628753661675328</c:v>
                      </c:pt>
                      <c:pt idx="67">
                        <c:v>0.99664098562570669</c:v>
                      </c:pt>
                      <c:pt idx="68">
                        <c:v>1.0038349194882386</c:v>
                      </c:pt>
                      <c:pt idx="69">
                        <c:v>1.0076455588299749</c:v>
                      </c:pt>
                      <c:pt idx="70">
                        <c:v>1.0079211954966893</c:v>
                      </c:pt>
                      <c:pt idx="71">
                        <c:v>1.0045757161889899</c:v>
                      </c:pt>
                      <c:pt idx="72">
                        <c:v>0.99758314054312647</c:v>
                      </c:pt>
                      <c:pt idx="73">
                        <c:v>0.98697294073605824</c:v>
                      </c:pt>
                      <c:pt idx="74">
                        <c:v>0.97282580864625467</c:v>
                      </c:pt>
                      <c:pt idx="75">
                        <c:v>0.95526955123430124</c:v>
                      </c:pt>
                      <c:pt idx="76">
                        <c:v>0.93447486837745541</c:v>
                      </c:pt>
                      <c:pt idx="77">
                        <c:v>0.91065085964546144</c:v>
                      </c:pt>
                      <c:pt idx="78">
                        <c:v>0.88404019362616848</c:v>
                      </c:pt>
                      <c:pt idx="79">
                        <c:v>0.85491394433144396</c:v>
                      </c:pt>
                      <c:pt idx="80">
                        <c:v>0.82356615105995579</c:v>
                      </c:pt>
                      <c:pt idx="81">
                        <c:v>0.79030819230282334</c:v>
                      </c:pt>
                      <c:pt idx="82">
                        <c:v>0.75546308395604811</c:v>
                      </c:pt>
                      <c:pt idx="83">
                        <c:v>0.71935982053209679</c:v>
                      </c:pt>
                      <c:pt idx="84">
                        <c:v>0.68232787805469641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33554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555976"/>
        <c:crosses val="autoZero"/>
        <c:auto val="1"/>
        <c:lblAlgn val="ctr"/>
        <c:lblOffset val="100"/>
        <c:tickLblSkip val="4"/>
        <c:noMultiLvlLbl val="1"/>
      </c:catAx>
      <c:valAx>
        <c:axId val="335555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548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Light2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Light!$B$2</c:f>
              <c:strCache>
                <c:ptCount val="1"/>
                <c:pt idx="0">
                  <c:v>100%</c:v>
                </c:pt>
              </c:strCache>
            </c:strRef>
          </c:tx>
          <c:spPr>
            <a:ln w="19050" cap="rnd">
              <a:solidFill>
                <a:schemeClr val="accent2">
                  <a:shade val="42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Light!$A$3:$A$87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Light!$B$3:$B$87</c:f>
              <c:numCache>
                <c:formatCode>General</c:formatCode>
                <c:ptCount val="85"/>
                <c:pt idx="0">
                  <c:v>7.4533063441573419E-6</c:v>
                </c:pt>
                <c:pt idx="1">
                  <c:v>1.6913331937402212E-5</c:v>
                </c:pt>
                <c:pt idx="2">
                  <c:v>3.7328938227041142E-5</c:v>
                </c:pt>
                <c:pt idx="3">
                  <c:v>8.0130594785902137E-5</c:v>
                </c:pt>
                <c:pt idx="4">
                  <c:v>1.6729669445945505E-4</c:v>
                </c:pt>
                <c:pt idx="5">
                  <c:v>3.3971335312282135E-4</c:v>
                </c:pt>
                <c:pt idx="6">
                  <c:v>6.7092525580502371E-4</c:v>
                </c:pt>
                <c:pt idx="7">
                  <c:v>1.2887596411372162E-3</c:v>
                </c:pt>
                <c:pt idx="8">
                  <c:v>2.4077199896564059E-3</c:v>
                </c:pt>
                <c:pt idx="9">
                  <c:v>4.3749822363657702E-3</c:v>
                </c:pt>
                <c:pt idx="10">
                  <c:v>7.7318402789456151E-3</c:v>
                </c:pt>
                <c:pt idx="11">
                  <c:v>1.3290022565482796E-2</c:v>
                </c:pt>
                <c:pt idx="12">
                  <c:v>2.2217993076484612E-2</c:v>
                </c:pt>
                <c:pt idx="13">
                  <c:v>3.612602683956255E-2</c:v>
                </c:pt>
                <c:pt idx="14">
                  <c:v>5.7131001569100753E-2</c:v>
                </c:pt>
                <c:pt idx="15">
                  <c:v>8.7873867246814841E-2</c:v>
                </c:pt>
                <c:pt idx="16">
                  <c:v>0.13145705723306095</c:v>
                </c:pt>
                <c:pt idx="17">
                  <c:v>0.19126888966507721</c:v>
                </c:pt>
                <c:pt idx="18">
                  <c:v>0.2706705664732254</c:v>
                </c:pt>
                <c:pt idx="19">
                  <c:v>0.37254092739540179</c:v>
                </c:pt>
                <c:pt idx="20">
                  <c:v>0.49870441755459244</c:v>
                </c:pt>
                <c:pt idx="21">
                  <c:v>0.64930493471669948</c:v>
                </c:pt>
                <c:pt idx="22">
                  <c:v>0.8222245810143749</c:v>
                </c:pt>
                <c:pt idx="23">
                  <c:v>1.0126712332962011</c:v>
                </c:pt>
                <c:pt idx="24">
                  <c:v>1.2130613194252668</c:v>
                </c:pt>
                <c:pt idx="25">
                  <c:v>1.4132965557154324</c:v>
                </c:pt>
                <c:pt idx="26">
                  <c:v>1.6014748058336161</c:v>
                </c:pt>
                <c:pt idx="27">
                  <c:v>1.7649938051691909</c:v>
                </c:pt>
                <c:pt idx="28">
                  <c:v>1.8919189378135308</c:v>
                </c:pt>
                <c:pt idx="29">
                  <c:v>1.9724142334878325</c:v>
                </c:pt>
                <c:pt idx="30">
                  <c:v>2</c:v>
                </c:pt>
                <c:pt idx="31">
                  <c:v>1.9724142334878325</c:v>
                </c:pt>
                <c:pt idx="32">
                  <c:v>1.8919189378135308</c:v>
                </c:pt>
                <c:pt idx="33">
                  <c:v>1.7649938051691909</c:v>
                </c:pt>
                <c:pt idx="34">
                  <c:v>1.6014748058336161</c:v>
                </c:pt>
                <c:pt idx="35">
                  <c:v>1.4132965557154324</c:v>
                </c:pt>
                <c:pt idx="36">
                  <c:v>1.2130613194252668</c:v>
                </c:pt>
                <c:pt idx="37">
                  <c:v>1.0126712332962011</c:v>
                </c:pt>
                <c:pt idx="38">
                  <c:v>0.8222245810143749</c:v>
                </c:pt>
                <c:pt idx="39">
                  <c:v>0.64930493471669948</c:v>
                </c:pt>
                <c:pt idx="40">
                  <c:v>0.49870441755459244</c:v>
                </c:pt>
                <c:pt idx="41">
                  <c:v>0.37254092739540179</c:v>
                </c:pt>
                <c:pt idx="42">
                  <c:v>0.2706705664732254</c:v>
                </c:pt>
                <c:pt idx="43">
                  <c:v>0.19126888966507721</c:v>
                </c:pt>
                <c:pt idx="44">
                  <c:v>0.13145705723306095</c:v>
                </c:pt>
                <c:pt idx="45">
                  <c:v>8.7873867246814841E-2</c:v>
                </c:pt>
                <c:pt idx="46">
                  <c:v>5.7131001569100753E-2</c:v>
                </c:pt>
                <c:pt idx="47">
                  <c:v>3.612602683956255E-2</c:v>
                </c:pt>
                <c:pt idx="48">
                  <c:v>2.2217993076484612E-2</c:v>
                </c:pt>
                <c:pt idx="49">
                  <c:v>1.3290022565482796E-2</c:v>
                </c:pt>
                <c:pt idx="50">
                  <c:v>7.7318402789456151E-3</c:v>
                </c:pt>
                <c:pt idx="51">
                  <c:v>4.3749822363657702E-3</c:v>
                </c:pt>
                <c:pt idx="52">
                  <c:v>2.4077199896564059E-3</c:v>
                </c:pt>
                <c:pt idx="53">
                  <c:v>1.2887596411372162E-3</c:v>
                </c:pt>
                <c:pt idx="54">
                  <c:v>6.7092525580502371E-4</c:v>
                </c:pt>
                <c:pt idx="55">
                  <c:v>3.3971335312282135E-4</c:v>
                </c:pt>
                <c:pt idx="56">
                  <c:v>1.6729669445945505E-4</c:v>
                </c:pt>
                <c:pt idx="57">
                  <c:v>8.0130594785902137E-5</c:v>
                </c:pt>
                <c:pt idx="58">
                  <c:v>3.7328938227041142E-5</c:v>
                </c:pt>
                <c:pt idx="59">
                  <c:v>1.6913331937402212E-5</c:v>
                </c:pt>
                <c:pt idx="60">
                  <c:v>7.4533063441573419E-6</c:v>
                </c:pt>
                <c:pt idx="61">
                  <c:v>3.1945157656686325E-6</c:v>
                </c:pt>
                <c:pt idx="62">
                  <c:v>1.331672293971463E-6</c:v>
                </c:pt>
                <c:pt idx="63">
                  <c:v>5.3991570067260282E-7</c:v>
                </c:pt>
                <c:pt idx="64">
                  <c:v>2.1290742822152048E-7</c:v>
                </c:pt>
                <c:pt idx="65">
                  <c:v>8.1656720822850069E-8</c:v>
                </c:pt>
                <c:pt idx="66">
                  <c:v>3.0459959489425258E-8</c:v>
                </c:pt>
                <c:pt idx="67">
                  <c:v>1.1051035440733423E-8</c:v>
                </c:pt>
                <c:pt idx="68">
                  <c:v>3.8995355720344613E-9</c:v>
                </c:pt>
                <c:pt idx="69">
                  <c:v>1.3383172182585563E-9</c:v>
                </c:pt>
                <c:pt idx="70">
                  <c:v>4.467262872406332E-10</c:v>
                </c:pt>
                <c:pt idx="71">
                  <c:v>1.4503079138650644E-10</c:v>
                </c:pt>
                <c:pt idx="72">
                  <c:v>4.579469691291106E-11</c:v>
                </c:pt>
                <c:pt idx="73">
                  <c:v>1.4063921241681505E-11</c:v>
                </c:pt>
                <c:pt idx="74">
                  <c:v>4.2008185854645051E-12</c:v>
                </c:pt>
                <c:pt idx="75">
                  <c:v>1.2203873355210648E-12</c:v>
                </c:pt>
                <c:pt idx="76">
                  <c:v>3.448241878071024E-13</c:v>
                </c:pt>
                <c:pt idx="77">
                  <c:v>9.476195592576225E-14</c:v>
                </c:pt>
                <c:pt idx="78">
                  <c:v>2.5328331098188351E-14</c:v>
                </c:pt>
                <c:pt idx="79">
                  <c:v>6.5843877423449854E-15</c:v>
                </c:pt>
                <c:pt idx="80">
                  <c:v>1.6647939353962333E-15</c:v>
                </c:pt>
                <c:pt idx="81">
                  <c:v>4.0939434263284086E-16</c:v>
                </c:pt>
                <c:pt idx="82">
                  <c:v>9.791730529172159E-17</c:v>
                </c:pt>
                <c:pt idx="83">
                  <c:v>2.2777881730364661E-17</c:v>
                </c:pt>
                <c:pt idx="84">
                  <c:v>5.1535142183099621E-18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Light!$C$2</c:f>
              <c:strCache>
                <c:ptCount val="1"/>
                <c:pt idx="0">
                  <c:v>10%</c:v>
                </c:pt>
              </c:strCache>
            </c:strRef>
          </c:tx>
          <c:spPr>
            <a:ln w="19050" cap="rnd">
              <a:solidFill>
                <a:schemeClr val="accent2">
                  <a:shade val="5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Light!$A$3:$A$87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Light!$C$3:$C$87</c:f>
              <c:numCache>
                <c:formatCode>General</c:formatCode>
                <c:ptCount val="85"/>
                <c:pt idx="0">
                  <c:v>7.4533063441573419E-7</c:v>
                </c:pt>
                <c:pt idx="1">
                  <c:v>1.6913331937402213E-6</c:v>
                </c:pt>
                <c:pt idx="2">
                  <c:v>3.7328938227041145E-6</c:v>
                </c:pt>
                <c:pt idx="3">
                  <c:v>8.0130594785902144E-6</c:v>
                </c:pt>
                <c:pt idx="4">
                  <c:v>1.6729669445945505E-5</c:v>
                </c:pt>
                <c:pt idx="5">
                  <c:v>3.3971335312282135E-5</c:v>
                </c:pt>
                <c:pt idx="6">
                  <c:v>6.7092525580502379E-5</c:v>
                </c:pt>
                <c:pt idx="7">
                  <c:v>1.2887596411372164E-4</c:v>
                </c:pt>
                <c:pt idx="8">
                  <c:v>2.407719989656406E-4</c:v>
                </c:pt>
                <c:pt idx="9">
                  <c:v>4.3749822363657706E-4</c:v>
                </c:pt>
                <c:pt idx="10">
                  <c:v>7.7318402789456155E-4</c:v>
                </c:pt>
                <c:pt idx="11">
                  <c:v>1.3290022565482797E-3</c:v>
                </c:pt>
                <c:pt idx="12">
                  <c:v>2.2217993076484614E-3</c:v>
                </c:pt>
                <c:pt idx="13">
                  <c:v>3.6126026839562553E-3</c:v>
                </c:pt>
                <c:pt idx="14">
                  <c:v>5.7131001569100757E-3</c:v>
                </c:pt>
                <c:pt idx="15">
                  <c:v>8.7873867246814844E-3</c:v>
                </c:pt>
                <c:pt idx="16">
                  <c:v>1.3145705723306096E-2</c:v>
                </c:pt>
                <c:pt idx="17">
                  <c:v>1.9126888966507723E-2</c:v>
                </c:pt>
                <c:pt idx="18">
                  <c:v>2.7067056647322542E-2</c:v>
                </c:pt>
                <c:pt idx="19">
                  <c:v>3.7254092739540182E-2</c:v>
                </c:pt>
                <c:pt idx="20">
                  <c:v>4.9870441755459245E-2</c:v>
                </c:pt>
                <c:pt idx="21">
                  <c:v>6.4930493471669945E-2</c:v>
                </c:pt>
                <c:pt idx="22">
                  <c:v>8.2222458101437496E-2</c:v>
                </c:pt>
                <c:pt idx="23">
                  <c:v>0.10126712332962012</c:v>
                </c:pt>
                <c:pt idx="24">
                  <c:v>0.12130613194252669</c:v>
                </c:pt>
                <c:pt idx="25">
                  <c:v>0.14132965557154326</c:v>
                </c:pt>
                <c:pt idx="26">
                  <c:v>0.16014748058336162</c:v>
                </c:pt>
                <c:pt idx="27">
                  <c:v>0.1764993805169191</c:v>
                </c:pt>
                <c:pt idx="28">
                  <c:v>0.18919189378135309</c:v>
                </c:pt>
                <c:pt idx="29">
                  <c:v>0.19724142334878325</c:v>
                </c:pt>
                <c:pt idx="30">
                  <c:v>0.2</c:v>
                </c:pt>
                <c:pt idx="31">
                  <c:v>0.19724142334878325</c:v>
                </c:pt>
                <c:pt idx="32">
                  <c:v>0.18919189378135309</c:v>
                </c:pt>
                <c:pt idx="33">
                  <c:v>0.1764993805169191</c:v>
                </c:pt>
                <c:pt idx="34">
                  <c:v>0.16014748058336162</c:v>
                </c:pt>
                <c:pt idx="35">
                  <c:v>0.14132965557154326</c:v>
                </c:pt>
                <c:pt idx="36">
                  <c:v>0.12130613194252669</c:v>
                </c:pt>
                <c:pt idx="37">
                  <c:v>0.10126712332962012</c:v>
                </c:pt>
                <c:pt idx="38">
                  <c:v>8.2222458101437496E-2</c:v>
                </c:pt>
                <c:pt idx="39">
                  <c:v>6.4930493471669945E-2</c:v>
                </c:pt>
                <c:pt idx="40">
                  <c:v>4.9870441755459245E-2</c:v>
                </c:pt>
                <c:pt idx="41">
                  <c:v>3.7254092739540182E-2</c:v>
                </c:pt>
                <c:pt idx="42">
                  <c:v>2.7067056647322542E-2</c:v>
                </c:pt>
                <c:pt idx="43">
                  <c:v>1.9126888966507723E-2</c:v>
                </c:pt>
                <c:pt idx="44">
                  <c:v>1.3145705723306096E-2</c:v>
                </c:pt>
                <c:pt idx="45">
                  <c:v>8.7873867246814844E-3</c:v>
                </c:pt>
                <c:pt idx="46">
                  <c:v>5.7131001569100757E-3</c:v>
                </c:pt>
                <c:pt idx="47">
                  <c:v>3.6126026839562553E-3</c:v>
                </c:pt>
                <c:pt idx="48">
                  <c:v>2.2217993076484614E-3</c:v>
                </c:pt>
                <c:pt idx="49">
                  <c:v>1.3290022565482797E-3</c:v>
                </c:pt>
                <c:pt idx="50">
                  <c:v>7.7318402789456155E-4</c:v>
                </c:pt>
                <c:pt idx="51">
                  <c:v>4.3749822363657706E-4</c:v>
                </c:pt>
                <c:pt idx="52">
                  <c:v>2.407719989656406E-4</c:v>
                </c:pt>
                <c:pt idx="53">
                  <c:v>1.2887596411372164E-4</c:v>
                </c:pt>
                <c:pt idx="54">
                  <c:v>6.7092525580502379E-5</c:v>
                </c:pt>
                <c:pt idx="55">
                  <c:v>3.3971335312282135E-5</c:v>
                </c:pt>
                <c:pt idx="56">
                  <c:v>1.6729669445945505E-5</c:v>
                </c:pt>
                <c:pt idx="57">
                  <c:v>8.0130594785902144E-6</c:v>
                </c:pt>
                <c:pt idx="58">
                  <c:v>3.7328938227041145E-6</c:v>
                </c:pt>
                <c:pt idx="59">
                  <c:v>1.6913331937402213E-6</c:v>
                </c:pt>
                <c:pt idx="60">
                  <c:v>7.4533063441573419E-7</c:v>
                </c:pt>
                <c:pt idx="61">
                  <c:v>3.1945157656686327E-7</c:v>
                </c:pt>
                <c:pt idx="62">
                  <c:v>1.331672293971463E-7</c:v>
                </c:pt>
                <c:pt idx="63">
                  <c:v>5.3991570067260286E-8</c:v>
                </c:pt>
                <c:pt idx="64">
                  <c:v>2.1290742822152048E-8</c:v>
                </c:pt>
                <c:pt idx="65">
                  <c:v>8.1656720822850072E-9</c:v>
                </c:pt>
                <c:pt idx="66">
                  <c:v>3.0459959489425261E-9</c:v>
                </c:pt>
                <c:pt idx="67">
                  <c:v>1.1051035440733422E-9</c:v>
                </c:pt>
                <c:pt idx="68">
                  <c:v>3.8995355720344614E-10</c:v>
                </c:pt>
                <c:pt idx="69">
                  <c:v>1.3383172182585565E-10</c:v>
                </c:pt>
                <c:pt idx="70">
                  <c:v>4.4672628724063325E-11</c:v>
                </c:pt>
                <c:pt idx="71">
                  <c:v>1.4503079138650645E-11</c:v>
                </c:pt>
                <c:pt idx="72">
                  <c:v>4.579469691291106E-12</c:v>
                </c:pt>
                <c:pt idx="73">
                  <c:v>1.4063921241681506E-12</c:v>
                </c:pt>
                <c:pt idx="74">
                  <c:v>4.2008185854645051E-13</c:v>
                </c:pt>
                <c:pt idx="75">
                  <c:v>1.2203873355210648E-13</c:v>
                </c:pt>
                <c:pt idx="76">
                  <c:v>3.4482418780710245E-14</c:v>
                </c:pt>
                <c:pt idx="77">
                  <c:v>9.4761955925762253E-15</c:v>
                </c:pt>
                <c:pt idx="78">
                  <c:v>2.5328331098188353E-15</c:v>
                </c:pt>
                <c:pt idx="79">
                  <c:v>6.5843877423449858E-16</c:v>
                </c:pt>
                <c:pt idx="80">
                  <c:v>1.6647939353962333E-16</c:v>
                </c:pt>
                <c:pt idx="81">
                  <c:v>4.0939434263284091E-17</c:v>
                </c:pt>
                <c:pt idx="82">
                  <c:v>9.7917305291721593E-18</c:v>
                </c:pt>
                <c:pt idx="83">
                  <c:v>2.2777881730364662E-18</c:v>
                </c:pt>
                <c:pt idx="84">
                  <c:v>5.1535142183099623E-19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Light!$D$2</c:f>
              <c:strCache>
                <c:ptCount val="1"/>
                <c:pt idx="0">
                  <c:v>20%</c:v>
                </c:pt>
              </c:strCache>
            </c:strRef>
          </c:tx>
          <c:spPr>
            <a:ln w="19050" cap="rnd">
              <a:solidFill>
                <a:schemeClr val="accent2">
                  <a:shade val="68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Light!$A$3:$A$87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Light!$D$3:$D$87</c:f>
              <c:numCache>
                <c:formatCode>General</c:formatCode>
                <c:ptCount val="85"/>
                <c:pt idx="0">
                  <c:v>1.4906612688314684E-6</c:v>
                </c:pt>
                <c:pt idx="1">
                  <c:v>3.3826663874804426E-6</c:v>
                </c:pt>
                <c:pt idx="2">
                  <c:v>7.4657876454082289E-6</c:v>
                </c:pt>
                <c:pt idx="3">
                  <c:v>1.6026118957180429E-5</c:v>
                </c:pt>
                <c:pt idx="4">
                  <c:v>3.345933889189101E-5</c:v>
                </c:pt>
                <c:pt idx="5">
                  <c:v>6.7942670624564271E-5</c:v>
                </c:pt>
                <c:pt idx="6">
                  <c:v>1.3418505116100476E-4</c:v>
                </c:pt>
                <c:pt idx="7">
                  <c:v>2.5775192822744328E-4</c:v>
                </c:pt>
                <c:pt idx="8">
                  <c:v>4.815439979312812E-4</c:v>
                </c:pt>
                <c:pt idx="9">
                  <c:v>8.7499644727315412E-4</c:v>
                </c:pt>
                <c:pt idx="10">
                  <c:v>1.5463680557891231E-3</c:v>
                </c:pt>
                <c:pt idx="11">
                  <c:v>2.6580045130965594E-3</c:v>
                </c:pt>
                <c:pt idx="12">
                  <c:v>4.4435986152969228E-3</c:v>
                </c:pt>
                <c:pt idx="13">
                  <c:v>7.2252053679125105E-3</c:v>
                </c:pt>
                <c:pt idx="14">
                  <c:v>1.1426200313820151E-2</c:v>
                </c:pt>
                <c:pt idx="15">
                  <c:v>1.7574773449362969E-2</c:v>
                </c:pt>
                <c:pt idx="16">
                  <c:v>2.6291411446612192E-2</c:v>
                </c:pt>
                <c:pt idx="17">
                  <c:v>3.8253777933015445E-2</c:v>
                </c:pt>
                <c:pt idx="18">
                  <c:v>5.4134113294645084E-2</c:v>
                </c:pt>
                <c:pt idx="19">
                  <c:v>7.4508185479080363E-2</c:v>
                </c:pt>
                <c:pt idx="20">
                  <c:v>9.974088351091849E-2</c:v>
                </c:pt>
                <c:pt idx="21">
                  <c:v>0.12986098694333989</c:v>
                </c:pt>
                <c:pt idx="22">
                  <c:v>0.16444491620287499</c:v>
                </c:pt>
                <c:pt idx="23">
                  <c:v>0.20253424665924025</c:v>
                </c:pt>
                <c:pt idx="24">
                  <c:v>0.24261226388505339</c:v>
                </c:pt>
                <c:pt idx="25">
                  <c:v>0.28265931114308651</c:v>
                </c:pt>
                <c:pt idx="26">
                  <c:v>0.32029496116672324</c:v>
                </c:pt>
                <c:pt idx="27">
                  <c:v>0.3529987610338382</c:v>
                </c:pt>
                <c:pt idx="28">
                  <c:v>0.37838378756270619</c:v>
                </c:pt>
                <c:pt idx="29">
                  <c:v>0.3944828466975665</c:v>
                </c:pt>
                <c:pt idx="30">
                  <c:v>0.4</c:v>
                </c:pt>
                <c:pt idx="31">
                  <c:v>0.3944828466975665</c:v>
                </c:pt>
                <c:pt idx="32">
                  <c:v>0.37838378756270619</c:v>
                </c:pt>
                <c:pt idx="33">
                  <c:v>0.3529987610338382</c:v>
                </c:pt>
                <c:pt idx="34">
                  <c:v>0.32029496116672324</c:v>
                </c:pt>
                <c:pt idx="35">
                  <c:v>0.28265931114308651</c:v>
                </c:pt>
                <c:pt idx="36">
                  <c:v>0.24261226388505339</c:v>
                </c:pt>
                <c:pt idx="37">
                  <c:v>0.20253424665924025</c:v>
                </c:pt>
                <c:pt idx="38">
                  <c:v>0.16444491620287499</c:v>
                </c:pt>
                <c:pt idx="39">
                  <c:v>0.12986098694333989</c:v>
                </c:pt>
                <c:pt idx="40">
                  <c:v>9.974088351091849E-2</c:v>
                </c:pt>
                <c:pt idx="41">
                  <c:v>7.4508185479080363E-2</c:v>
                </c:pt>
                <c:pt idx="42">
                  <c:v>5.4134113294645084E-2</c:v>
                </c:pt>
                <c:pt idx="43">
                  <c:v>3.8253777933015445E-2</c:v>
                </c:pt>
                <c:pt idx="44">
                  <c:v>2.6291411446612192E-2</c:v>
                </c:pt>
                <c:pt idx="45">
                  <c:v>1.7574773449362969E-2</c:v>
                </c:pt>
                <c:pt idx="46">
                  <c:v>1.1426200313820151E-2</c:v>
                </c:pt>
                <c:pt idx="47">
                  <c:v>7.2252053679125105E-3</c:v>
                </c:pt>
                <c:pt idx="48">
                  <c:v>4.4435986152969228E-3</c:v>
                </c:pt>
                <c:pt idx="49">
                  <c:v>2.6580045130965594E-3</c:v>
                </c:pt>
                <c:pt idx="50">
                  <c:v>1.5463680557891231E-3</c:v>
                </c:pt>
                <c:pt idx="51">
                  <c:v>8.7499644727315412E-4</c:v>
                </c:pt>
                <c:pt idx="52">
                  <c:v>4.815439979312812E-4</c:v>
                </c:pt>
                <c:pt idx="53">
                  <c:v>2.5775192822744328E-4</c:v>
                </c:pt>
                <c:pt idx="54">
                  <c:v>1.3418505116100476E-4</c:v>
                </c:pt>
                <c:pt idx="55">
                  <c:v>6.7942670624564271E-5</c:v>
                </c:pt>
                <c:pt idx="56">
                  <c:v>3.345933889189101E-5</c:v>
                </c:pt>
                <c:pt idx="57">
                  <c:v>1.6026118957180429E-5</c:v>
                </c:pt>
                <c:pt idx="58">
                  <c:v>7.4657876454082289E-6</c:v>
                </c:pt>
                <c:pt idx="59">
                  <c:v>3.3826663874804426E-6</c:v>
                </c:pt>
                <c:pt idx="60">
                  <c:v>1.4906612688314684E-6</c:v>
                </c:pt>
                <c:pt idx="61">
                  <c:v>6.3890315313372653E-7</c:v>
                </c:pt>
                <c:pt idx="62">
                  <c:v>2.663344587942926E-7</c:v>
                </c:pt>
                <c:pt idx="63">
                  <c:v>1.0798314013452057E-7</c:v>
                </c:pt>
                <c:pt idx="64">
                  <c:v>4.2581485644304097E-8</c:v>
                </c:pt>
                <c:pt idx="65">
                  <c:v>1.6331344164570014E-8</c:v>
                </c:pt>
                <c:pt idx="66">
                  <c:v>6.0919918978850522E-9</c:v>
                </c:pt>
                <c:pt idx="67">
                  <c:v>2.2102070881466845E-9</c:v>
                </c:pt>
                <c:pt idx="68">
                  <c:v>7.7990711440689229E-10</c:v>
                </c:pt>
                <c:pt idx="69">
                  <c:v>2.6766344365171129E-10</c:v>
                </c:pt>
                <c:pt idx="70">
                  <c:v>8.934525744812665E-11</c:v>
                </c:pt>
                <c:pt idx="71">
                  <c:v>2.9006158277301289E-11</c:v>
                </c:pt>
                <c:pt idx="72">
                  <c:v>9.1589393825822119E-12</c:v>
                </c:pt>
                <c:pt idx="73">
                  <c:v>2.8127842483363012E-12</c:v>
                </c:pt>
                <c:pt idx="74">
                  <c:v>8.4016371709290101E-13</c:v>
                </c:pt>
                <c:pt idx="75">
                  <c:v>2.4407746710421296E-13</c:v>
                </c:pt>
                <c:pt idx="76">
                  <c:v>6.896483756142049E-14</c:v>
                </c:pt>
                <c:pt idx="77">
                  <c:v>1.8952391185152451E-14</c:v>
                </c:pt>
                <c:pt idx="78">
                  <c:v>5.0656662196376707E-15</c:v>
                </c:pt>
                <c:pt idx="79">
                  <c:v>1.3168775484689972E-15</c:v>
                </c:pt>
                <c:pt idx="80">
                  <c:v>3.3295878707924665E-16</c:v>
                </c:pt>
                <c:pt idx="81">
                  <c:v>8.1878868526568182E-17</c:v>
                </c:pt>
                <c:pt idx="82">
                  <c:v>1.9583461058344319E-17</c:v>
                </c:pt>
                <c:pt idx="83">
                  <c:v>4.5555763460729325E-18</c:v>
                </c:pt>
                <c:pt idx="84">
                  <c:v>1.0307028436619925E-18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Light!$E$2</c:f>
              <c:strCache>
                <c:ptCount val="1"/>
                <c:pt idx="0">
                  <c:v>30%</c:v>
                </c:pt>
              </c:strCache>
            </c:strRef>
          </c:tx>
          <c:spPr>
            <a:ln w="19050" cap="rnd">
              <a:solidFill>
                <a:schemeClr val="accent2">
                  <a:shade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Light!$A$3:$A$87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Light!$E$3:$E$87</c:f>
              <c:numCache>
                <c:formatCode>General</c:formatCode>
                <c:ptCount val="85"/>
                <c:pt idx="0">
                  <c:v>2.2359919032472026E-6</c:v>
                </c:pt>
                <c:pt idx="1">
                  <c:v>5.0739995812206632E-6</c:v>
                </c:pt>
                <c:pt idx="2">
                  <c:v>1.1198681468112343E-5</c:v>
                </c:pt>
                <c:pt idx="3">
                  <c:v>2.403917843577064E-5</c:v>
                </c:pt>
                <c:pt idx="4">
                  <c:v>5.0189008337836515E-5</c:v>
                </c:pt>
                <c:pt idx="5">
                  <c:v>1.0191400593684641E-4</c:v>
                </c:pt>
                <c:pt idx="6">
                  <c:v>2.012775767415071E-4</c:v>
                </c:pt>
                <c:pt idx="7">
                  <c:v>3.8662789234116484E-4</c:v>
                </c:pt>
                <c:pt idx="8">
                  <c:v>7.2231599689692174E-4</c:v>
                </c:pt>
                <c:pt idx="9">
                  <c:v>1.312494670909731E-3</c:v>
                </c:pt>
                <c:pt idx="10">
                  <c:v>2.3195520836836844E-3</c:v>
                </c:pt>
                <c:pt idx="11">
                  <c:v>3.9870067696448387E-3</c:v>
                </c:pt>
                <c:pt idx="12">
                  <c:v>6.6653979229453833E-3</c:v>
                </c:pt>
                <c:pt idx="13">
                  <c:v>1.0837808051868765E-2</c:v>
                </c:pt>
                <c:pt idx="14">
                  <c:v>1.7139300470730225E-2</c:v>
                </c:pt>
                <c:pt idx="15">
                  <c:v>2.6362160174044452E-2</c:v>
                </c:pt>
                <c:pt idx="16">
                  <c:v>3.9437117169918282E-2</c:v>
                </c:pt>
                <c:pt idx="17">
                  <c:v>5.7380666899523161E-2</c:v>
                </c:pt>
                <c:pt idx="18">
                  <c:v>8.1201169941967619E-2</c:v>
                </c:pt>
                <c:pt idx="19">
                  <c:v>0.11176227821862053</c:v>
                </c:pt>
                <c:pt idx="20">
                  <c:v>0.14961132526637771</c:v>
                </c:pt>
                <c:pt idx="21">
                  <c:v>0.19479148041500985</c:v>
                </c:pt>
                <c:pt idx="22">
                  <c:v>0.24666737430431246</c:v>
                </c:pt>
                <c:pt idx="23">
                  <c:v>0.30380136998886031</c:v>
                </c:pt>
                <c:pt idx="24">
                  <c:v>0.36391839582758007</c:v>
                </c:pt>
                <c:pt idx="25">
                  <c:v>0.42398896671462971</c:v>
                </c:pt>
                <c:pt idx="26">
                  <c:v>0.48044244175008483</c:v>
                </c:pt>
                <c:pt idx="27">
                  <c:v>0.52949814155075725</c:v>
                </c:pt>
                <c:pt idx="28">
                  <c:v>0.56757568134405922</c:v>
                </c:pt>
                <c:pt idx="29">
                  <c:v>0.59172427004634975</c:v>
                </c:pt>
                <c:pt idx="30">
                  <c:v>0.6</c:v>
                </c:pt>
                <c:pt idx="31">
                  <c:v>0.59172427004634975</c:v>
                </c:pt>
                <c:pt idx="32">
                  <c:v>0.56757568134405922</c:v>
                </c:pt>
                <c:pt idx="33">
                  <c:v>0.52949814155075725</c:v>
                </c:pt>
                <c:pt idx="34">
                  <c:v>0.48044244175008483</c:v>
                </c:pt>
                <c:pt idx="35">
                  <c:v>0.42398896671462971</c:v>
                </c:pt>
                <c:pt idx="36">
                  <c:v>0.36391839582758007</c:v>
                </c:pt>
                <c:pt idx="37">
                  <c:v>0.30380136998886031</c:v>
                </c:pt>
                <c:pt idx="38">
                  <c:v>0.24666737430431246</c:v>
                </c:pt>
                <c:pt idx="39">
                  <c:v>0.19479148041500985</c:v>
                </c:pt>
                <c:pt idx="40">
                  <c:v>0.14961132526637771</c:v>
                </c:pt>
                <c:pt idx="41">
                  <c:v>0.11176227821862053</c:v>
                </c:pt>
                <c:pt idx="42">
                  <c:v>8.1201169941967619E-2</c:v>
                </c:pt>
                <c:pt idx="43">
                  <c:v>5.7380666899523161E-2</c:v>
                </c:pt>
                <c:pt idx="44">
                  <c:v>3.9437117169918282E-2</c:v>
                </c:pt>
                <c:pt idx="45">
                  <c:v>2.6362160174044452E-2</c:v>
                </c:pt>
                <c:pt idx="46">
                  <c:v>1.7139300470730225E-2</c:v>
                </c:pt>
                <c:pt idx="47">
                  <c:v>1.0837808051868765E-2</c:v>
                </c:pt>
                <c:pt idx="48">
                  <c:v>6.6653979229453833E-3</c:v>
                </c:pt>
                <c:pt idx="49">
                  <c:v>3.9870067696448387E-3</c:v>
                </c:pt>
                <c:pt idx="50">
                  <c:v>2.3195520836836844E-3</c:v>
                </c:pt>
                <c:pt idx="51">
                  <c:v>1.312494670909731E-3</c:v>
                </c:pt>
                <c:pt idx="52">
                  <c:v>7.2231599689692174E-4</c:v>
                </c:pt>
                <c:pt idx="53">
                  <c:v>3.8662789234116484E-4</c:v>
                </c:pt>
                <c:pt idx="54">
                  <c:v>2.012775767415071E-4</c:v>
                </c:pt>
                <c:pt idx="55">
                  <c:v>1.0191400593684641E-4</c:v>
                </c:pt>
                <c:pt idx="56">
                  <c:v>5.0189008337836515E-5</c:v>
                </c:pt>
                <c:pt idx="57">
                  <c:v>2.403917843577064E-5</c:v>
                </c:pt>
                <c:pt idx="58">
                  <c:v>1.1198681468112343E-5</c:v>
                </c:pt>
                <c:pt idx="59">
                  <c:v>5.0739995812206632E-6</c:v>
                </c:pt>
                <c:pt idx="60">
                  <c:v>2.2359919032472026E-6</c:v>
                </c:pt>
                <c:pt idx="61">
                  <c:v>9.5835472970058964E-7</c:v>
                </c:pt>
                <c:pt idx="62">
                  <c:v>3.995016881914389E-7</c:v>
                </c:pt>
                <c:pt idx="63">
                  <c:v>1.6197471020178085E-7</c:v>
                </c:pt>
                <c:pt idx="64">
                  <c:v>6.3872228466456145E-8</c:v>
                </c:pt>
                <c:pt idx="65">
                  <c:v>2.449701624685502E-8</c:v>
                </c:pt>
                <c:pt idx="66">
                  <c:v>9.1379878468275778E-9</c:v>
                </c:pt>
                <c:pt idx="67">
                  <c:v>3.3153106322200269E-9</c:v>
                </c:pt>
                <c:pt idx="68">
                  <c:v>1.1698606716103383E-9</c:v>
                </c:pt>
                <c:pt idx="69">
                  <c:v>4.0149516547756686E-10</c:v>
                </c:pt>
                <c:pt idx="70">
                  <c:v>1.3401788617218995E-10</c:v>
                </c:pt>
                <c:pt idx="71">
                  <c:v>4.3509237415951932E-11</c:v>
                </c:pt>
                <c:pt idx="72">
                  <c:v>1.3738409073873318E-11</c:v>
                </c:pt>
                <c:pt idx="73">
                  <c:v>4.2191763725044516E-12</c:v>
                </c:pt>
                <c:pt idx="74">
                  <c:v>1.2602455756393515E-12</c:v>
                </c:pt>
                <c:pt idx="75">
                  <c:v>3.6611620065631944E-13</c:v>
                </c:pt>
                <c:pt idx="76">
                  <c:v>1.0344725634213071E-13</c:v>
                </c:pt>
                <c:pt idx="77">
                  <c:v>2.8428586777728671E-14</c:v>
                </c:pt>
                <c:pt idx="78">
                  <c:v>7.5984993294565056E-15</c:v>
                </c:pt>
                <c:pt idx="79">
                  <c:v>1.9753163227034955E-15</c:v>
                </c:pt>
                <c:pt idx="80">
                  <c:v>4.9943818061886998E-16</c:v>
                </c:pt>
                <c:pt idx="81">
                  <c:v>1.2281830278985225E-16</c:v>
                </c:pt>
                <c:pt idx="82">
                  <c:v>2.9375191587516473E-17</c:v>
                </c:pt>
                <c:pt idx="83">
                  <c:v>6.8333645191093979E-18</c:v>
                </c:pt>
                <c:pt idx="84">
                  <c:v>1.5460542654929886E-18</c:v>
                </c:pt>
              </c:numCache>
            </c:numRef>
          </c:val>
          <c:smooth val="1"/>
        </c:ser>
        <c:ser>
          <c:idx val="4"/>
          <c:order val="4"/>
          <c:tx>
            <c:strRef>
              <c:f>Light!$F$2</c:f>
              <c:strCache>
                <c:ptCount val="1"/>
                <c:pt idx="0">
                  <c:v>40%</c:v>
                </c:pt>
              </c:strCache>
            </c:strRef>
          </c:tx>
          <c:spPr>
            <a:ln w="19050" cap="rnd">
              <a:solidFill>
                <a:schemeClr val="accent2">
                  <a:shade val="93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Light!$A$3:$A$87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Light!$F$3:$F$87</c:f>
              <c:numCache>
                <c:formatCode>General</c:formatCode>
                <c:ptCount val="85"/>
                <c:pt idx="0">
                  <c:v>2.9813225376629368E-6</c:v>
                </c:pt>
                <c:pt idx="1">
                  <c:v>6.7653327749608851E-6</c:v>
                </c:pt>
                <c:pt idx="2">
                  <c:v>1.4931575290816458E-5</c:v>
                </c:pt>
                <c:pt idx="3">
                  <c:v>3.2052237914360858E-5</c:v>
                </c:pt>
                <c:pt idx="4">
                  <c:v>6.691867778378202E-5</c:v>
                </c:pt>
                <c:pt idx="5">
                  <c:v>1.3588534124912854E-4</c:v>
                </c:pt>
                <c:pt idx="6">
                  <c:v>2.6837010232200952E-4</c:v>
                </c:pt>
                <c:pt idx="7">
                  <c:v>5.1550385645488656E-4</c:v>
                </c:pt>
                <c:pt idx="8">
                  <c:v>9.6308799586256239E-4</c:v>
                </c:pt>
                <c:pt idx="9">
                  <c:v>1.7499928945463082E-3</c:v>
                </c:pt>
                <c:pt idx="10">
                  <c:v>3.0927361115782462E-3</c:v>
                </c:pt>
                <c:pt idx="11">
                  <c:v>5.3160090261931189E-3</c:v>
                </c:pt>
                <c:pt idx="12">
                  <c:v>8.8871972305938456E-3</c:v>
                </c:pt>
                <c:pt idx="13">
                  <c:v>1.4450410735825021E-2</c:v>
                </c:pt>
                <c:pt idx="14">
                  <c:v>2.2852400627640303E-2</c:v>
                </c:pt>
                <c:pt idx="15">
                  <c:v>3.5149546898725938E-2</c:v>
                </c:pt>
                <c:pt idx="16">
                  <c:v>5.2582822893224385E-2</c:v>
                </c:pt>
                <c:pt idx="17">
                  <c:v>7.6507555866030891E-2</c:v>
                </c:pt>
                <c:pt idx="18">
                  <c:v>0.10826822658929017</c:v>
                </c:pt>
                <c:pt idx="19">
                  <c:v>0.14901637095816073</c:v>
                </c:pt>
                <c:pt idx="20">
                  <c:v>0.19948176702183698</c:v>
                </c:pt>
                <c:pt idx="21">
                  <c:v>0.25972197388667978</c:v>
                </c:pt>
                <c:pt idx="22">
                  <c:v>0.32888983240574998</c:v>
                </c:pt>
                <c:pt idx="23">
                  <c:v>0.40506849331848049</c:v>
                </c:pt>
                <c:pt idx="24">
                  <c:v>0.48522452777010677</c:v>
                </c:pt>
                <c:pt idx="25">
                  <c:v>0.56531862228617302</c:v>
                </c:pt>
                <c:pt idx="26">
                  <c:v>0.64058992233344647</c:v>
                </c:pt>
                <c:pt idx="27">
                  <c:v>0.70599752206767641</c:v>
                </c:pt>
                <c:pt idx="28">
                  <c:v>0.75676757512541237</c:v>
                </c:pt>
                <c:pt idx="29">
                  <c:v>0.78896569339513301</c:v>
                </c:pt>
                <c:pt idx="30">
                  <c:v>0.8</c:v>
                </c:pt>
                <c:pt idx="31">
                  <c:v>0.78896569339513301</c:v>
                </c:pt>
                <c:pt idx="32">
                  <c:v>0.75676757512541237</c:v>
                </c:pt>
                <c:pt idx="33">
                  <c:v>0.70599752206767641</c:v>
                </c:pt>
                <c:pt idx="34">
                  <c:v>0.64058992233344647</c:v>
                </c:pt>
                <c:pt idx="35">
                  <c:v>0.56531862228617302</c:v>
                </c:pt>
                <c:pt idx="36">
                  <c:v>0.48522452777010677</c:v>
                </c:pt>
                <c:pt idx="37">
                  <c:v>0.40506849331848049</c:v>
                </c:pt>
                <c:pt idx="38">
                  <c:v>0.32888983240574998</c:v>
                </c:pt>
                <c:pt idx="39">
                  <c:v>0.25972197388667978</c:v>
                </c:pt>
                <c:pt idx="40">
                  <c:v>0.19948176702183698</c:v>
                </c:pt>
                <c:pt idx="41">
                  <c:v>0.14901637095816073</c:v>
                </c:pt>
                <c:pt idx="42">
                  <c:v>0.10826822658929017</c:v>
                </c:pt>
                <c:pt idx="43">
                  <c:v>7.6507555866030891E-2</c:v>
                </c:pt>
                <c:pt idx="44">
                  <c:v>5.2582822893224385E-2</c:v>
                </c:pt>
                <c:pt idx="45">
                  <c:v>3.5149546898725938E-2</c:v>
                </c:pt>
                <c:pt idx="46">
                  <c:v>2.2852400627640303E-2</c:v>
                </c:pt>
                <c:pt idx="47">
                  <c:v>1.4450410735825021E-2</c:v>
                </c:pt>
                <c:pt idx="48">
                  <c:v>8.8871972305938456E-3</c:v>
                </c:pt>
                <c:pt idx="49">
                  <c:v>5.3160090261931189E-3</c:v>
                </c:pt>
                <c:pt idx="50">
                  <c:v>3.0927361115782462E-3</c:v>
                </c:pt>
                <c:pt idx="51">
                  <c:v>1.7499928945463082E-3</c:v>
                </c:pt>
                <c:pt idx="52">
                  <c:v>9.6308799586256239E-4</c:v>
                </c:pt>
                <c:pt idx="53">
                  <c:v>5.1550385645488656E-4</c:v>
                </c:pt>
                <c:pt idx="54">
                  <c:v>2.6837010232200952E-4</c:v>
                </c:pt>
                <c:pt idx="55">
                  <c:v>1.3588534124912854E-4</c:v>
                </c:pt>
                <c:pt idx="56">
                  <c:v>6.691867778378202E-5</c:v>
                </c:pt>
                <c:pt idx="57">
                  <c:v>3.2052237914360858E-5</c:v>
                </c:pt>
                <c:pt idx="58">
                  <c:v>1.4931575290816458E-5</c:v>
                </c:pt>
                <c:pt idx="59">
                  <c:v>6.7653327749608851E-6</c:v>
                </c:pt>
                <c:pt idx="60">
                  <c:v>2.9813225376629368E-6</c:v>
                </c:pt>
                <c:pt idx="61">
                  <c:v>1.2778063062674531E-6</c:v>
                </c:pt>
                <c:pt idx="62">
                  <c:v>5.326689175885852E-7</c:v>
                </c:pt>
                <c:pt idx="63">
                  <c:v>2.1596628026904114E-7</c:v>
                </c:pt>
                <c:pt idx="64">
                  <c:v>8.5162971288608193E-8</c:v>
                </c:pt>
                <c:pt idx="65">
                  <c:v>3.2662688329140029E-8</c:v>
                </c:pt>
                <c:pt idx="66">
                  <c:v>1.2183983795770104E-8</c:v>
                </c:pt>
                <c:pt idx="67">
                  <c:v>4.420414176293369E-9</c:v>
                </c:pt>
                <c:pt idx="68">
                  <c:v>1.5598142288137846E-9</c:v>
                </c:pt>
                <c:pt idx="69">
                  <c:v>5.3532688730342259E-10</c:v>
                </c:pt>
                <c:pt idx="70">
                  <c:v>1.786905148962533E-10</c:v>
                </c:pt>
                <c:pt idx="71">
                  <c:v>5.8012316554602578E-11</c:v>
                </c:pt>
                <c:pt idx="72">
                  <c:v>1.8317878765164424E-11</c:v>
                </c:pt>
                <c:pt idx="73">
                  <c:v>5.6255684966726023E-12</c:v>
                </c:pt>
                <c:pt idx="74">
                  <c:v>1.680327434185802E-12</c:v>
                </c:pt>
                <c:pt idx="75">
                  <c:v>4.8815493420842591E-13</c:v>
                </c:pt>
                <c:pt idx="76">
                  <c:v>1.3792967512284098E-13</c:v>
                </c:pt>
                <c:pt idx="77">
                  <c:v>3.7904782370304901E-14</c:v>
                </c:pt>
                <c:pt idx="78">
                  <c:v>1.0131332439275341E-14</c:v>
                </c:pt>
                <c:pt idx="79">
                  <c:v>2.6337550969379943E-15</c:v>
                </c:pt>
                <c:pt idx="80">
                  <c:v>6.659175741584933E-16</c:v>
                </c:pt>
                <c:pt idx="81">
                  <c:v>1.6375773705313636E-16</c:v>
                </c:pt>
                <c:pt idx="82">
                  <c:v>3.9166922116688637E-17</c:v>
                </c:pt>
                <c:pt idx="83">
                  <c:v>9.1111526921458649E-18</c:v>
                </c:pt>
                <c:pt idx="84">
                  <c:v>2.0614056873239849E-18</c:v>
                </c:pt>
              </c:numCache>
            </c:numRef>
          </c:val>
          <c:smooth val="1"/>
        </c:ser>
        <c:ser>
          <c:idx val="5"/>
          <c:order val="5"/>
          <c:tx>
            <c:strRef>
              <c:f>Light!$G$2</c:f>
              <c:strCache>
                <c:ptCount val="1"/>
                <c:pt idx="0">
                  <c:v>50%</c:v>
                </c:pt>
              </c:strCache>
            </c:strRef>
          </c:tx>
          <c:spPr>
            <a:ln w="19050" cap="rnd">
              <a:solidFill>
                <a:schemeClr val="accent2">
                  <a:tint val="94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Light!$A$3:$A$87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Light!$G$3:$G$87</c:f>
              <c:numCache>
                <c:formatCode>General</c:formatCode>
                <c:ptCount val="85"/>
                <c:pt idx="0">
                  <c:v>3.7266531720786709E-6</c:v>
                </c:pt>
                <c:pt idx="1">
                  <c:v>8.4566659687011062E-6</c:v>
                </c:pt>
                <c:pt idx="2">
                  <c:v>1.8664469113520571E-5</c:v>
                </c:pt>
                <c:pt idx="3">
                  <c:v>4.0065297392951069E-5</c:v>
                </c:pt>
                <c:pt idx="4">
                  <c:v>8.3648347229727524E-5</c:v>
                </c:pt>
                <c:pt idx="5">
                  <c:v>1.6985667656141068E-4</c:v>
                </c:pt>
                <c:pt idx="6">
                  <c:v>3.3546262790251185E-4</c:v>
                </c:pt>
                <c:pt idx="7">
                  <c:v>6.4437982056860812E-4</c:v>
                </c:pt>
                <c:pt idx="8">
                  <c:v>1.2038599948282029E-3</c:v>
                </c:pt>
                <c:pt idx="9">
                  <c:v>2.1874911181828851E-3</c:v>
                </c:pt>
                <c:pt idx="10">
                  <c:v>3.8659201394728076E-3</c:v>
                </c:pt>
                <c:pt idx="11">
                  <c:v>6.6450112827413981E-3</c:v>
                </c:pt>
                <c:pt idx="12">
                  <c:v>1.1108996538242306E-2</c:v>
                </c:pt>
                <c:pt idx="13">
                  <c:v>1.8063013419781275E-2</c:v>
                </c:pt>
                <c:pt idx="14">
                  <c:v>2.8565500784550377E-2</c:v>
                </c:pt>
                <c:pt idx="15">
                  <c:v>4.393693362340742E-2</c:v>
                </c:pt>
                <c:pt idx="16">
                  <c:v>6.5728528616530474E-2</c:v>
                </c:pt>
                <c:pt idx="17">
                  <c:v>9.5634444832538607E-2</c:v>
                </c:pt>
                <c:pt idx="18">
                  <c:v>0.1353352832366127</c:v>
                </c:pt>
                <c:pt idx="19">
                  <c:v>0.18627046369770089</c:v>
                </c:pt>
                <c:pt idx="20">
                  <c:v>0.24935220877729622</c:v>
                </c:pt>
                <c:pt idx="21">
                  <c:v>0.32465246735834974</c:v>
                </c:pt>
                <c:pt idx="22">
                  <c:v>0.41111229050718745</c:v>
                </c:pt>
                <c:pt idx="23">
                  <c:v>0.50633561664810056</c:v>
                </c:pt>
                <c:pt idx="24">
                  <c:v>0.60653065971263342</c:v>
                </c:pt>
                <c:pt idx="25">
                  <c:v>0.70664827785771622</c:v>
                </c:pt>
                <c:pt idx="26">
                  <c:v>0.80073740291680806</c:v>
                </c:pt>
                <c:pt idx="27">
                  <c:v>0.88249690258459546</c:v>
                </c:pt>
                <c:pt idx="28">
                  <c:v>0.94595946890676541</c:v>
                </c:pt>
                <c:pt idx="29">
                  <c:v>0.98620711674391626</c:v>
                </c:pt>
                <c:pt idx="30">
                  <c:v>1</c:v>
                </c:pt>
                <c:pt idx="31">
                  <c:v>0.98620711674391626</c:v>
                </c:pt>
                <c:pt idx="32">
                  <c:v>0.94595946890676541</c:v>
                </c:pt>
                <c:pt idx="33">
                  <c:v>0.88249690258459546</c:v>
                </c:pt>
                <c:pt idx="34">
                  <c:v>0.80073740291680806</c:v>
                </c:pt>
                <c:pt idx="35">
                  <c:v>0.70664827785771622</c:v>
                </c:pt>
                <c:pt idx="36">
                  <c:v>0.60653065971263342</c:v>
                </c:pt>
                <c:pt idx="37">
                  <c:v>0.50633561664810056</c:v>
                </c:pt>
                <c:pt idx="38">
                  <c:v>0.41111229050718745</c:v>
                </c:pt>
                <c:pt idx="39">
                  <c:v>0.32465246735834974</c:v>
                </c:pt>
                <c:pt idx="40">
                  <c:v>0.24935220877729622</c:v>
                </c:pt>
                <c:pt idx="41">
                  <c:v>0.18627046369770089</c:v>
                </c:pt>
                <c:pt idx="42">
                  <c:v>0.1353352832366127</c:v>
                </c:pt>
                <c:pt idx="43">
                  <c:v>9.5634444832538607E-2</c:v>
                </c:pt>
                <c:pt idx="44">
                  <c:v>6.5728528616530474E-2</c:v>
                </c:pt>
                <c:pt idx="45">
                  <c:v>4.393693362340742E-2</c:v>
                </c:pt>
                <c:pt idx="46">
                  <c:v>2.8565500784550377E-2</c:v>
                </c:pt>
                <c:pt idx="47">
                  <c:v>1.8063013419781275E-2</c:v>
                </c:pt>
                <c:pt idx="48">
                  <c:v>1.1108996538242306E-2</c:v>
                </c:pt>
                <c:pt idx="49">
                  <c:v>6.6450112827413981E-3</c:v>
                </c:pt>
                <c:pt idx="50">
                  <c:v>3.8659201394728076E-3</c:v>
                </c:pt>
                <c:pt idx="51">
                  <c:v>2.1874911181828851E-3</c:v>
                </c:pt>
                <c:pt idx="52">
                  <c:v>1.2038599948282029E-3</c:v>
                </c:pt>
                <c:pt idx="53">
                  <c:v>6.4437982056860812E-4</c:v>
                </c:pt>
                <c:pt idx="54">
                  <c:v>3.3546262790251185E-4</c:v>
                </c:pt>
                <c:pt idx="55">
                  <c:v>1.6985667656141068E-4</c:v>
                </c:pt>
                <c:pt idx="56">
                  <c:v>8.3648347229727524E-5</c:v>
                </c:pt>
                <c:pt idx="57">
                  <c:v>4.0065297392951069E-5</c:v>
                </c:pt>
                <c:pt idx="58">
                  <c:v>1.8664469113520571E-5</c:v>
                </c:pt>
                <c:pt idx="59">
                  <c:v>8.4566659687011062E-6</c:v>
                </c:pt>
                <c:pt idx="60">
                  <c:v>3.7266531720786709E-6</c:v>
                </c:pt>
                <c:pt idx="61">
                  <c:v>1.5972578828343163E-6</c:v>
                </c:pt>
                <c:pt idx="62">
                  <c:v>6.658361469857315E-7</c:v>
                </c:pt>
                <c:pt idx="63">
                  <c:v>2.6995785033630141E-7</c:v>
                </c:pt>
                <c:pt idx="64">
                  <c:v>1.0645371411076024E-7</c:v>
                </c:pt>
                <c:pt idx="65">
                  <c:v>4.0828360411425034E-8</c:v>
                </c:pt>
                <c:pt idx="66">
                  <c:v>1.5229979744712629E-8</c:v>
                </c:pt>
                <c:pt idx="67">
                  <c:v>5.5255177203667114E-9</c:v>
                </c:pt>
                <c:pt idx="68">
                  <c:v>1.9497677860172307E-9</c:v>
                </c:pt>
                <c:pt idx="69">
                  <c:v>6.6915860912927816E-10</c:v>
                </c:pt>
                <c:pt idx="70">
                  <c:v>2.233631436203166E-10</c:v>
                </c:pt>
                <c:pt idx="71">
                  <c:v>7.2515395693253218E-11</c:v>
                </c:pt>
                <c:pt idx="72">
                  <c:v>2.289734845645553E-11</c:v>
                </c:pt>
                <c:pt idx="73">
                  <c:v>7.0319606208407523E-12</c:v>
                </c:pt>
                <c:pt idx="74">
                  <c:v>2.1004092927322525E-12</c:v>
                </c:pt>
                <c:pt idx="75">
                  <c:v>6.1019366776053239E-13</c:v>
                </c:pt>
                <c:pt idx="76">
                  <c:v>1.724120939035512E-13</c:v>
                </c:pt>
                <c:pt idx="77">
                  <c:v>4.7380977962881125E-14</c:v>
                </c:pt>
                <c:pt idx="78">
                  <c:v>1.2664165549094176E-14</c:v>
                </c:pt>
                <c:pt idx="79">
                  <c:v>3.2921938711724927E-15</c:v>
                </c:pt>
                <c:pt idx="80">
                  <c:v>8.3239696769811663E-16</c:v>
                </c:pt>
                <c:pt idx="81">
                  <c:v>2.0469717131642043E-16</c:v>
                </c:pt>
                <c:pt idx="82">
                  <c:v>4.8958652645860795E-17</c:v>
                </c:pt>
                <c:pt idx="83">
                  <c:v>1.138894086518233E-17</c:v>
                </c:pt>
                <c:pt idx="84">
                  <c:v>2.576757109154981E-18</c:v>
                </c:pt>
              </c:numCache>
            </c:numRef>
          </c:val>
          <c:smooth val="1"/>
        </c:ser>
        <c:ser>
          <c:idx val="6"/>
          <c:order val="6"/>
          <c:tx>
            <c:strRef>
              <c:f>Light!$H$2</c:f>
              <c:strCache>
                <c:ptCount val="1"/>
                <c:pt idx="0">
                  <c:v>60%</c:v>
                </c:pt>
              </c:strCache>
            </c:strRef>
          </c:tx>
          <c:spPr>
            <a:ln w="19050" cap="rnd">
              <a:solidFill>
                <a:schemeClr val="accent2">
                  <a:tint val="81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Light!$A$3:$A$87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Light!$H$3:$H$87</c:f>
              <c:numCache>
                <c:formatCode>General</c:formatCode>
                <c:ptCount val="85"/>
                <c:pt idx="0">
                  <c:v>4.4719838064944051E-6</c:v>
                </c:pt>
                <c:pt idx="1">
                  <c:v>1.0147999162441326E-5</c:v>
                </c:pt>
                <c:pt idx="2">
                  <c:v>2.2397362936224686E-5</c:v>
                </c:pt>
                <c:pt idx="3">
                  <c:v>4.807835687154128E-5</c:v>
                </c:pt>
                <c:pt idx="4">
                  <c:v>1.0037801667567303E-4</c:v>
                </c:pt>
                <c:pt idx="5">
                  <c:v>2.0382801187369281E-4</c:v>
                </c:pt>
                <c:pt idx="6">
                  <c:v>4.0255515348301419E-4</c:v>
                </c:pt>
                <c:pt idx="7">
                  <c:v>7.7325578468232967E-4</c:v>
                </c:pt>
                <c:pt idx="8">
                  <c:v>1.4446319937938435E-3</c:v>
                </c:pt>
                <c:pt idx="9">
                  <c:v>2.6249893418194619E-3</c:v>
                </c:pt>
                <c:pt idx="10">
                  <c:v>4.6391041673673689E-3</c:v>
                </c:pt>
                <c:pt idx="11">
                  <c:v>7.9740135392896774E-3</c:v>
                </c:pt>
                <c:pt idx="12">
                  <c:v>1.3330795845890767E-2</c:v>
                </c:pt>
                <c:pt idx="13">
                  <c:v>2.1675616103737531E-2</c:v>
                </c:pt>
                <c:pt idx="14">
                  <c:v>3.4278600941460451E-2</c:v>
                </c:pt>
                <c:pt idx="15">
                  <c:v>5.2724320348088903E-2</c:v>
                </c:pt>
                <c:pt idx="16">
                  <c:v>7.8874234339836563E-2</c:v>
                </c:pt>
                <c:pt idx="17">
                  <c:v>0.11476133379904632</c:v>
                </c:pt>
                <c:pt idx="18">
                  <c:v>0.16240233988393524</c:v>
                </c:pt>
                <c:pt idx="19">
                  <c:v>0.22352455643724106</c:v>
                </c:pt>
                <c:pt idx="20">
                  <c:v>0.29922265053275543</c:v>
                </c:pt>
                <c:pt idx="21">
                  <c:v>0.3895829608300197</c:v>
                </c:pt>
                <c:pt idx="22">
                  <c:v>0.49333474860862492</c:v>
                </c:pt>
                <c:pt idx="23">
                  <c:v>0.60760273997772063</c:v>
                </c:pt>
                <c:pt idx="24">
                  <c:v>0.72783679165516013</c:v>
                </c:pt>
                <c:pt idx="25">
                  <c:v>0.84797793342925942</c:v>
                </c:pt>
                <c:pt idx="26">
                  <c:v>0.96088488350016965</c:v>
                </c:pt>
                <c:pt idx="27">
                  <c:v>1.0589962831015145</c:v>
                </c:pt>
                <c:pt idx="28">
                  <c:v>1.1351513626881184</c:v>
                </c:pt>
                <c:pt idx="29">
                  <c:v>1.1834485400926995</c:v>
                </c:pt>
                <c:pt idx="30">
                  <c:v>1.2</c:v>
                </c:pt>
                <c:pt idx="31">
                  <c:v>1.1834485400926995</c:v>
                </c:pt>
                <c:pt idx="32">
                  <c:v>1.1351513626881184</c:v>
                </c:pt>
                <c:pt idx="33">
                  <c:v>1.0589962831015145</c:v>
                </c:pt>
                <c:pt idx="34">
                  <c:v>0.96088488350016965</c:v>
                </c:pt>
                <c:pt idx="35">
                  <c:v>0.84797793342925942</c:v>
                </c:pt>
                <c:pt idx="36">
                  <c:v>0.72783679165516013</c:v>
                </c:pt>
                <c:pt idx="37">
                  <c:v>0.60760273997772063</c:v>
                </c:pt>
                <c:pt idx="38">
                  <c:v>0.49333474860862492</c:v>
                </c:pt>
                <c:pt idx="39">
                  <c:v>0.3895829608300197</c:v>
                </c:pt>
                <c:pt idx="40">
                  <c:v>0.29922265053275543</c:v>
                </c:pt>
                <c:pt idx="41">
                  <c:v>0.22352455643724106</c:v>
                </c:pt>
                <c:pt idx="42">
                  <c:v>0.16240233988393524</c:v>
                </c:pt>
                <c:pt idx="43">
                  <c:v>0.11476133379904632</c:v>
                </c:pt>
                <c:pt idx="44">
                  <c:v>7.8874234339836563E-2</c:v>
                </c:pt>
                <c:pt idx="45">
                  <c:v>5.2724320348088903E-2</c:v>
                </c:pt>
                <c:pt idx="46">
                  <c:v>3.4278600941460451E-2</c:v>
                </c:pt>
                <c:pt idx="47">
                  <c:v>2.1675616103737531E-2</c:v>
                </c:pt>
                <c:pt idx="48">
                  <c:v>1.3330795845890767E-2</c:v>
                </c:pt>
                <c:pt idx="49">
                  <c:v>7.9740135392896774E-3</c:v>
                </c:pt>
                <c:pt idx="50">
                  <c:v>4.6391041673673689E-3</c:v>
                </c:pt>
                <c:pt idx="51">
                  <c:v>2.6249893418194619E-3</c:v>
                </c:pt>
                <c:pt idx="52">
                  <c:v>1.4446319937938435E-3</c:v>
                </c:pt>
                <c:pt idx="53">
                  <c:v>7.7325578468232967E-4</c:v>
                </c:pt>
                <c:pt idx="54">
                  <c:v>4.0255515348301419E-4</c:v>
                </c:pt>
                <c:pt idx="55">
                  <c:v>2.0382801187369281E-4</c:v>
                </c:pt>
                <c:pt idx="56">
                  <c:v>1.0037801667567303E-4</c:v>
                </c:pt>
                <c:pt idx="57">
                  <c:v>4.807835687154128E-5</c:v>
                </c:pt>
                <c:pt idx="58">
                  <c:v>2.2397362936224686E-5</c:v>
                </c:pt>
                <c:pt idx="59">
                  <c:v>1.0147999162441326E-5</c:v>
                </c:pt>
                <c:pt idx="60">
                  <c:v>4.4719838064944051E-6</c:v>
                </c:pt>
                <c:pt idx="61">
                  <c:v>1.9167094594011793E-6</c:v>
                </c:pt>
                <c:pt idx="62">
                  <c:v>7.990033763828778E-7</c:v>
                </c:pt>
                <c:pt idx="63">
                  <c:v>3.239494204035617E-7</c:v>
                </c:pt>
                <c:pt idx="64">
                  <c:v>1.2774445693291229E-7</c:v>
                </c:pt>
                <c:pt idx="65">
                  <c:v>4.899403249371004E-8</c:v>
                </c:pt>
                <c:pt idx="66">
                  <c:v>1.8275975693655156E-8</c:v>
                </c:pt>
                <c:pt idx="67">
                  <c:v>6.6306212644400539E-9</c:v>
                </c:pt>
                <c:pt idx="68">
                  <c:v>2.3397213432206766E-9</c:v>
                </c:pt>
                <c:pt idx="69">
                  <c:v>8.0299033095513372E-10</c:v>
                </c:pt>
                <c:pt idx="70">
                  <c:v>2.680357723443799E-10</c:v>
                </c:pt>
                <c:pt idx="71">
                  <c:v>8.7018474831903864E-11</c:v>
                </c:pt>
                <c:pt idx="72">
                  <c:v>2.7476818147746636E-11</c:v>
                </c:pt>
                <c:pt idx="73">
                  <c:v>8.4383527450089031E-12</c:v>
                </c:pt>
                <c:pt idx="74">
                  <c:v>2.520491151278703E-12</c:v>
                </c:pt>
                <c:pt idx="75">
                  <c:v>7.3223240131263887E-13</c:v>
                </c:pt>
                <c:pt idx="76">
                  <c:v>2.0689451268426142E-13</c:v>
                </c:pt>
                <c:pt idx="77">
                  <c:v>5.6857173555457342E-14</c:v>
                </c:pt>
                <c:pt idx="78">
                  <c:v>1.5196998658913011E-14</c:v>
                </c:pt>
                <c:pt idx="79">
                  <c:v>3.9506326454069911E-15</c:v>
                </c:pt>
                <c:pt idx="80">
                  <c:v>9.9887636123773995E-16</c:v>
                </c:pt>
                <c:pt idx="81">
                  <c:v>2.456366055797045E-16</c:v>
                </c:pt>
                <c:pt idx="82">
                  <c:v>5.8750383175032946E-17</c:v>
                </c:pt>
                <c:pt idx="83">
                  <c:v>1.3666729038218796E-17</c:v>
                </c:pt>
                <c:pt idx="84">
                  <c:v>3.0921085309859772E-18</c:v>
                </c:pt>
              </c:numCache>
            </c:numRef>
          </c:val>
          <c:smooth val="1"/>
        </c:ser>
        <c:ser>
          <c:idx val="7"/>
          <c:order val="7"/>
          <c:tx>
            <c:strRef>
              <c:f>Light!$I$2</c:f>
              <c:strCache>
                <c:ptCount val="1"/>
                <c:pt idx="0">
                  <c:v>70%</c:v>
                </c:pt>
              </c:strCache>
            </c:strRef>
          </c:tx>
          <c:spPr>
            <a:ln w="19050" cap="rnd">
              <a:solidFill>
                <a:schemeClr val="accent2">
                  <a:tint val="69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Light!$A$3:$A$87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Light!$I$3:$I$87</c:f>
              <c:numCache>
                <c:formatCode>General</c:formatCode>
                <c:ptCount val="85"/>
                <c:pt idx="0">
                  <c:v>5.2173144409101393E-6</c:v>
                </c:pt>
                <c:pt idx="1">
                  <c:v>1.1839332356181548E-5</c:v>
                </c:pt>
                <c:pt idx="2">
                  <c:v>2.6130256758928797E-5</c:v>
                </c:pt>
                <c:pt idx="3">
                  <c:v>5.6091416350131491E-5</c:v>
                </c:pt>
                <c:pt idx="4">
                  <c:v>1.1710768612161852E-4</c:v>
                </c:pt>
                <c:pt idx="5">
                  <c:v>2.3779934718597492E-4</c:v>
                </c:pt>
                <c:pt idx="6">
                  <c:v>4.6964767906351658E-4</c:v>
                </c:pt>
                <c:pt idx="7">
                  <c:v>9.0213174879605134E-4</c:v>
                </c:pt>
                <c:pt idx="8">
                  <c:v>1.685403992759484E-3</c:v>
                </c:pt>
                <c:pt idx="9">
                  <c:v>3.0624875654560388E-3</c:v>
                </c:pt>
                <c:pt idx="10">
                  <c:v>5.4122881952619302E-3</c:v>
                </c:pt>
                <c:pt idx="11">
                  <c:v>9.3030157958379576E-3</c:v>
                </c:pt>
                <c:pt idx="12">
                  <c:v>1.5552595153539227E-2</c:v>
                </c:pt>
                <c:pt idx="13">
                  <c:v>2.5288218787693783E-2</c:v>
                </c:pt>
                <c:pt idx="14">
                  <c:v>3.9991701098370525E-2</c:v>
                </c:pt>
                <c:pt idx="15">
                  <c:v>6.1511707072770386E-2</c:v>
                </c:pt>
                <c:pt idx="16">
                  <c:v>9.2019940063142652E-2</c:v>
                </c:pt>
                <c:pt idx="17">
                  <c:v>0.13388822276555404</c:v>
                </c:pt>
                <c:pt idx="18">
                  <c:v>0.18946939653125777</c:v>
                </c:pt>
                <c:pt idx="19">
                  <c:v>0.26077864917678123</c:v>
                </c:pt>
                <c:pt idx="20">
                  <c:v>0.34909309228821467</c:v>
                </c:pt>
                <c:pt idx="21">
                  <c:v>0.4545134543016896</c:v>
                </c:pt>
                <c:pt idx="22">
                  <c:v>0.57555720671006239</c:v>
                </c:pt>
                <c:pt idx="23">
                  <c:v>0.7088698633073407</c:v>
                </c:pt>
                <c:pt idx="24">
                  <c:v>0.84914292359768673</c:v>
                </c:pt>
                <c:pt idx="25">
                  <c:v>0.98930758900080262</c:v>
                </c:pt>
                <c:pt idx="26">
                  <c:v>1.1210323640835311</c:v>
                </c:pt>
                <c:pt idx="27">
                  <c:v>1.2354956636184335</c:v>
                </c:pt>
                <c:pt idx="28">
                  <c:v>1.3243432564694715</c:v>
                </c:pt>
                <c:pt idx="29">
                  <c:v>1.3806899634414826</c:v>
                </c:pt>
                <c:pt idx="30">
                  <c:v>1.4</c:v>
                </c:pt>
                <c:pt idx="31">
                  <c:v>1.3806899634414826</c:v>
                </c:pt>
                <c:pt idx="32">
                  <c:v>1.3243432564694715</c:v>
                </c:pt>
                <c:pt idx="33">
                  <c:v>1.2354956636184335</c:v>
                </c:pt>
                <c:pt idx="34">
                  <c:v>1.1210323640835311</c:v>
                </c:pt>
                <c:pt idx="35">
                  <c:v>0.98930758900080262</c:v>
                </c:pt>
                <c:pt idx="36">
                  <c:v>0.84914292359768673</c:v>
                </c:pt>
                <c:pt idx="37">
                  <c:v>0.7088698633073407</c:v>
                </c:pt>
                <c:pt idx="38">
                  <c:v>0.57555720671006239</c:v>
                </c:pt>
                <c:pt idx="39">
                  <c:v>0.4545134543016896</c:v>
                </c:pt>
                <c:pt idx="40">
                  <c:v>0.34909309228821467</c:v>
                </c:pt>
                <c:pt idx="41">
                  <c:v>0.26077864917678123</c:v>
                </c:pt>
                <c:pt idx="42">
                  <c:v>0.18946939653125777</c:v>
                </c:pt>
                <c:pt idx="43">
                  <c:v>0.13388822276555404</c:v>
                </c:pt>
                <c:pt idx="44">
                  <c:v>9.2019940063142652E-2</c:v>
                </c:pt>
                <c:pt idx="45">
                  <c:v>6.1511707072770386E-2</c:v>
                </c:pt>
                <c:pt idx="46">
                  <c:v>3.9991701098370525E-2</c:v>
                </c:pt>
                <c:pt idx="47">
                  <c:v>2.5288218787693783E-2</c:v>
                </c:pt>
                <c:pt idx="48">
                  <c:v>1.5552595153539227E-2</c:v>
                </c:pt>
                <c:pt idx="49">
                  <c:v>9.3030157958379576E-3</c:v>
                </c:pt>
                <c:pt idx="50">
                  <c:v>5.4122881952619302E-3</c:v>
                </c:pt>
                <c:pt idx="51">
                  <c:v>3.0624875654560388E-3</c:v>
                </c:pt>
                <c:pt idx="52">
                  <c:v>1.685403992759484E-3</c:v>
                </c:pt>
                <c:pt idx="53">
                  <c:v>9.0213174879605134E-4</c:v>
                </c:pt>
                <c:pt idx="54">
                  <c:v>4.6964767906351658E-4</c:v>
                </c:pt>
                <c:pt idx="55">
                  <c:v>2.3779934718597492E-4</c:v>
                </c:pt>
                <c:pt idx="56">
                  <c:v>1.1710768612161852E-4</c:v>
                </c:pt>
                <c:pt idx="57">
                  <c:v>5.6091416350131491E-5</c:v>
                </c:pt>
                <c:pt idx="58">
                  <c:v>2.6130256758928797E-5</c:v>
                </c:pt>
                <c:pt idx="59">
                  <c:v>1.1839332356181548E-5</c:v>
                </c:pt>
                <c:pt idx="60">
                  <c:v>5.2173144409101393E-6</c:v>
                </c:pt>
                <c:pt idx="61">
                  <c:v>2.2361610359680427E-6</c:v>
                </c:pt>
                <c:pt idx="62">
                  <c:v>9.32170605780024E-7</c:v>
                </c:pt>
                <c:pt idx="63">
                  <c:v>3.7794099047082194E-7</c:v>
                </c:pt>
                <c:pt idx="64">
                  <c:v>1.4903519975506432E-7</c:v>
                </c:pt>
                <c:pt idx="65">
                  <c:v>5.7159704575995045E-8</c:v>
                </c:pt>
                <c:pt idx="66">
                  <c:v>2.1321971642597679E-8</c:v>
                </c:pt>
                <c:pt idx="67">
                  <c:v>7.7357248085133963E-9</c:v>
                </c:pt>
                <c:pt idx="68">
                  <c:v>2.7296749004241229E-9</c:v>
                </c:pt>
                <c:pt idx="69">
                  <c:v>9.368220527809894E-10</c:v>
                </c:pt>
                <c:pt idx="70">
                  <c:v>3.127084010684432E-10</c:v>
                </c:pt>
                <c:pt idx="71">
                  <c:v>1.015215539705545E-10</c:v>
                </c:pt>
                <c:pt idx="72">
                  <c:v>3.2056287839037742E-11</c:v>
                </c:pt>
                <c:pt idx="73">
                  <c:v>9.8447448691770523E-12</c:v>
                </c:pt>
                <c:pt idx="74">
                  <c:v>2.9405730098251535E-12</c:v>
                </c:pt>
                <c:pt idx="75">
                  <c:v>8.5427113486474525E-13</c:v>
                </c:pt>
                <c:pt idx="76">
                  <c:v>2.4137693146497166E-13</c:v>
                </c:pt>
                <c:pt idx="77">
                  <c:v>6.6333369148033572E-14</c:v>
                </c:pt>
                <c:pt idx="78">
                  <c:v>1.7729831768731844E-14</c:v>
                </c:pt>
                <c:pt idx="79">
                  <c:v>4.6090714196414898E-15</c:v>
                </c:pt>
                <c:pt idx="80">
                  <c:v>1.1653557547773632E-15</c:v>
                </c:pt>
                <c:pt idx="81">
                  <c:v>2.8657603984298856E-16</c:v>
                </c:pt>
                <c:pt idx="82">
                  <c:v>6.854211370420511E-17</c:v>
                </c:pt>
                <c:pt idx="83">
                  <c:v>1.5944517211255261E-17</c:v>
                </c:pt>
                <c:pt idx="84">
                  <c:v>3.6074599528169733E-18</c:v>
                </c:pt>
              </c:numCache>
            </c:numRef>
          </c:val>
          <c:smooth val="1"/>
        </c:ser>
        <c:ser>
          <c:idx val="8"/>
          <c:order val="8"/>
          <c:tx>
            <c:strRef>
              <c:f>Light!$J$2</c:f>
              <c:strCache>
                <c:ptCount val="1"/>
                <c:pt idx="0">
                  <c:v>80%</c:v>
                </c:pt>
              </c:strCache>
            </c:strRef>
          </c:tx>
          <c:spPr>
            <a:ln w="19050" cap="rnd">
              <a:solidFill>
                <a:schemeClr val="accent2">
                  <a:tint val="5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Light!$A$3:$A$87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Light!$J$3:$J$87</c:f>
              <c:numCache>
                <c:formatCode>General</c:formatCode>
                <c:ptCount val="85"/>
                <c:pt idx="0">
                  <c:v>5.9626450753258735E-6</c:v>
                </c:pt>
                <c:pt idx="1">
                  <c:v>1.353066554992177E-5</c:v>
                </c:pt>
                <c:pt idx="2">
                  <c:v>2.9863150581632916E-5</c:v>
                </c:pt>
                <c:pt idx="3">
                  <c:v>6.4104475828721715E-5</c:v>
                </c:pt>
                <c:pt idx="4">
                  <c:v>1.3383735556756404E-4</c:v>
                </c:pt>
                <c:pt idx="5">
                  <c:v>2.7177068249825708E-4</c:v>
                </c:pt>
                <c:pt idx="6">
                  <c:v>5.3674020464401903E-4</c:v>
                </c:pt>
                <c:pt idx="7">
                  <c:v>1.0310077129097731E-3</c:v>
                </c:pt>
                <c:pt idx="8">
                  <c:v>1.9261759917251248E-3</c:v>
                </c:pt>
                <c:pt idx="9">
                  <c:v>3.4999857890926165E-3</c:v>
                </c:pt>
                <c:pt idx="10">
                  <c:v>6.1854722231564924E-3</c:v>
                </c:pt>
                <c:pt idx="11">
                  <c:v>1.0632018052386238E-2</c:v>
                </c:pt>
                <c:pt idx="12">
                  <c:v>1.7774394461187691E-2</c:v>
                </c:pt>
                <c:pt idx="13">
                  <c:v>2.8900821471650042E-2</c:v>
                </c:pt>
                <c:pt idx="14">
                  <c:v>4.5704801255280605E-2</c:v>
                </c:pt>
                <c:pt idx="15">
                  <c:v>7.0299093797451875E-2</c:v>
                </c:pt>
                <c:pt idx="16">
                  <c:v>0.10516564578644877</c:v>
                </c:pt>
                <c:pt idx="17">
                  <c:v>0.15301511173206178</c:v>
                </c:pt>
                <c:pt idx="18">
                  <c:v>0.21653645317858033</c:v>
                </c:pt>
                <c:pt idx="19">
                  <c:v>0.29803274191632145</c:v>
                </c:pt>
                <c:pt idx="20">
                  <c:v>0.39896353404367396</c:v>
                </c:pt>
                <c:pt idx="21">
                  <c:v>0.51944394777335956</c:v>
                </c:pt>
                <c:pt idx="22">
                  <c:v>0.65777966481149996</c:v>
                </c:pt>
                <c:pt idx="23">
                  <c:v>0.81013698663696099</c:v>
                </c:pt>
                <c:pt idx="24">
                  <c:v>0.97044905554021355</c:v>
                </c:pt>
                <c:pt idx="25">
                  <c:v>1.130637244572346</c:v>
                </c:pt>
                <c:pt idx="26">
                  <c:v>1.2811798446668929</c:v>
                </c:pt>
                <c:pt idx="27">
                  <c:v>1.4119950441353528</c:v>
                </c:pt>
                <c:pt idx="28">
                  <c:v>1.5135351502508247</c:v>
                </c:pt>
                <c:pt idx="29">
                  <c:v>1.577931386790266</c:v>
                </c:pt>
                <c:pt idx="30">
                  <c:v>1.6</c:v>
                </c:pt>
                <c:pt idx="31">
                  <c:v>1.577931386790266</c:v>
                </c:pt>
                <c:pt idx="32">
                  <c:v>1.5135351502508247</c:v>
                </c:pt>
                <c:pt idx="33">
                  <c:v>1.4119950441353528</c:v>
                </c:pt>
                <c:pt idx="34">
                  <c:v>1.2811798446668929</c:v>
                </c:pt>
                <c:pt idx="35">
                  <c:v>1.130637244572346</c:v>
                </c:pt>
                <c:pt idx="36">
                  <c:v>0.97044905554021355</c:v>
                </c:pt>
                <c:pt idx="37">
                  <c:v>0.81013698663696099</c:v>
                </c:pt>
                <c:pt idx="38">
                  <c:v>0.65777966481149996</c:v>
                </c:pt>
                <c:pt idx="39">
                  <c:v>0.51944394777335956</c:v>
                </c:pt>
                <c:pt idx="40">
                  <c:v>0.39896353404367396</c:v>
                </c:pt>
                <c:pt idx="41">
                  <c:v>0.29803274191632145</c:v>
                </c:pt>
                <c:pt idx="42">
                  <c:v>0.21653645317858033</c:v>
                </c:pt>
                <c:pt idx="43">
                  <c:v>0.15301511173206178</c:v>
                </c:pt>
                <c:pt idx="44">
                  <c:v>0.10516564578644877</c:v>
                </c:pt>
                <c:pt idx="45">
                  <c:v>7.0299093797451875E-2</c:v>
                </c:pt>
                <c:pt idx="46">
                  <c:v>4.5704801255280605E-2</c:v>
                </c:pt>
                <c:pt idx="47">
                  <c:v>2.8900821471650042E-2</c:v>
                </c:pt>
                <c:pt idx="48">
                  <c:v>1.7774394461187691E-2</c:v>
                </c:pt>
                <c:pt idx="49">
                  <c:v>1.0632018052386238E-2</c:v>
                </c:pt>
                <c:pt idx="50">
                  <c:v>6.1854722231564924E-3</c:v>
                </c:pt>
                <c:pt idx="51">
                  <c:v>3.4999857890926165E-3</c:v>
                </c:pt>
                <c:pt idx="52">
                  <c:v>1.9261759917251248E-3</c:v>
                </c:pt>
                <c:pt idx="53">
                  <c:v>1.0310077129097731E-3</c:v>
                </c:pt>
                <c:pt idx="54">
                  <c:v>5.3674020464401903E-4</c:v>
                </c:pt>
                <c:pt idx="55">
                  <c:v>2.7177068249825708E-4</c:v>
                </c:pt>
                <c:pt idx="56">
                  <c:v>1.3383735556756404E-4</c:v>
                </c:pt>
                <c:pt idx="57">
                  <c:v>6.4104475828721715E-5</c:v>
                </c:pt>
                <c:pt idx="58">
                  <c:v>2.9863150581632916E-5</c:v>
                </c:pt>
                <c:pt idx="59">
                  <c:v>1.353066554992177E-5</c:v>
                </c:pt>
                <c:pt idx="60">
                  <c:v>5.9626450753258735E-6</c:v>
                </c:pt>
                <c:pt idx="61">
                  <c:v>2.5556126125349061E-6</c:v>
                </c:pt>
                <c:pt idx="62">
                  <c:v>1.0653378351771704E-6</c:v>
                </c:pt>
                <c:pt idx="63">
                  <c:v>4.3193256053808228E-7</c:v>
                </c:pt>
                <c:pt idx="64">
                  <c:v>1.7032594257721639E-7</c:v>
                </c:pt>
                <c:pt idx="65">
                  <c:v>6.5325376658280058E-8</c:v>
                </c:pt>
                <c:pt idx="66">
                  <c:v>2.4367967591540209E-8</c:v>
                </c:pt>
                <c:pt idx="67">
                  <c:v>8.840828352586738E-9</c:v>
                </c:pt>
                <c:pt idx="68">
                  <c:v>3.1196284576275692E-9</c:v>
                </c:pt>
                <c:pt idx="69">
                  <c:v>1.0706537746068452E-9</c:v>
                </c:pt>
                <c:pt idx="70">
                  <c:v>3.573810297925066E-10</c:v>
                </c:pt>
                <c:pt idx="71">
                  <c:v>1.1602463310920516E-10</c:v>
                </c:pt>
                <c:pt idx="72">
                  <c:v>3.6635757530328848E-11</c:v>
                </c:pt>
                <c:pt idx="73">
                  <c:v>1.1251136993345205E-11</c:v>
                </c:pt>
                <c:pt idx="74">
                  <c:v>3.3606548683716041E-12</c:v>
                </c:pt>
                <c:pt idx="75">
                  <c:v>9.7630986841685183E-13</c:v>
                </c:pt>
                <c:pt idx="76">
                  <c:v>2.7585935024568196E-13</c:v>
                </c:pt>
                <c:pt idx="77">
                  <c:v>7.5809564740609802E-14</c:v>
                </c:pt>
                <c:pt idx="78">
                  <c:v>2.0262664878550683E-14</c:v>
                </c:pt>
                <c:pt idx="79">
                  <c:v>5.2675101938759886E-15</c:v>
                </c:pt>
                <c:pt idx="80">
                  <c:v>1.3318351483169866E-15</c:v>
                </c:pt>
                <c:pt idx="81">
                  <c:v>3.2751547410627273E-16</c:v>
                </c:pt>
                <c:pt idx="82">
                  <c:v>7.8333844233377274E-17</c:v>
                </c:pt>
                <c:pt idx="83">
                  <c:v>1.822230538429173E-17</c:v>
                </c:pt>
                <c:pt idx="84">
                  <c:v>4.1228113746479698E-18</c:v>
                </c:pt>
              </c:numCache>
            </c:numRef>
          </c:val>
          <c:smooth val="1"/>
        </c:ser>
        <c:ser>
          <c:idx val="9"/>
          <c:order val="9"/>
          <c:tx>
            <c:strRef>
              <c:f>Light!$K$2</c:f>
              <c:strCache>
                <c:ptCount val="1"/>
                <c:pt idx="0">
                  <c:v>90%</c:v>
                </c:pt>
              </c:strCache>
            </c:strRef>
          </c:tx>
          <c:spPr>
            <a:ln w="19050" cap="rnd">
              <a:solidFill>
                <a:schemeClr val="accent2">
                  <a:tint val="43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Light!$A$3:$A$87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Light!$K$3:$K$87</c:f>
              <c:numCache>
                <c:formatCode>General</c:formatCode>
                <c:ptCount val="85"/>
                <c:pt idx="0">
                  <c:v>6.7079757097416077E-6</c:v>
                </c:pt>
                <c:pt idx="1">
                  <c:v>1.5221998743661992E-5</c:v>
                </c:pt>
                <c:pt idx="2">
                  <c:v>3.3596044404337027E-5</c:v>
                </c:pt>
                <c:pt idx="3">
                  <c:v>7.211753530731192E-5</c:v>
                </c:pt>
                <c:pt idx="4">
                  <c:v>1.5056702501350954E-4</c:v>
                </c:pt>
                <c:pt idx="5">
                  <c:v>3.0574201781053925E-4</c:v>
                </c:pt>
                <c:pt idx="6">
                  <c:v>6.0383273022452137E-4</c:v>
                </c:pt>
                <c:pt idx="7">
                  <c:v>1.1598836770234946E-3</c:v>
                </c:pt>
                <c:pt idx="8">
                  <c:v>2.1669479906907653E-3</c:v>
                </c:pt>
                <c:pt idx="9">
                  <c:v>3.9374840127291933E-3</c:v>
                </c:pt>
                <c:pt idx="10">
                  <c:v>6.9586562510510538E-3</c:v>
                </c:pt>
                <c:pt idx="11">
                  <c:v>1.1961020308934516E-2</c:v>
                </c:pt>
                <c:pt idx="12">
                  <c:v>1.999619376883615E-2</c:v>
                </c:pt>
                <c:pt idx="13">
                  <c:v>3.2513424155606298E-2</c:v>
                </c:pt>
                <c:pt idx="14">
                  <c:v>5.1417901412190679E-2</c:v>
                </c:pt>
                <c:pt idx="15">
                  <c:v>7.9086480522133365E-2</c:v>
                </c:pt>
                <c:pt idx="16">
                  <c:v>0.11831135150975486</c:v>
                </c:pt>
                <c:pt idx="17">
                  <c:v>0.1721420006985695</c:v>
                </c:pt>
                <c:pt idx="18">
                  <c:v>0.24360350982590287</c:v>
                </c:pt>
                <c:pt idx="19">
                  <c:v>0.33528683465586162</c:v>
                </c:pt>
                <c:pt idx="20">
                  <c:v>0.4488339757991332</c:v>
                </c:pt>
                <c:pt idx="21">
                  <c:v>0.58437444124502957</c:v>
                </c:pt>
                <c:pt idx="22">
                  <c:v>0.74000212291293743</c:v>
                </c:pt>
                <c:pt idx="23">
                  <c:v>0.91140410996658106</c:v>
                </c:pt>
                <c:pt idx="24">
                  <c:v>1.0917551874827403</c:v>
                </c:pt>
                <c:pt idx="25">
                  <c:v>1.2719669001438891</c:v>
                </c:pt>
                <c:pt idx="26">
                  <c:v>1.4413273252502545</c:v>
                </c:pt>
                <c:pt idx="27">
                  <c:v>1.5884944246522719</c:v>
                </c:pt>
                <c:pt idx="28">
                  <c:v>1.7027270440321778</c:v>
                </c:pt>
                <c:pt idx="29">
                  <c:v>1.7751728101390494</c:v>
                </c:pt>
                <c:pt idx="30">
                  <c:v>1.8</c:v>
                </c:pt>
                <c:pt idx="31">
                  <c:v>1.7751728101390494</c:v>
                </c:pt>
                <c:pt idx="32">
                  <c:v>1.7027270440321778</c:v>
                </c:pt>
                <c:pt idx="33">
                  <c:v>1.5884944246522719</c:v>
                </c:pt>
                <c:pt idx="34">
                  <c:v>1.4413273252502545</c:v>
                </c:pt>
                <c:pt idx="35">
                  <c:v>1.2719669001438891</c:v>
                </c:pt>
                <c:pt idx="36">
                  <c:v>1.0917551874827403</c:v>
                </c:pt>
                <c:pt idx="37">
                  <c:v>0.91140410996658106</c:v>
                </c:pt>
                <c:pt idx="38">
                  <c:v>0.74000212291293743</c:v>
                </c:pt>
                <c:pt idx="39">
                  <c:v>0.58437444124502957</c:v>
                </c:pt>
                <c:pt idx="40">
                  <c:v>0.4488339757991332</c:v>
                </c:pt>
                <c:pt idx="41">
                  <c:v>0.33528683465586162</c:v>
                </c:pt>
                <c:pt idx="42">
                  <c:v>0.24360350982590287</c:v>
                </c:pt>
                <c:pt idx="43">
                  <c:v>0.1721420006985695</c:v>
                </c:pt>
                <c:pt idx="44">
                  <c:v>0.11831135150975486</c:v>
                </c:pt>
                <c:pt idx="45">
                  <c:v>7.9086480522133365E-2</c:v>
                </c:pt>
                <c:pt idx="46">
                  <c:v>5.1417901412190679E-2</c:v>
                </c:pt>
                <c:pt idx="47">
                  <c:v>3.2513424155606298E-2</c:v>
                </c:pt>
                <c:pt idx="48">
                  <c:v>1.999619376883615E-2</c:v>
                </c:pt>
                <c:pt idx="49">
                  <c:v>1.1961020308934516E-2</c:v>
                </c:pt>
                <c:pt idx="50">
                  <c:v>6.9586562510510538E-3</c:v>
                </c:pt>
                <c:pt idx="51">
                  <c:v>3.9374840127291933E-3</c:v>
                </c:pt>
                <c:pt idx="52">
                  <c:v>2.1669479906907653E-3</c:v>
                </c:pt>
                <c:pt idx="53">
                  <c:v>1.1598836770234946E-3</c:v>
                </c:pt>
                <c:pt idx="54">
                  <c:v>6.0383273022452137E-4</c:v>
                </c:pt>
                <c:pt idx="55">
                  <c:v>3.0574201781053925E-4</c:v>
                </c:pt>
                <c:pt idx="56">
                  <c:v>1.5056702501350954E-4</c:v>
                </c:pt>
                <c:pt idx="57">
                  <c:v>7.211753530731192E-5</c:v>
                </c:pt>
                <c:pt idx="58">
                  <c:v>3.3596044404337027E-5</c:v>
                </c:pt>
                <c:pt idx="59">
                  <c:v>1.5221998743661992E-5</c:v>
                </c:pt>
                <c:pt idx="60">
                  <c:v>6.7079757097416077E-6</c:v>
                </c:pt>
                <c:pt idx="61">
                  <c:v>2.8750641891017695E-6</c:v>
                </c:pt>
                <c:pt idx="62">
                  <c:v>1.1985050645743167E-6</c:v>
                </c:pt>
                <c:pt idx="63">
                  <c:v>4.8592413060534252E-7</c:v>
                </c:pt>
                <c:pt idx="64">
                  <c:v>1.9161668539936845E-7</c:v>
                </c:pt>
                <c:pt idx="65">
                  <c:v>7.349104874056507E-8</c:v>
                </c:pt>
                <c:pt idx="66">
                  <c:v>2.7413963540482732E-8</c:v>
                </c:pt>
                <c:pt idx="67">
                  <c:v>9.9459318966600812E-9</c:v>
                </c:pt>
                <c:pt idx="68">
                  <c:v>3.5095820148310155E-9</c:v>
                </c:pt>
                <c:pt idx="69">
                  <c:v>1.2044854964327007E-9</c:v>
                </c:pt>
                <c:pt idx="70">
                  <c:v>4.020536585165699E-10</c:v>
                </c:pt>
                <c:pt idx="71">
                  <c:v>1.3052771224785579E-10</c:v>
                </c:pt>
                <c:pt idx="72">
                  <c:v>4.1215227221619954E-11</c:v>
                </c:pt>
                <c:pt idx="73">
                  <c:v>1.2657529117513354E-11</c:v>
                </c:pt>
                <c:pt idx="74">
                  <c:v>3.780736726918055E-12</c:v>
                </c:pt>
                <c:pt idx="75">
                  <c:v>1.0983486019689583E-12</c:v>
                </c:pt>
                <c:pt idx="76">
                  <c:v>3.1034176902639215E-13</c:v>
                </c:pt>
                <c:pt idx="77">
                  <c:v>8.5285760333186032E-14</c:v>
                </c:pt>
                <c:pt idx="78">
                  <c:v>2.2795497988369515E-14</c:v>
                </c:pt>
                <c:pt idx="79">
                  <c:v>5.9259489681104866E-15</c:v>
                </c:pt>
                <c:pt idx="80">
                  <c:v>1.49831454185661E-15</c:v>
                </c:pt>
                <c:pt idx="81">
                  <c:v>3.684549083695568E-16</c:v>
                </c:pt>
                <c:pt idx="82">
                  <c:v>8.8125574762549438E-17</c:v>
                </c:pt>
                <c:pt idx="83">
                  <c:v>2.0500093557328195E-17</c:v>
                </c:pt>
                <c:pt idx="84">
                  <c:v>4.6381627964789663E-18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5554016"/>
        <c:axId val="335554408"/>
      </c:lineChart>
      <c:catAx>
        <c:axId val="335554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554408"/>
        <c:crosses val="autoZero"/>
        <c:auto val="1"/>
        <c:lblAlgn val="ctr"/>
        <c:lblOffset val="100"/>
        <c:tickLblSkip val="3"/>
        <c:noMultiLvlLbl val="0"/>
      </c:catAx>
      <c:valAx>
        <c:axId val="335554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55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Matc</a:t>
            </a:r>
            <a:r>
              <a:rPr lang="en-US" baseline="0"/>
              <a:t>h 1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target1!$C$1:$F$1</c:f>
              <c:strCache>
                <c:ptCount val="1"/>
                <c:pt idx="0">
                  <c:v>Target 1</c:v>
                </c:pt>
              </c:strCache>
            </c:strRef>
          </c:tx>
          <c:spPr>
            <a:ln w="3175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target1!$A$3:$A$87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target1!$F$3:$F$87</c:f>
              <c:numCache>
                <c:formatCode>General</c:formatCode>
                <c:ptCount val="85"/>
                <c:pt idx="0">
                  <c:v>5.239314106982558E-2</c:v>
                </c:pt>
                <c:pt idx="1">
                  <c:v>6.2158902788275912E-2</c:v>
                </c:pt>
                <c:pt idx="2">
                  <c:v>7.3369651368382902E-2</c:v>
                </c:pt>
                <c:pt idx="3">
                  <c:v>8.6161605510843786E-2</c:v>
                </c:pt>
                <c:pt idx="4">
                  <c:v>0.10066889977289777</c:v>
                </c:pt>
                <c:pt idx="5">
                  <c:v>0.11702026392214346</c:v>
                </c:pt>
                <c:pt idx="6">
                  <c:v>0.1353352832366127</c:v>
                </c:pt>
                <c:pt idx="7">
                  <c:v>0.15572029254970435</c:v>
                </c:pt>
                <c:pt idx="8">
                  <c:v>0.17826397958504792</c:v>
                </c:pt>
                <c:pt idx="9">
                  <c:v>0.2030327962511379</c:v>
                </c:pt>
                <c:pt idx="10">
                  <c:v>0.23006629899380907</c:v>
                </c:pt>
                <c:pt idx="11">
                  <c:v>0.25937255983191904</c:v>
                </c:pt>
                <c:pt idx="12">
                  <c:v>0.29092380704614818</c:v>
                </c:pt>
                <c:pt idx="13">
                  <c:v>0.32465246735834974</c:v>
                </c:pt>
                <c:pt idx="14">
                  <c:v>0.36044778859782101</c:v>
                </c:pt>
                <c:pt idx="15">
                  <c:v>0.39815322221381261</c:v>
                </c:pt>
                <c:pt idx="16">
                  <c:v>0.43756473770026921</c:v>
                </c:pt>
                <c:pt idx="17">
                  <c:v>0.47843022549490555</c:v>
                </c:pt>
                <c:pt idx="18">
                  <c:v>0.52045012102070209</c:v>
                </c:pt>
                <c:pt idx="19">
                  <c:v>0.56327935050165345</c:v>
                </c:pt>
                <c:pt idx="20">
                  <c:v>0.60653065971263342</c:v>
                </c:pt>
                <c:pt idx="21">
                  <c:v>0.64977934108595947</c:v>
                </c:pt>
                <c:pt idx="22">
                  <c:v>0.69256932420519768</c:v>
                </c:pt>
                <c:pt idx="23">
                  <c:v>0.73442054166685844</c:v>
                </c:pt>
                <c:pt idx="24">
                  <c:v>0.77483742888324936</c:v>
                </c:pt>
                <c:pt idx="25">
                  <c:v>0.81331836512984568</c:v>
                </c:pt>
                <c:pt idx="26">
                  <c:v>0.84936581656831245</c:v>
                </c:pt>
                <c:pt idx="27">
                  <c:v>0.88249690258459546</c:v>
                </c:pt>
                <c:pt idx="28">
                  <c:v>0.9122540768285452</c:v>
                </c:pt>
                <c:pt idx="29">
                  <c:v>0.93821559571910784</c:v>
                </c:pt>
                <c:pt idx="30">
                  <c:v>0.96000544128547771</c:v>
                </c:pt>
                <c:pt idx="31">
                  <c:v>0.97730237285197818</c:v>
                </c:pt>
                <c:pt idx="32">
                  <c:v>0.98984780337873379</c:v>
                </c:pt>
                <c:pt idx="33">
                  <c:v>0.99745223067928046</c:v>
                </c:pt>
                <c:pt idx="34">
                  <c:v>1</c:v>
                </c:pt>
                <c:pt idx="35">
                  <c:v>0.99745223067928046</c:v>
                </c:pt>
                <c:pt idx="36">
                  <c:v>0.98984780337873379</c:v>
                </c:pt>
                <c:pt idx="37">
                  <c:v>0.97730237285197818</c:v>
                </c:pt>
                <c:pt idx="38">
                  <c:v>0.96000544128547771</c:v>
                </c:pt>
                <c:pt idx="39">
                  <c:v>0.93821559571910784</c:v>
                </c:pt>
                <c:pt idx="40">
                  <c:v>0.9122540768285452</c:v>
                </c:pt>
                <c:pt idx="41">
                  <c:v>0.88249690258459546</c:v>
                </c:pt>
                <c:pt idx="42">
                  <c:v>0.84936581656831245</c:v>
                </c:pt>
                <c:pt idx="43">
                  <c:v>0.81331836512984568</c:v>
                </c:pt>
                <c:pt idx="44">
                  <c:v>0.77483742888324936</c:v>
                </c:pt>
                <c:pt idx="45">
                  <c:v>0.73442054166685844</c:v>
                </c:pt>
                <c:pt idx="46">
                  <c:v>0.69256932420519768</c:v>
                </c:pt>
                <c:pt idx="47">
                  <c:v>0.64977934108595947</c:v>
                </c:pt>
                <c:pt idx="48">
                  <c:v>0.60653065971263342</c:v>
                </c:pt>
                <c:pt idx="49">
                  <c:v>0.56327935050165345</c:v>
                </c:pt>
                <c:pt idx="50">
                  <c:v>0.52045012102070209</c:v>
                </c:pt>
                <c:pt idx="51">
                  <c:v>0.47843022549490555</c:v>
                </c:pt>
                <c:pt idx="52">
                  <c:v>0.43756473770026921</c:v>
                </c:pt>
                <c:pt idx="53">
                  <c:v>0.39815322221381261</c:v>
                </c:pt>
                <c:pt idx="54">
                  <c:v>0.36044778859782101</c:v>
                </c:pt>
                <c:pt idx="55">
                  <c:v>0.32465246735834974</c:v>
                </c:pt>
                <c:pt idx="56">
                  <c:v>0.29092380704614818</c:v>
                </c:pt>
                <c:pt idx="57">
                  <c:v>0.25937255983191904</c:v>
                </c:pt>
                <c:pt idx="58">
                  <c:v>0.23006629899380907</c:v>
                </c:pt>
                <c:pt idx="59">
                  <c:v>0.2030327962511379</c:v>
                </c:pt>
                <c:pt idx="60">
                  <c:v>0.17826397958504792</c:v>
                </c:pt>
                <c:pt idx="61">
                  <c:v>0.15572029254970435</c:v>
                </c:pt>
                <c:pt idx="62">
                  <c:v>0.1353352832366127</c:v>
                </c:pt>
                <c:pt idx="63">
                  <c:v>0.11702026392214346</c:v>
                </c:pt>
                <c:pt idx="64">
                  <c:v>0.10066889977289777</c:v>
                </c:pt>
                <c:pt idx="65">
                  <c:v>8.6161605510843786E-2</c:v>
                </c:pt>
                <c:pt idx="66">
                  <c:v>7.3369651368382902E-2</c:v>
                </c:pt>
                <c:pt idx="67">
                  <c:v>6.2158902788275912E-2</c:v>
                </c:pt>
                <c:pt idx="68">
                  <c:v>5.239314106982558E-2</c:v>
                </c:pt>
                <c:pt idx="69">
                  <c:v>4.393693362340742E-2</c:v>
                </c:pt>
                <c:pt idx="70">
                  <c:v>3.6658041953378011E-2</c:v>
                </c:pt>
                <c:pt idx="71">
                  <c:v>3.0429372427211904E-2</c:v>
                </c:pt>
                <c:pt idx="72">
                  <c:v>2.5130488985274414E-2</c:v>
                </c:pt>
                <c:pt idx="73">
                  <c:v>2.064871806216113E-2</c:v>
                </c:pt>
                <c:pt idx="74">
                  <c:v>1.6879884148789909E-2</c:v>
                </c:pt>
                <c:pt idx="75">
                  <c:v>1.3728719779475006E-2</c:v>
                </c:pt>
                <c:pt idx="76">
                  <c:v>1.1108996538242306E-2</c:v>
                </c:pt>
                <c:pt idx="77">
                  <c:v>8.9434242742491565E-3</c:v>
                </c:pt>
                <c:pt idx="78">
                  <c:v>7.163364470919217E-3</c:v>
                </c:pt>
                <c:pt idx="79">
                  <c:v>5.7084010172793621E-3</c:v>
                </c:pt>
                <c:pt idx="80">
                  <c:v>4.5258078667667189E-3</c:v>
                </c:pt>
                <c:pt idx="81">
                  <c:v>3.569948597931887E-3</c:v>
                </c:pt>
                <c:pt idx="82">
                  <c:v>2.8016380348484843E-3</c:v>
                </c:pt>
                <c:pt idx="83">
                  <c:v>2.1874911181828851E-3</c:v>
                </c:pt>
                <c:pt idx="84">
                  <c:v>1.6992793655526571E-3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target1!$L$2</c:f>
              <c:strCache>
                <c:ptCount val="1"/>
                <c:pt idx="0">
                  <c:v>Fit A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target1!$A$3:$A$87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target1!$L$3:$L$87</c:f>
              <c:numCache>
                <c:formatCode>General</c:formatCode>
                <c:ptCount val="85"/>
                <c:pt idx="0">
                  <c:v>5.8658366508163258E-2</c:v>
                </c:pt>
                <c:pt idx="1">
                  <c:v>6.9022598143613806E-2</c:v>
                </c:pt>
                <c:pt idx="2">
                  <c:v>8.0823860228956504E-2</c:v>
                </c:pt>
                <c:pt idx="3">
                  <c:v>9.4183435399236945E-2</c:v>
                </c:pt>
                <c:pt idx="4">
                  <c:v>0.10921418292205813</c:v>
                </c:pt>
                <c:pt idx="5">
                  <c:v>0.12601522939897059</c:v>
                </c:pt>
                <c:pt idx="6">
                  <c:v>0.14466676953519034</c:v>
                </c:pt>
                <c:pt idx="7">
                  <c:v>0.1652256776914067</c:v>
                </c:pt>
                <c:pt idx="8">
                  <c:v>0.1877226642197265</c:v>
                </c:pt>
                <c:pt idx="9">
                  <c:v>0.21216158525892179</c:v>
                </c:pt>
                <c:pt idx="10">
                  <c:v>0.23852121555301972</c:v>
                </c:pt>
                <c:pt idx="11">
                  <c:v>0.26675934805116241</c:v>
                </c:pt>
                <c:pt idx="12">
                  <c:v>0.29681856209572999</c:v>
                </c:pt>
                <c:pt idx="13">
                  <c:v>0.32863250633043273</c:v>
                </c:pt>
                <c:pt idx="14">
                  <c:v>0.36213118558616403</c:v>
                </c:pt>
                <c:pt idx="15">
                  <c:v>0.3972436201627812</c:v>
                </c:pt>
                <c:pt idx="16">
                  <c:v>0.43389642177600235</c:v>
                </c:pt>
                <c:pt idx="17">
                  <c:v>0.47200731531865109</c:v>
                </c:pt>
                <c:pt idx="18">
                  <c:v>0.51147339200361186</c:v>
                </c:pt>
                <c:pt idx="19">
                  <c:v>0.55215482501897251</c:v>
                </c:pt>
                <c:pt idx="20">
                  <c:v>0.59385579245574449</c:v>
                </c:pt>
                <c:pt idx="21">
                  <c:v>0.63630527954126059</c:v>
                </c:pt>
                <c:pt idx="22">
                  <c:v>0.67914109337931949</c:v>
                </c:pt>
                <c:pt idx="23">
                  <c:v>0.72190063215458478</c:v>
                </c:pt>
                <c:pt idx="24">
                  <c:v>0.76402155080016287</c:v>
                </c:pt>
                <c:pt idx="25">
                  <c:v>0.80485438332031045</c:v>
                </c:pt>
                <c:pt idx="26">
                  <c:v>0.84368748410554262</c:v>
                </c:pt>
                <c:pt idx="27">
                  <c:v>0.87978257503234869</c:v>
                </c:pt>
                <c:pt idx="28">
                  <c:v>0.91241712847008238</c:v>
                </c:pt>
                <c:pt idx="29">
                  <c:v>0.9409282577862168</c:v>
                </c:pt>
                <c:pt idx="30">
                  <c:v>0.96475216235680017</c:v>
                </c:pt>
                <c:pt idx="31">
                  <c:v>0.9834537349235124</c:v>
                </c:pt>
                <c:pt idx="32">
                  <c:v>0.99674264752924147</c:v>
                </c:pt>
                <c:pt idx="33">
                  <c:v>1.0044747373866165</c:v>
                </c:pt>
                <c:pt idx="34">
                  <c:v>1.0066402296188506</c:v>
                </c:pt>
                <c:pt idx="35">
                  <c:v>1.0033425993351726</c:v>
                </c:pt>
                <c:pt idx="36">
                  <c:v>0.99477315014169509</c:v>
                </c:pt>
                <c:pt idx="37">
                  <c:v>0.98118640956828174</c:v>
                </c:pt>
                <c:pt idx="38">
                  <c:v>0.96288030593992757</c:v>
                </c:pt>
                <c:pt idx="39">
                  <c:v>0.94018319919926741</c:v>
                </c:pt>
                <c:pt idx="40">
                  <c:v>0.9134477672997533</c:v>
                </c:pt>
                <c:pt idx="41">
                  <c:v>0.88305006674562159</c:v>
                </c:pt>
                <c:pt idx="42">
                  <c:v>0.84939117837609857</c:v>
                </c:pt>
                <c:pt idx="43">
                  <c:v>0.81289882741989117</c:v>
                </c:pt>
                <c:pt idx="44">
                  <c:v>0.77402705954953399</c:v>
                </c:pt>
                <c:pt idx="45">
                  <c:v>0.73325309786841064</c:v>
                </c:pt>
                <c:pt idx="46">
                  <c:v>0.69107148265541174</c:v>
                </c:pt>
                <c:pt idx="47">
                  <c:v>0.64798618263057428</c:v>
                </c:pt>
                <c:pt idx="48">
                  <c:v>0.60450143585103688</c:v>
                </c:pt>
                <c:pt idx="49">
                  <c:v>0.56111172752492733</c:v>
                </c:pt>
                <c:pt idx="50">
                  <c:v>0.51829081267130594</c:v>
                </c:pt>
                <c:pt idx="51">
                  <c:v>0.47647937793385681</c:v>
                </c:pt>
                <c:pt idx="52">
                  <c:v>0.43607107169880371</c:v>
                </c:pt>
                <c:pt idx="53">
                  <c:v>0.3973972946510681</c:v>
                </c:pt>
                <c:pt idx="54">
                  <c:v>0.36071218091482743</c:v>
                </c:pt>
                <c:pt idx="55">
                  <c:v>0.32618025962487407</c:v>
                </c:pt>
                <c:pt idx="56">
                  <c:v>0.29386992402291917</c:v>
                </c:pt>
                <c:pt idx="57">
                  <c:v>0.26375566962034658</c:v>
                </c:pt>
                <c:pt idx="58">
                  <c:v>0.23573092781621949</c:v>
                </c:pt>
                <c:pt idx="59">
                  <c:v>0.20963135495072605</c:v>
                </c:pt>
                <c:pt idx="60">
                  <c:v>0.18526607756311553</c:v>
                </c:pt>
                <c:pt idx="61">
                  <c:v>0.16245227134469342</c:v>
                </c:pt>
                <c:pt idx="62">
                  <c:v>0.14104719693298673</c:v>
                </c:pt>
                <c:pt idx="63">
                  <c:v>0.12097186410419115</c:v>
                </c:pt>
                <c:pt idx="64">
                  <c:v>0.10222193067189506</c:v>
                </c:pt>
                <c:pt idx="65">
                  <c:v>8.4863953588631594E-2</c:v>
                </c:pt>
                <c:pt idx="66">
                  <c:v>6.9018077590312601E-2</c:v>
                </c:pt>
                <c:pt idx="67">
                  <c:v>5.483092579495559E-2</c:v>
                </c:pt>
                <c:pt idx="68">
                  <c:v>4.244419808708555E-2</c:v>
                </c:pt>
                <c:pt idx="69">
                  <c:v>3.1964919178799261E-2</c:v>
                </c:pt>
                <c:pt idx="70">
                  <c:v>2.344240975238901E-2</c:v>
                </c:pt>
                <c:pt idx="71">
                  <c:v>1.6855218272920858E-2</c:v>
                </c:pt>
                <c:pt idx="72">
                  <c:v>1.2108991039834455E-2</c:v>
                </c:pt>
                <c:pt idx="73">
                  <c:v>9.0441469076534969E-3</c:v>
                </c:pt>
                <c:pt idx="74">
                  <c:v>7.4507044028849639E-3</c:v>
                </c:pt>
                <c:pt idx="75">
                  <c:v>7.0869011930262682E-3</c:v>
                </c:pt>
                <c:pt idx="76">
                  <c:v>7.6983291971989276E-3</c:v>
                </c:pt>
                <c:pt idx="77">
                  <c:v>9.0349817398719667E-3</c:v>
                </c:pt>
                <c:pt idx="78">
                  <c:v>1.0864583679139547E-2</c:v>
                </c:pt>
                <c:pt idx="79">
                  <c:v>1.298157096399144E-2</c:v>
                </c:pt>
                <c:pt idx="80">
                  <c:v>1.5211897486793594E-2</c:v>
                </c:pt>
                <c:pt idx="81">
                  <c:v>1.7414372488357491E-2</c:v>
                </c:pt>
                <c:pt idx="82">
                  <c:v>1.9479464507758212E-2</c:v>
                </c:pt>
                <c:pt idx="83">
                  <c:v>2.1326506388090388E-2</c:v>
                </c:pt>
                <c:pt idx="84">
                  <c:v>2.2900087060606061E-2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target1!$N$2</c:f>
              <c:strCache>
                <c:ptCount val="1"/>
                <c:pt idx="0">
                  <c:v>Fit B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target1!$A$3:$A$87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target1!$N$3:$N$87</c:f>
              <c:numCache>
                <c:formatCode>General</c:formatCode>
                <c:ptCount val="85"/>
                <c:pt idx="0">
                  <c:v>6.0239465883974941E-2</c:v>
                </c:pt>
                <c:pt idx="1">
                  <c:v>6.99353763618423E-2</c:v>
                </c:pt>
                <c:pt idx="2">
                  <c:v>8.0899764254282122E-2</c:v>
                </c:pt>
                <c:pt idx="3">
                  <c:v>9.3237986990198959E-2</c:v>
                </c:pt>
                <c:pt idx="4">
                  <c:v>0.10704839237553475</c:v>
                </c:pt>
                <c:pt idx="5">
                  <c:v>0.122417663548665</c:v>
                </c:pt>
                <c:pt idx="6">
                  <c:v>0.13941633253014099</c:v>
                </c:pt>
                <c:pt idx="7">
                  <c:v>0.15809515121337714</c:v>
                </c:pt>
                <c:pt idx="8">
                  <c:v>0.17848303848742128</c:v>
                </c:pt>
                <c:pt idx="9">
                  <c:v>0.20058719343611561</c:v>
                </c:pt>
                <c:pt idx="10">
                  <c:v>0.22439566218952142</c:v>
                </c:pt>
                <c:pt idx="11">
                  <c:v>0.24988219725662802</c:v>
                </c:pt>
                <c:pt idx="12">
                  <c:v>0.27701272375916081</c:v>
                </c:pt>
                <c:pt idx="13">
                  <c:v>0.30575222951035247</c:v>
                </c:pt>
                <c:pt idx="14">
                  <c:v>0.33607053804834697</c:v>
                </c:pt>
                <c:pt idx="15">
                  <c:v>0.36794530296518257</c:v>
                </c:pt>
                <c:pt idx="16">
                  <c:v>0.40136073902674096</c:v>
                </c:pt>
                <c:pt idx="17">
                  <c:v>0.43630109321001831</c:v>
                </c:pt>
                <c:pt idx="18">
                  <c:v>0.47273861962818448</c:v>
                </c:pt>
                <c:pt idx="19">
                  <c:v>0.51061677420245477</c:v>
                </c:pt>
                <c:pt idx="20">
                  <c:v>0.54983036696924359</c:v>
                </c:pt>
                <c:pt idx="21">
                  <c:v>0.59020534768257005</c:v>
                </c:pt>
                <c:pt idx="22">
                  <c:v>0.63148157384088688</c:v>
                </c:pt>
                <c:pt idx="23">
                  <c:v>0.6733021322596412</c:v>
                </c:pt>
                <c:pt idx="24">
                  <c:v>0.71521239779233914</c:v>
                </c:pt>
                <c:pt idx="25">
                  <c:v>0.75667093981526601</c:v>
                </c:pt>
                <c:pt idx="26">
                  <c:v>0.79707269051811669</c:v>
                </c:pt>
                <c:pt idx="27">
                  <c:v>0.83578270271241939</c:v>
                </c:pt>
                <c:pt idx="28">
                  <c:v>0.87217674138842094</c:v>
                </c:pt>
                <c:pt idx="29">
                  <c:v>0.90568335045884285</c:v>
                </c:pt>
                <c:pt idx="30">
                  <c:v>0.93582135344770756</c:v>
                </c:pt>
                <c:pt idx="31">
                  <c:v>0.96222724675297799</c:v>
                </c:pt>
                <c:pt idx="32">
                  <c:v>0.98466860792630062</c:v>
                </c:pt>
                <c:pt idx="33">
                  <c:v>1.0030421440508692</c:v>
                </c:pt>
                <c:pt idx="34">
                  <c:v>1.0173577869832584</c:v>
                </c:pt>
                <c:pt idx="35">
                  <c:v>1.0277126603427085</c:v>
                </c:pt>
                <c:pt idx="36">
                  <c:v>1.0342602549778721</c:v>
                </c:pt>
                <c:pt idx="37">
                  <c:v>1.0371804639015982</c:v>
                </c:pt>
                <c:pt idx="38">
                  <c:v>1.0366552738097647</c:v>
                </c:pt>
                <c:pt idx="39">
                  <c:v>1.0328532059891709</c:v>
                </c:pt>
                <c:pt idx="40">
                  <c:v>1.0259235337508783</c:v>
                </c:pt>
                <c:pt idx="41">
                  <c:v>1.015999381497348</c:v>
                </c:pt>
                <c:pt idx="42">
                  <c:v>1.0032074134597424</c:v>
                </c:pt>
                <c:pt idx="43">
                  <c:v>0.9876811242754362</c:v>
                </c:pt>
                <c:pt idx="44">
                  <c:v>0.96957471376697146</c:v>
                </c:pt>
                <c:pt idx="45">
                  <c:v>0.94907497613653935</c:v>
                </c:pt>
                <c:pt idx="46">
                  <c:v>0.926409310672065</c:v>
                </c:pt>
                <c:pt idx="47">
                  <c:v>0.90184865060935404</c:v>
                </c:pt>
                <c:pt idx="48">
                  <c:v>0.87570468805209012</c:v>
                </c:pt>
                <c:pt idx="49">
                  <c:v>0.84832123888692246</c:v>
                </c:pt>
                <c:pt idx="50">
                  <c:v>0.82006002365937058</c:v>
                </c:pt>
                <c:pt idx="51">
                  <c:v>0.79128164983441218</c:v>
                </c:pt>
                <c:pt idx="52">
                  <c:v>0.76232323982336991</c:v>
                </c:pt>
                <c:pt idx="53">
                  <c:v>0.73347493247046214</c:v>
                </c:pt>
                <c:pt idx="54">
                  <c:v>0.70495824625199222</c:v>
                </c:pt>
                <c:pt idx="55">
                  <c:v>0.67690978333551277</c:v>
                </c:pt>
                <c:pt idx="56">
                  <c:v>0.64937369792066391</c:v>
                </c:pt>
                <c:pt idx="57">
                  <c:v>0.62230554438048002</c:v>
                </c:pt>
                <c:pt idx="58">
                  <c:v>0.59558852818793662</c:v>
                </c:pt>
                <c:pt idx="59">
                  <c:v>0.56906100905879986</c:v>
                </c:pt>
                <c:pt idx="60">
                  <c:v>0.54255178212207955</c:v>
                </c:pt>
                <c:pt idx="61">
                  <c:v>0.51591775526325767</c:v>
                </c:pt>
                <c:pt idx="62">
                  <c:v>0.48907769307135912</c:v>
                </c:pt>
                <c:pt idx="63">
                  <c:v>0.46203605759928468</c:v>
                </c:pt>
                <c:pt idx="64">
                  <c:v>0.43489266399048154</c:v>
                </c:pt>
                <c:pt idx="65">
                  <c:v>0.40783654375304762</c:v>
                </c:pt>
                <c:pt idx="66">
                  <c:v>0.38112544827400163</c:v>
                </c:pt>
                <c:pt idx="67">
                  <c:v>0.35505510260597328</c:v>
                </c:pt>
                <c:pt idx="68">
                  <c:v>0.32992401248679565</c:v>
                </c:pt>
                <c:pt idx="69">
                  <c:v>0.30599999437521141</c:v>
                </c:pt>
                <c:pt idx="70">
                  <c:v>0.28349365962452455</c:v>
                </c:pt>
                <c:pt idx="71">
                  <c:v>0.26254218861138967</c:v>
                </c:pt>
                <c:pt idx="72">
                  <c:v>0.24320442616413324</c:v>
                </c:pt>
                <c:pt idx="73">
                  <c:v>0.22546618842730287</c:v>
                </c:pt>
                <c:pt idx="74">
                  <c:v>0.20925313373179985</c:v>
                </c:pt>
                <c:pt idx="75">
                  <c:v>0.19444783083200062</c:v>
                </c:pt>
                <c:pt idx="76">
                  <c:v>0.1809077339768555</c:v>
                </c:pt>
                <c:pt idx="77">
                  <c:v>0.16848144216917088</c:v>
                </c:pt>
                <c:pt idx="78">
                  <c:v>0.15702159006840821</c:v>
                </c:pt>
                <c:pt idx="79">
                  <c:v>0.14639370942707622</c:v>
                </c:pt>
                <c:pt idx="80">
                  <c:v>0.13648120761428661</c:v>
                </c:pt>
                <c:pt idx="81">
                  <c:v>0.12718713196615994</c:v>
                </c:pt>
                <c:pt idx="82">
                  <c:v>0.11843361901446589</c:v>
                </c:pt>
                <c:pt idx="83">
                  <c:v>0.11015992470587224</c:v>
                </c:pt>
                <c:pt idx="84">
                  <c:v>0.10231978253536386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target1!$P$2</c:f>
              <c:strCache>
                <c:ptCount val="1"/>
                <c:pt idx="0">
                  <c:v>Fit C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target1!$A$3:$A$87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target1!$P$3:$P$87</c:f>
              <c:numCache>
                <c:formatCode>General</c:formatCode>
                <c:ptCount val="85"/>
                <c:pt idx="0">
                  <c:v>9.5394588164489758E-2</c:v>
                </c:pt>
                <c:pt idx="1">
                  <c:v>0.10674989982670688</c:v>
                </c:pt>
                <c:pt idx="2">
                  <c:v>0.11926505144404093</c:v>
                </c:pt>
                <c:pt idx="3">
                  <c:v>0.13301375317282821</c:v>
                </c:pt>
                <c:pt idx="4">
                  <c:v>0.1480452624720997</c:v>
                </c:pt>
                <c:pt idx="5">
                  <c:v>0.16437296163222209</c:v>
                </c:pt>
                <c:pt idx="6">
                  <c:v>0.1819650463008981</c:v>
                </c:pt>
                <c:pt idx="7">
                  <c:v>0.20074038065269029</c:v>
                </c:pt>
                <c:pt idx="8">
                  <c:v>0.2205727171577051</c:v>
                </c:pt>
                <c:pt idx="9">
                  <c:v>0.24130590910926725</c:v>
                </c:pt>
                <c:pt idx="10">
                  <c:v>0.26278134677946513</c:v>
                </c:pt>
                <c:pt idx="11">
                  <c:v>0.2848766731431458</c:v>
                </c:pt>
                <c:pt idx="12">
                  <c:v>0.30755212038421065</c:v>
                </c:pt>
                <c:pt idx="13">
                  <c:v>0.33089796166313545</c:v>
                </c:pt>
                <c:pt idx="14">
                  <c:v>0.3551741198611954</c:v>
                </c:pt>
                <c:pt idx="15">
                  <c:v>0.38083149088130108</c:v>
                </c:pt>
                <c:pt idx="16">
                  <c:v>0.4085045733929934</c:v>
                </c:pt>
                <c:pt idx="17">
                  <c:v>0.43896699812274342</c:v>
                </c:pt>
                <c:pt idx="18">
                  <c:v>0.47304577250666435</c:v>
                </c:pt>
                <c:pt idx="19">
                  <c:v>0.51149643864725713</c:v>
                </c:pt>
                <c:pt idx="20">
                  <c:v>0.5548493593167716</c:v>
                </c:pt>
                <c:pt idx="21">
                  <c:v>0.60324588994984185</c:v>
                </c:pt>
                <c:pt idx="22">
                  <c:v>0.65629056461295643</c:v>
                </c:pt>
                <c:pt idx="23">
                  <c:v>0.71294953152994189</c:v>
                </c:pt>
                <c:pt idx="24">
                  <c:v>0.77152429779497189</c:v>
                </c:pt>
                <c:pt idx="25">
                  <c:v>0.8297220866548769</c:v>
                </c:pt>
                <c:pt idx="26">
                  <c:v>0.88482987146759529</c:v>
                </c:pt>
                <c:pt idx="27">
                  <c:v>0.93398033325471896</c:v>
                </c:pt>
                <c:pt idx="28">
                  <c:v>0.97447821206984464</c:v>
                </c:pt>
                <c:pt idx="29">
                  <c:v>1.0041394057189674</c:v>
                </c:pt>
                <c:pt idx="30">
                  <c:v>1.021587126598589</c:v>
                </c:pt>
                <c:pt idx="31">
                  <c:v>1.0264523184273584</c:v>
                </c:pt>
                <c:pt idx="32">
                  <c:v>1.0194396453301497</c:v>
                </c:pt>
                <c:pt idx="33">
                  <c:v>1.0022431188479151</c:v>
                </c:pt>
                <c:pt idx="34">
                  <c:v>0.9773219818298049</c:v>
                </c:pt>
                <c:pt idx="35">
                  <c:v>0.94757202740613189</c:v>
                </c:pt>
                <c:pt idx="36">
                  <c:v>0.91594493194131843</c:v>
                </c:pt>
                <c:pt idx="37">
                  <c:v>0.88507520259894634</c:v>
                </c:pt>
                <c:pt idx="38">
                  <c:v>0.85697034071400202</c:v>
                </c:pt>
                <c:pt idx="39">
                  <c:v>0.83280656476615045</c:v>
                </c:pt>
                <c:pt idx="40">
                  <c:v>0.81285329133597228</c:v>
                </c:pt>
                <c:pt idx="41">
                  <c:v>0.79652846842438807</c:v>
                </c:pt>
                <c:pt idx="42">
                  <c:v>0.78256737317581093</c:v>
                </c:pt>
                <c:pt idx="43">
                  <c:v>0.76927232001110224</c:v>
                </c:pt>
                <c:pt idx="44">
                  <c:v>0.7548015348814251</c:v>
                </c:pt>
                <c:pt idx="45">
                  <c:v>0.7374529462615802</c:v>
                </c:pt>
                <c:pt idx="46">
                  <c:v>0.71590271058673172</c:v>
                </c:pt>
                <c:pt idx="47">
                  <c:v>0.68936805254045441</c:v>
                </c:pt>
                <c:pt idx="48">
                  <c:v>0.65767783247084821</c:v>
                </c:pt>
                <c:pt idx="49">
                  <c:v>0.62124986468397903</c:v>
                </c:pt>
                <c:pt idx="50">
                  <c:v>0.58098872485708875</c:v>
                </c:pt>
                <c:pt idx="51">
                  <c:v>0.53812902400985041</c:v>
                </c:pt>
                <c:pt idx="52">
                  <c:v>0.49405499370898331</c:v>
                </c:pt>
                <c:pt idx="53">
                  <c:v>0.45012698983773647</c:v>
                </c:pt>
                <c:pt idx="54">
                  <c:v>0.40753980104632664</c:v>
                </c:pt>
                <c:pt idx="55">
                  <c:v>0.36722822273380634</c:v>
                </c:pt>
                <c:pt idx="56">
                  <c:v>0.32982464573817111</c:v>
                </c:pt>
                <c:pt idx="57">
                  <c:v>0.29566379681119842</c:v>
                </c:pt>
                <c:pt idx="58">
                  <c:v>0.26482301560554011</c:v>
                </c:pt>
                <c:pt idx="59">
                  <c:v>0.23718335330526202</c:v>
                </c:pt>
                <c:pt idx="60">
                  <c:v>0.21249713783025506</c:v>
                </c:pt>
                <c:pt idx="61">
                  <c:v>0.19045054418929122</c:v>
                </c:pt>
                <c:pt idx="62">
                  <c:v>0.17071387624714865</c:v>
                </c:pt>
                <c:pt idx="63">
                  <c:v>0.15297650659520501</c:v>
                </c:pt>
                <c:pt idx="64">
                  <c:v>0.13696686629728308</c:v>
                </c:pt>
                <c:pt idx="65">
                  <c:v>0.1224601008037618</c:v>
                </c:pt>
                <c:pt idx="66">
                  <c:v>0.10927699117207132</c:v>
                </c:pt>
                <c:pt idx="67">
                  <c:v>9.7277733624259136E-2</c:v>
                </c:pt>
                <c:pt idx="68">
                  <c:v>8.635354641825968E-2</c:v>
                </c:pt>
                <c:pt idx="69">
                  <c:v>7.6418190837046526E-2</c:v>
                </c:pt>
                <c:pt idx="70">
                  <c:v>6.7400623572000259E-2</c:v>
                </c:pt>
                <c:pt idx="71">
                  <c:v>5.9239297330426294E-2</c:v>
                </c:pt>
                <c:pt idx="72">
                  <c:v>5.1878150218028579E-2</c:v>
                </c:pt>
                <c:pt idx="73">
                  <c:v>4.5264057956592128E-2</c:v>
                </c:pt>
                <c:pt idx="74">
                  <c:v>3.9345416828281334E-2</c:v>
                </c:pt>
                <c:pt idx="75">
                  <c:v>3.407152180034756E-2</c:v>
                </c:pt>
                <c:pt idx="76">
                  <c:v>2.9392454030001139E-2</c:v>
                </c:pt>
                <c:pt idx="77">
                  <c:v>2.525925985240645E-2</c:v>
                </c:pt>
                <c:pt idx="78">
                  <c:v>2.16242688555725E-2</c:v>
                </c:pt>
                <c:pt idx="79">
                  <c:v>1.8441452372032686E-2</c:v>
                </c:pt>
                <c:pt idx="80">
                  <c:v>1.56667634398822E-2</c:v>
                </c:pt>
                <c:pt idx="81">
                  <c:v>1.3258426481568129E-2</c:v>
                </c:pt>
                <c:pt idx="82">
                  <c:v>1.1177162448989706E-2</c:v>
                </c:pt>
                <c:pt idx="83">
                  <c:v>9.3863458545274531E-3</c:v>
                </c:pt>
                <c:pt idx="84">
                  <c:v>7.8520962827540713E-3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target1!$R$2</c:f>
              <c:strCache>
                <c:ptCount val="1"/>
                <c:pt idx="0">
                  <c:v>Fit D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target1!$Y$3:$Y$87</c:f>
              <c:numCache>
                <c:formatCode>General</c:formatCode>
                <c:ptCount val="85"/>
                <c:pt idx="0">
                  <c:v>9.5397903054924515E-2</c:v>
                </c:pt>
                <c:pt idx="1">
                  <c:v>0.10675325118939213</c:v>
                </c:pt>
                <c:pt idx="2">
                  <c:v>0.11926834672655867</c:v>
                </c:pt>
                <c:pt idx="3">
                  <c:v>0.13301688233427358</c:v>
                </c:pt>
                <c:pt idx="4">
                  <c:v>0.14804810342335328</c:v>
                </c:pt>
                <c:pt idx="5">
                  <c:v>0.16437538906803034</c:v>
                </c:pt>
                <c:pt idx="6">
                  <c:v>0.18196694365016569</c:v>
                </c:pt>
                <c:pt idx="7">
                  <c:v>0.2007416541784966</c:v>
                </c:pt>
                <c:pt idx="8">
                  <c:v>0.22057331052740256</c:v>
                </c:pt>
                <c:pt idx="9">
                  <c:v>0.24130581619566843</c:v>
                </c:pt>
                <c:pt idx="10">
                  <c:v>0.2627806202220801</c:v>
                </c:pt>
                <c:pt idx="11">
                  <c:v>0.28487542642770169</c:v>
                </c:pt>
                <c:pt idx="12">
                  <c:v>0.30755052193450927</c:v>
                </c:pt>
                <c:pt idx="13">
                  <c:v>0.33089622060880447</c:v>
                </c:pt>
                <c:pt idx="14">
                  <c:v>0.3551724645584704</c:v>
                </c:pt>
                <c:pt idx="15">
                  <c:v>0.3808301426509979</c:v>
                </c:pt>
                <c:pt idx="16">
                  <c:v>0.408503719010543</c:v>
                </c:pt>
                <c:pt idx="17">
                  <c:v>0.43896676511104971</c:v>
                </c:pt>
                <c:pt idx="18">
                  <c:v>0.4730462111140788</c:v>
                </c:pt>
                <c:pt idx="19">
                  <c:v>0.51149751354803241</c:v>
                </c:pt>
                <c:pt idx="20">
                  <c:v>0.55485095268846008</c:v>
                </c:pt>
                <c:pt idx="21">
                  <c:v>0.60324781589417964</c:v>
                </c:pt>
                <c:pt idx="22">
                  <c:v>0.65629259317009847</c:v>
                </c:pt>
                <c:pt idx="23">
                  <c:v>0.71295141905968495</c:v>
                </c:pt>
                <c:pt idx="24">
                  <c:v>0.77152581948614507</c:v>
                </c:pt>
                <c:pt idx="25">
                  <c:v>0.82972306652806727</c:v>
                </c:pt>
                <c:pt idx="26">
                  <c:v>0.88483020552493552</c:v>
                </c:pt>
                <c:pt idx="27">
                  <c:v>0.93398000237904144</c:v>
                </c:pt>
                <c:pt idx="28">
                  <c:v>0.97447728276367451</c:v>
                </c:pt>
                <c:pt idx="29">
                  <c:v>1.0041380185908699</c:v>
                </c:pt>
                <c:pt idx="30">
                  <c:v>1.0215854743707522</c:v>
                </c:pt>
                <c:pt idx="31">
                  <c:v>1.0264506168464052</c:v>
                </c:pt>
                <c:pt idx="32">
                  <c:v>1.0194381014342</c:v>
                </c:pt>
                <c:pt idx="33">
                  <c:v>1.0022419013863546</c:v>
                </c:pt>
                <c:pt idx="34">
                  <c:v>0.97732119819101393</c:v>
                </c:pt>
                <c:pt idx="35">
                  <c:v>0.94757171027392162</c:v>
                </c:pt>
                <c:pt idx="36">
                  <c:v>0.91594503729169596</c:v>
                </c:pt>
                <c:pt idx="37">
                  <c:v>0.88507561885982033</c:v>
                </c:pt>
                <c:pt idx="38">
                  <c:v>0.85697090724737612</c:v>
                </c:pt>
                <c:pt idx="39">
                  <c:v>0.83280709655216323</c:v>
                </c:pt>
                <c:pt idx="40">
                  <c:v>0.812853606009042</c:v>
                </c:pt>
                <c:pt idx="41">
                  <c:v>0.79652841169851973</c:v>
                </c:pt>
                <c:pt idx="42">
                  <c:v>0.78256683916703995</c:v>
                </c:pt>
                <c:pt idx="43">
                  <c:v>0.76927126391069733</c:v>
                </c:pt>
                <c:pt idx="44">
                  <c:v>0.75479997668967636</c:v>
                </c:pt>
                <c:pt idx="45">
                  <c:v>0.73745096566218948</c:v>
                </c:pt>
                <c:pt idx="46">
                  <c:v>0.71590043431990358</c:v>
                </c:pt>
                <c:pt idx="47">
                  <c:v>0.6893656366287042</c:v>
                </c:pt>
                <c:pt idx="48">
                  <c:v>0.65767544221999164</c:v>
                </c:pt>
                <c:pt idx="49">
                  <c:v>0.62124765544936811</c:v>
                </c:pt>
                <c:pt idx="50">
                  <c:v>0.58098682614816022</c:v>
                </c:pt>
                <c:pt idx="51">
                  <c:v>0.53812752871019809</c:v>
                </c:pt>
                <c:pt idx="52">
                  <c:v>0.49405395318817158</c:v>
                </c:pt>
                <c:pt idx="53">
                  <c:v>0.45012641472742554</c:v>
                </c:pt>
                <c:pt idx="54">
                  <c:v>0.40753966663164731</c:v>
                </c:pt>
                <c:pt idx="55">
                  <c:v>0.36722847739792486</c:v>
                </c:pt>
                <c:pt idx="56">
                  <c:v>0.32982522073949672</c:v>
                </c:pt>
                <c:pt idx="57">
                  <c:v>0.29566461583418635</c:v>
                </c:pt>
                <c:pt idx="58">
                  <c:v>0.26482400291317892</c:v>
                </c:pt>
                <c:pt idx="59">
                  <c:v>0.23718443981243978</c:v>
                </c:pt>
                <c:pt idx="60">
                  <c:v>0.21249826489652843</c:v>
                </c:pt>
                <c:pt idx="61">
                  <c:v>0.19045166531212349</c:v>
                </c:pt>
                <c:pt idx="62">
                  <c:v>0.17071495707957637</c:v>
                </c:pt>
                <c:pt idx="63">
                  <c:v>0.15297752381259005</c:v>
                </c:pt>
                <c:pt idx="64">
                  <c:v>0.13696780582292883</c:v>
                </c:pt>
                <c:pt idx="65">
                  <c:v>0.12246095581368152</c:v>
                </c:pt>
                <c:pt idx="66">
                  <c:v>0.10927776017678072</c:v>
                </c:pt>
                <c:pt idx="67">
                  <c:v>9.7278418803360384E-2</c:v>
                </c:pt>
                <c:pt idx="68">
                  <c:v>8.6354152282556329E-2</c:v>
                </c:pt>
                <c:pt idx="69">
                  <c:v>7.6418723221663237E-2</c:v>
                </c:pt>
                <c:pt idx="70">
                  <c:v>6.7401088922060801E-2</c:v>
                </c:pt>
                <c:pt idx="71">
                  <c:v>5.9239702222589966E-2</c:v>
                </c:pt>
                <c:pt idx="72">
                  <c:v>5.1878501059069597E-2</c:v>
                </c:pt>
                <c:pt idx="73">
                  <c:v>4.5264360807177682E-2</c:v>
                </c:pt>
                <c:pt idx="74">
                  <c:v>3.934567731077504E-2</c:v>
                </c:pt>
                <c:pt idx="75">
                  <c:v>3.4071745060377891E-2</c:v>
                </c:pt>
                <c:pt idx="76">
                  <c:v>2.9392644730898879E-2</c:v>
                </c:pt>
                <c:pt idx="77">
                  <c:v>2.5259422188811873E-2</c:v>
                </c:pt>
                <c:pt idx="78">
                  <c:v>2.162440657761374E-2</c:v>
                </c:pt>
                <c:pt idx="79">
                  <c:v>1.8441568814865722E-2</c:v>
                </c:pt>
                <c:pt idx="80">
                  <c:v>1.5666861555517105E-2</c:v>
                </c:pt>
                <c:pt idx="81">
                  <c:v>1.3258508871193286E-2</c:v>
                </c:pt>
                <c:pt idx="82">
                  <c:v>1.117723139475651E-2</c:v>
                </c:pt>
                <c:pt idx="83">
                  <c:v>9.386403350188274E-3</c:v>
                </c:pt>
                <c:pt idx="84">
                  <c:v>7.8521440627931614E-3</c:v>
                </c:pt>
              </c:numCache>
              <c:extLst xmlns:c15="http://schemas.microsoft.com/office/drawing/2012/chart"/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5563032"/>
        <c:axId val="335560680"/>
        <c:extLst/>
      </c:lineChart>
      <c:catAx>
        <c:axId val="335563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560680"/>
        <c:crosses val="autoZero"/>
        <c:auto val="1"/>
        <c:lblAlgn val="ctr"/>
        <c:lblOffset val="100"/>
        <c:tickLblSkip val="3"/>
        <c:noMultiLvlLbl val="0"/>
      </c:catAx>
      <c:valAx>
        <c:axId val="335560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563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Match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target2!$V$2</c:f>
              <c:strCache>
                <c:ptCount val="1"/>
                <c:pt idx="0">
                  <c:v>Target 2</c:v>
                </c:pt>
              </c:strCache>
            </c:strRef>
          </c:tx>
          <c:spPr>
            <a:ln w="3175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target2!$U$3:$U$87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target2!$V$3:$V$87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target2!$W$2</c:f>
              <c:strCache>
                <c:ptCount val="1"/>
                <c:pt idx="0">
                  <c:v>Fit A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target2!$U$3:$U$87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target2!$W$3:$W$87</c:f>
              <c:numCache>
                <c:formatCode>General</c:formatCode>
                <c:ptCount val="85"/>
                <c:pt idx="0">
                  <c:v>-6.3268514812923296E-2</c:v>
                </c:pt>
                <c:pt idx="1">
                  <c:v>-6.9101331763585502E-2</c:v>
                </c:pt>
                <c:pt idx="2">
                  <c:v>-7.6692367787805374E-2</c:v>
                </c:pt>
                <c:pt idx="3">
                  <c:v>-8.6335588255755616E-2</c:v>
                </c:pt>
                <c:pt idx="4">
                  <c:v>-9.8129674963520597E-2</c:v>
                </c:pt>
                <c:pt idx="5">
                  <c:v>-0.11186761308582181</c:v>
                </c:pt>
                <c:pt idx="6">
                  <c:v>-0.1269354565493222</c:v>
                </c:pt>
                <c:pt idx="7">
                  <c:v>-0.14224323915240694</c:v>
                </c:pt>
                <c:pt idx="8">
                  <c:v>-0.15621144592966935</c:v>
                </c:pt>
                <c:pt idx="9">
                  <c:v>-0.16683131349473082</c:v>
                </c:pt>
                <c:pt idx="10">
                  <c:v>-0.17180631286598635</c:v>
                </c:pt>
                <c:pt idx="11">
                  <c:v>-0.16876696972445848</c:v>
                </c:pt>
                <c:pt idx="12">
                  <c:v>-0.15553476515997497</c:v>
                </c:pt>
                <c:pt idx="13">
                  <c:v>-0.13039724303538819</c:v>
                </c:pt>
                <c:pt idx="14">
                  <c:v>-9.234948778481418E-2</c:v>
                </c:pt>
                <c:pt idx="15">
                  <c:v>-4.1259335071893485E-2</c:v>
                </c:pt>
                <c:pt idx="16">
                  <c:v>2.2074712872769579E-2</c:v>
                </c:pt>
                <c:pt idx="17">
                  <c:v>9.5985130007780042E-2</c:v>
                </c:pt>
                <c:pt idx="18">
                  <c:v>0.17810712607646609</c:v>
                </c:pt>
                <c:pt idx="19">
                  <c:v>0.2656314412515573</c:v>
                </c:pt>
                <c:pt idx="20">
                  <c:v>0.35559588491049282</c:v>
                </c:pt>
                <c:pt idx="21">
                  <c:v>0.44516910625254247</c:v>
                </c:pt>
                <c:pt idx="22">
                  <c:v>0.53188503915493146</c:v>
                </c:pt>
                <c:pt idx="23">
                  <c:v>0.61379861196278063</c:v>
                </c:pt>
                <c:pt idx="24">
                  <c:v>0.68954930547022475</c:v>
                </c:pt>
                <c:pt idx="25">
                  <c:v>0.75833533026540934</c:v>
                </c:pt>
                <c:pt idx="26">
                  <c:v>0.81981457728489504</c:v>
                </c:pt>
                <c:pt idx="27">
                  <c:v>0.87395727774831278</c:v>
                </c:pt>
                <c:pt idx="28">
                  <c:v>0.92087898977103222</c:v>
                </c:pt>
                <c:pt idx="29">
                  <c:v>0.96068162587084394</c:v>
                </c:pt>
                <c:pt idx="30">
                  <c:v>0.99332584141151659</c:v>
                </c:pt>
                <c:pt idx="31">
                  <c:v>1.0185514737697756</c:v>
                </c:pt>
                <c:pt idx="32">
                  <c:v>1.0358549993782125</c:v>
                </c:pt>
                <c:pt idx="33">
                  <c:v>1.0445250796220653</c:v>
                </c:pt>
                <c:pt idx="34">
                  <c:v>1.0437298919881375</c:v>
                </c:pt>
                <c:pt idx="35">
                  <c:v>1.0326436166049224</c:v>
                </c:pt>
                <c:pt idx="36">
                  <c:v>1.0105945946104526</c:v>
                </c:pt>
                <c:pt idx="37">
                  <c:v>0.97721466997733197</c:v>
                </c:pt>
                <c:pt idx="38">
                  <c:v>0.93256842674116314</c:v>
                </c:pt>
                <c:pt idx="39">
                  <c:v>0.87724275390635476</c:v>
                </c:pt>
                <c:pt idx="40">
                  <c:v>0.8123815905608508</c:v>
                </c:pt>
                <c:pt idx="41">
                  <c:v>0.73965770250988838</c:v>
                </c:pt>
                <c:pt idx="42">
                  <c:v>0.66118230489680674</c:v>
                </c:pt>
                <c:pt idx="43">
                  <c:v>0.57936304712185815</c:v>
                </c:pt>
                <c:pt idx="44">
                  <c:v>0.49672954700378352</c:v>
                </c:pt>
                <c:pt idx="45">
                  <c:v>0.41575130902219176</c:v>
                </c:pt>
                <c:pt idx="46">
                  <c:v>0.33867381854336093</c:v>
                </c:pt>
                <c:pt idx="47">
                  <c:v>0.26739413999282191</c:v>
                </c:pt>
                <c:pt idx="48">
                  <c:v>0.20338811998862436</c:v>
                </c:pt>
                <c:pt idx="49">
                  <c:v>0.14768941457598794</c:v>
                </c:pt>
                <c:pt idx="50">
                  <c:v>0.10090914355413719</c:v>
                </c:pt>
                <c:pt idx="51">
                  <c:v>6.3277291669405655E-2</c:v>
                </c:pt>
                <c:pt idx="52">
                  <c:v>3.4685397207135982E-2</c:v>
                </c:pt>
                <c:pt idx="53">
                  <c:v>1.4715203076429206E-2</c:v>
                </c:pt>
                <c:pt idx="54">
                  <c:v>2.6482848448537988E-3</c:v>
                </c:pt>
                <c:pt idx="55">
                  <c:v>-2.5360861765068576E-3</c:v>
                </c:pt>
                <c:pt idx="56">
                  <c:v>-2.1575713036960931E-3</c:v>
                </c:pt>
                <c:pt idx="57">
                  <c:v>2.1955232212320652E-3</c:v>
                </c:pt>
                <c:pt idx="58">
                  <c:v>8.7411768038161974E-3</c:v>
                </c:pt>
                <c:pt idx="59">
                  <c:v>1.5629988643280412E-2</c:v>
                </c:pt>
                <c:pt idx="60">
                  <c:v>2.1114382089462036E-2</c:v>
                </c:pt>
                <c:pt idx="61">
                  <c:v>2.3737067884184726E-2</c:v>
                </c:pt>
                <c:pt idx="62">
                  <c:v>2.2505023354240927E-2</c:v>
                </c:pt>
                <c:pt idx="63">
                  <c:v>1.7013468036754797E-2</c:v>
                </c:pt>
                <c:pt idx="64">
                  <c:v>7.4918719083605367E-3</c:v>
                </c:pt>
                <c:pt idx="65">
                  <c:v>-5.2408654513595443E-3</c:v>
                </c:pt>
                <c:pt idx="66">
                  <c:v>-1.9906266210010348E-2</c:v>
                </c:pt>
                <c:pt idx="67">
                  <c:v>-3.4958075518088993E-2</c:v>
                </c:pt>
                <c:pt idx="68">
                  <c:v>-4.8801400360068081E-2</c:v>
                </c:pt>
                <c:pt idx="69">
                  <c:v>-6.0001344996308159E-2</c:v>
                </c:pt>
                <c:pt idx="70">
                  <c:v>-6.7448506268840025E-2</c:v>
                </c:pt>
                <c:pt idx="71">
                  <c:v>-7.0460231876330215E-2</c:v>
                </c:pt>
                <c:pt idx="72">
                  <c:v>-6.881094310334257E-2</c:v>
                </c:pt>
                <c:pt idx="73">
                  <c:v>-6.2698374890573672E-2</c:v>
                </c:pt>
                <c:pt idx="74">
                  <c:v>-5.266240242587561E-2</c:v>
                </c:pt>
                <c:pt idx="75">
                  <c:v>-3.9477763677112587E-2</c:v>
                </c:pt>
                <c:pt idx="76">
                  <c:v>-2.4041551543346862E-2</c:v>
                </c:pt>
                <c:pt idx="77">
                  <c:v>-7.2721156150922783E-3</c:v>
                </c:pt>
                <c:pt idx="78">
                  <c:v>9.9701711486814282E-3</c:v>
                </c:pt>
                <c:pt idx="79">
                  <c:v>2.6936159338371457E-2</c:v>
                </c:pt>
                <c:pt idx="80">
                  <c:v>4.3016224827431282E-2</c:v>
                </c:pt>
                <c:pt idx="81">
                  <c:v>5.7748000982859427E-2</c:v>
                </c:pt>
                <c:pt idx="82">
                  <c:v>7.0809379241722537E-2</c:v>
                </c:pt>
                <c:pt idx="83">
                  <c:v>8.2002581222617665E-2</c:v>
                </c:pt>
                <c:pt idx="84">
                  <c:v>9.1234132616871966E-2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target2!$X$2</c:f>
              <c:strCache>
                <c:ptCount val="1"/>
                <c:pt idx="0">
                  <c:v>Fit B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C00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target2!$U$3:$U$87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  <c:extLst xmlns:c15="http://schemas.microsoft.com/office/drawing/2012/chart"/>
            </c:numRef>
          </c:cat>
          <c:val>
            <c:numRef>
              <c:f>target2!$X$3:$X$87</c:f>
              <c:numCache>
                <c:formatCode>General</c:formatCode>
                <c:ptCount val="85"/>
                <c:pt idx="0">
                  <c:v>5.9622305335840738E-2</c:v>
                </c:pt>
                <c:pt idx="1">
                  <c:v>6.9033525166398435E-2</c:v>
                </c:pt>
                <c:pt idx="2">
                  <c:v>7.9619489660546133E-2</c:v>
                </c:pt>
                <c:pt idx="3">
                  <c:v>9.1471832608978579E-2</c:v>
                </c:pt>
                <c:pt idx="4">
                  <c:v>0.10468023829720774</c:v>
                </c:pt>
                <c:pt idx="5">
                  <c:v>0.11933068319548058</c:v>
                </c:pt>
                <c:pt idx="6">
                  <c:v>0.13550350394939725</c:v>
                </c:pt>
                <c:pt idx="7">
                  <c:v>0.15327131594454835</c:v>
                </c:pt>
                <c:pt idx="8">
                  <c:v>0.17269681461352754</c:v>
                </c:pt>
                <c:pt idx="9">
                  <c:v>0.19383049957815113</c:v>
                </c:pt>
                <c:pt idx="10">
                  <c:v>0.21670836937754506</c:v>
                </c:pt>
                <c:pt idx="11">
                  <c:v>0.2413496415979294</c:v>
                </c:pt>
                <c:pt idx="12">
                  <c:v>0.26775455934731707</c:v>
                </c:pt>
                <c:pt idx="13">
                  <c:v>0.29590234985688624</c:v>
                </c:pt>
                <c:pt idx="14">
                  <c:v>0.32574940419871512</c:v>
                </c:pt>
                <c:pt idx="15">
                  <c:v>0.35722774837103821</c:v>
                </c:pt>
                <c:pt idx="16">
                  <c:v>0.39024387504470087</c:v>
                </c:pt>
                <c:pt idx="17">
                  <c:v>0.42467800187622989</c:v>
                </c:pt>
                <c:pt idx="18">
                  <c:v>0.46038381633909375</c:v>
                </c:pt>
                <c:pt idx="19">
                  <c:v>0.497188758461866</c:v>
                </c:pt>
                <c:pt idx="20">
                  <c:v>0.53489488174959554</c:v>
                </c:pt>
                <c:pt idx="21">
                  <c:v>0.57328031907281285</c:v>
                </c:pt>
                <c:pt idx="22">
                  <c:v>0.61210136472142562</c:v>
                </c:pt>
                <c:pt idx="23">
                  <c:v>0.6510951665352499</c:v>
                </c:pt>
                <c:pt idx="24">
                  <c:v>0.68998300354345576</c:v>
                </c:pt>
                <c:pt idx="25">
                  <c:v>0.72847410547503966</c:v>
                </c:pt>
                <c:pt idx="26">
                  <c:v>0.76626995153539479</c:v>
                </c:pt>
                <c:pt idx="27">
                  <c:v>0.80306896776142911</c:v>
                </c:pt>
                <c:pt idx="28">
                  <c:v>0.83857152594940121</c:v>
                </c:pt>
                <c:pt idx="29">
                  <c:v>0.87248513361224167</c:v>
                </c:pt>
                <c:pt idx="30">
                  <c:v>0.90452969490017276</c:v>
                </c:pt>
                <c:pt idx="31">
                  <c:v>0.93444271849676241</c:v>
                </c:pt>
                <c:pt idx="32">
                  <c:v>0.96198435231349133</c:v>
                </c:pt>
                <c:pt idx="33">
                  <c:v>0.98694213923328866</c:v>
                </c:pt>
                <c:pt idx="34">
                  <c:v>1.0091354169482807</c:v>
                </c:pt>
                <c:pt idx="35">
                  <c:v>1.0284193325165367</c:v>
                </c:pt>
                <c:pt idx="36">
                  <c:v>1.044688512834806</c:v>
                </c:pt>
                <c:pt idx="37">
                  <c:v>1.0578805277712273</c:v>
                </c:pt>
                <c:pt idx="38">
                  <c:v>1.0679793993922304</c:v>
                </c:pt>
                <c:pt idx="39">
                  <c:v>1.0750195336611044</c:v>
                </c:pt>
                <c:pt idx="40">
                  <c:v>1.0790905480651907</c:v>
                </c:pt>
                <c:pt idx="41">
                  <c:v>1.0803434855025391</c:v>
                </c:pt>
                <c:pt idx="42">
                  <c:v>1.0789987647876373</c:v>
                </c:pt>
                <c:pt idx="43">
                  <c:v>1.0753558322853756</c:v>
                </c:pt>
                <c:pt idx="44">
                  <c:v>1.0698037707109034</c:v>
                </c:pt>
                <c:pt idx="45">
                  <c:v>1.0628310667353686</c:v>
                </c:pt>
                <c:pt idx="46">
                  <c:v>1.0550314212374414</c:v>
                </c:pt>
                <c:pt idx="47">
                  <c:v>1.0471011416586493</c:v>
                </c:pt>
                <c:pt idx="48">
                  <c:v>1.0398226955028314</c:v>
                </c:pt>
                <c:pt idx="49">
                  <c:v>1.0340289727433123</c:v>
                </c:pt>
                <c:pt idx="50">
                  <c:v>1.0305442631643786</c:v>
                </c:pt>
                <c:pt idx="51">
                  <c:v>1.030101280418829</c:v>
                </c:pt>
                <c:pt idx="52">
                  <c:v>1.033238717095621</c:v>
                </c:pt>
                <c:pt idx="53">
                  <c:v>1.0401901396548201</c:v>
                </c:pt>
                <c:pt idx="54">
                  <c:v>1.0507812078571495</c:v>
                </c:pt>
                <c:pt idx="55">
                  <c:v>1.0643564213993377</c:v>
                </c:pt>
                <c:pt idx="56">
                  <c:v>1.0797569924573427</c:v>
                </c:pt>
                <c:pt idx="57">
                  <c:v>1.0953667075202813</c:v>
                </c:pt>
                <c:pt idx="58">
                  <c:v>1.1092326301566049</c:v>
                </c:pt>
                <c:pt idx="59">
                  <c:v>1.1192535963849954</c:v>
                </c:pt>
                <c:pt idx="60">
                  <c:v>1.1234145093768941</c:v>
                </c:pt>
                <c:pt idx="61">
                  <c:v>1.1200321448628121</c:v>
                </c:pt>
                <c:pt idx="62">
                  <c:v>1.1079720660217602</c:v>
                </c:pt>
                <c:pt idx="63">
                  <c:v>1.0867985683902193</c:v>
                </c:pt>
                <c:pt idx="64">
                  <c:v>1.0568304655120846</c:v>
                </c:pt>
                <c:pt idx="65">
                  <c:v>1.0190927816756754</c:v>
                </c:pt>
                <c:pt idx="66">
                  <c:v>0.9751740254753144</c:v>
                </c:pt>
                <c:pt idx="67">
                  <c:v>0.92701598270417007</c:v>
                </c:pt>
                <c:pt idx="68">
                  <c:v>0.8766738752145341</c:v>
                </c:pt>
                <c:pt idx="69">
                  <c:v>0.82608708020774713</c:v>
                </c:pt>
                <c:pt idx="70">
                  <c:v>0.7768945250375856</c:v>
                </c:pt>
                <c:pt idx="71">
                  <c:v>0.73031661637245826</c:v>
                </c:pt>
                <c:pt idx="72">
                  <c:v>0.6871106611761677</c:v>
                </c:pt>
                <c:pt idx="73">
                  <c:v>0.64759288338680931</c:v>
                </c:pt>
                <c:pt idx="74">
                  <c:v>0.61171017594264632</c:v>
                </c:pt>
                <c:pt idx="75">
                  <c:v>0.5791400393847983</c:v>
                </c:pt>
                <c:pt idx="76">
                  <c:v>0.54939759885828299</c:v>
                </c:pt>
                <c:pt idx="77">
                  <c:v>0.52193285013801338</c:v>
                </c:pt>
                <c:pt idx="78">
                  <c:v>0.49620749650686069</c:v>
                </c:pt>
                <c:pt idx="79">
                  <c:v>0.47174709182702995</c:v>
                </c:pt>
                <c:pt idx="80">
                  <c:v>0.44816937920649158</c:v>
                </c:pt>
                <c:pt idx="81">
                  <c:v>0.42519305393704654</c:v>
                </c:pt>
                <c:pt idx="82">
                  <c:v>0.40263264282510658</c:v>
                </c:pt>
                <c:pt idx="83">
                  <c:v>0.38038515761551328</c:v>
                </c:pt>
                <c:pt idx="84">
                  <c:v>0.35841320864838022</c:v>
                </c:pt>
              </c:numCache>
              <c:extLst xmlns:c15="http://schemas.microsoft.com/office/drawing/2012/chart"/>
            </c:numRef>
          </c:val>
          <c:smooth val="1"/>
        </c:ser>
        <c:ser>
          <c:idx val="3"/>
          <c:order val="3"/>
          <c:tx>
            <c:strRef>
              <c:f>target2!$Y$2</c:f>
              <c:strCache>
                <c:ptCount val="1"/>
                <c:pt idx="0">
                  <c:v>Fit C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target2!$U$3:$U$87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  <c:extLst xmlns:c15="http://schemas.microsoft.com/office/drawing/2012/chart"/>
            </c:numRef>
          </c:cat>
          <c:val>
            <c:numRef>
              <c:f>target2!$Y$3:$Y$87</c:f>
              <c:numCache>
                <c:formatCode>General</c:formatCode>
                <c:ptCount val="85"/>
                <c:pt idx="0">
                  <c:v>1.7106198568887735E-2</c:v>
                </c:pt>
                <c:pt idx="1">
                  <c:v>1.980840529600577E-2</c:v>
                </c:pt>
                <c:pt idx="2">
                  <c:v>2.2851625501852761E-2</c:v>
                </c:pt>
                <c:pt idx="3">
                  <c:v>2.6266866690247165E-2</c:v>
                </c:pt>
                <c:pt idx="4">
                  <c:v>3.0089085499689271E-2</c:v>
                </c:pt>
                <c:pt idx="5">
                  <c:v>3.4360290430018564E-2</c:v>
                </c:pt>
                <c:pt idx="6">
                  <c:v>3.9134926842060352E-2</c:v>
                </c:pt>
                <c:pt idx="7">
                  <c:v>4.4488625654817288E-2</c:v>
                </c:pt>
                <c:pt idx="8">
                  <c:v>5.0531578891871543E-2</c:v>
                </c:pt>
                <c:pt idx="9">
                  <c:v>5.7427779915052234E-2</c:v>
                </c:pt>
                <c:pt idx="10">
                  <c:v>6.5420941467074112E-2</c:v>
                </c:pt>
                <c:pt idx="11">
                  <c:v>7.4866856742942953E-2</c:v>
                </c:pt>
                <c:pt idx="12">
                  <c:v>8.6270105048257092E-2</c:v>
                </c:pt>
                <c:pt idx="13">
                  <c:v>0.10032026726471163</c:v>
                </c:pt>
                <c:pt idx="14">
                  <c:v>0.11791941910553809</c:v>
                </c:pt>
                <c:pt idx="15">
                  <c:v>0.14018921554916519</c:v>
                </c:pt>
                <c:pt idx="16">
                  <c:v>0.16844341249229872</c:v>
                </c:pt>
                <c:pt idx="17">
                  <c:v>0.20411157783112044</c:v>
                </c:pt>
                <c:pt idx="18">
                  <c:v>0.24860344832734049</c:v>
                </c:pt>
                <c:pt idx="19">
                  <c:v>0.30311185110433847</c:v>
                </c:pt>
                <c:pt idx="20">
                  <c:v>0.36836522540054528</c:v>
                </c:pt>
                <c:pt idx="21">
                  <c:v>0.44435688662645834</c:v>
                </c:pt>
                <c:pt idx="22">
                  <c:v>0.53009391304973419</c:v>
                </c:pt>
                <c:pt idx="23">
                  <c:v>0.62341930726954287</c:v>
                </c:pt>
                <c:pt idx="24">
                  <c:v>0.720962150396249</c:v>
                </c:pt>
                <c:pt idx="25">
                  <c:v>0.8182584974749626</c:v>
                </c:pt>
                <c:pt idx="26">
                  <c:v>0.91006038711270143</c:v>
                </c:pt>
                <c:pt idx="27">
                  <c:v>0.99081508166429</c:v>
                </c:pt>
                <c:pt idx="28">
                  <c:v>1.0552587393764954</c:v>
                </c:pt>
                <c:pt idx="29">
                  <c:v>1.0990375326938373</c:v>
                </c:pt>
                <c:pt idx="30">
                  <c:v>1.1192537437392234</c:v>
                </c:pt>
                <c:pt idx="31">
                  <c:v>1.1148403087651746</c:v>
                </c:pt>
                <c:pt idx="32">
                  <c:v>1.086694987711526</c:v>
                </c:pt>
                <c:pt idx="33">
                  <c:v>1.037549204226059</c:v>
                </c:pt>
                <c:pt idx="34">
                  <c:v>0.97159643625447734</c:v>
                </c:pt>
                <c:pt idx="35">
                  <c:v>0.89394890888772927</c:v>
                </c:pt>
                <c:pt idx="36">
                  <c:v>0.81001905012592179</c:v>
                </c:pt>
                <c:pt idx="37">
                  <c:v>0.72492811772432653</c:v>
                </c:pt>
                <c:pt idx="38">
                  <c:v>0.64302893065635858</c:v>
                </c:pt>
                <c:pt idx="39">
                  <c:v>0.56759846160440042</c:v>
                </c:pt>
                <c:pt idx="40">
                  <c:v>0.50071814314150831</c:v>
                </c:pt>
                <c:pt idx="41">
                  <c:v>0.44332449559299225</c:v>
                </c:pt>
                <c:pt idx="42">
                  <c:v>0.39538732120992226</c:v>
                </c:pt>
                <c:pt idx="43">
                  <c:v>0.35616075199057839</c:v>
                </c:pt>
                <c:pt idx="44">
                  <c:v>0.32445351576785197</c:v>
                </c:pt>
                <c:pt idx="45">
                  <c:v>0.29887556761032452</c:v>
                </c:pt>
                <c:pt idx="46">
                  <c:v>0.27803398119065997</c:v>
                </c:pt>
                <c:pt idx="47">
                  <c:v>0.26066710898656265</c:v>
                </c:pt>
                <c:pt idx="48">
                  <c:v>0.24571914301731104</c:v>
                </c:pt>
                <c:pt idx="49">
                  <c:v>0.23236567450024795</c:v>
                </c:pt>
                <c:pt idx="50">
                  <c:v>0.22000455723940049</c:v>
                </c:pt>
                <c:pt idx="51">
                  <c:v>0.20822628611701158</c:v>
                </c:pt>
                <c:pt idx="52">
                  <c:v>0.19677563330822639</c:v>
                </c:pt>
                <c:pt idx="53">
                  <c:v>0.18551282720268764</c:v>
                </c:pt>
                <c:pt idx="54">
                  <c:v>0.17437915730640793</c:v>
                </c:pt>
                <c:pt idx="55">
                  <c:v>0.16336914640380726</c:v>
                </c:pt>
                <c:pt idx="56">
                  <c:v>0.15250956103495769</c:v>
                </c:pt>
                <c:pt idx="57">
                  <c:v>0.14184447626007074</c:v>
                </c:pt>
                <c:pt idx="58">
                  <c:v>0.13142517845901444</c:v>
                </c:pt>
                <c:pt idx="59">
                  <c:v>0.12130365704601279</c:v>
                </c:pt>
                <c:pt idx="60">
                  <c:v>0.11152861036634967</c:v>
                </c:pt>
                <c:pt idx="61">
                  <c:v>0.10214313703872839</c:v>
                </c:pt>
                <c:pt idx="62">
                  <c:v>9.318352214908722E-2</c:v>
                </c:pt>
                <c:pt idx="63">
                  <c:v>8.4678721922959069E-2</c:v>
                </c:pt>
                <c:pt idx="64">
                  <c:v>7.665029240352178E-2</c:v>
                </c:pt>
                <c:pt idx="65">
                  <c:v>6.9112603139338077E-2</c:v>
                </c:pt>
                <c:pt idx="66">
                  <c:v>6.2073237002567734E-2</c:v>
                </c:pt>
                <c:pt idx="67">
                  <c:v>5.5533513124726853E-2</c:v>
                </c:pt>
                <c:pt idx="68">
                  <c:v>4.9489090510384387E-2</c:v>
                </c:pt>
                <c:pt idx="69">
                  <c:v>4.3930621510247431E-2</c:v>
                </c:pt>
                <c:pt idx="70">
                  <c:v>3.8844431080875749E-2</c:v>
                </c:pt>
                <c:pt idx="71">
                  <c:v>3.421320204450385E-2</c:v>
                </c:pt>
                <c:pt idx="72">
                  <c:v>3.0016649711595168E-2</c:v>
                </c:pt>
                <c:pt idx="73">
                  <c:v>2.6232171902208307E-2</c:v>
                </c:pt>
                <c:pt idx="74">
                  <c:v>2.2835462890249462E-2</c:v>
                </c:pt>
                <c:pt idx="75">
                  <c:v>1.9801082193902045E-2</c:v>
                </c:pt>
                <c:pt idx="76">
                  <c:v>1.710297145048293E-2</c:v>
                </c:pt>
                <c:pt idx="77">
                  <c:v>1.4714914811509895E-2</c:v>
                </c:pt>
                <c:pt idx="78">
                  <c:v>1.2610940330753488E-2</c:v>
                </c:pt>
                <c:pt idx="79">
                  <c:v>1.0765661654691899E-2</c:v>
                </c:pt>
                <c:pt idx="80">
                  <c:v>9.1545609304258067E-3</c:v>
                </c:pt>
                <c:pt idx="81">
                  <c:v>7.7542152012150681E-3</c:v>
                </c:pt>
                <c:pt idx="82">
                  <c:v>6.5424696560582602E-3</c:v>
                </c:pt>
                <c:pt idx="83">
                  <c:v>5.4985619391315441E-3</c:v>
                </c:pt>
                <c:pt idx="84">
                  <c:v>4.6032023182767737E-3</c:v>
                </c:pt>
              </c:numCache>
              <c:extLst xmlns:c15="http://schemas.microsoft.com/office/drawing/2012/chart"/>
            </c:numRef>
          </c:val>
          <c:smooth val="1"/>
        </c:ser>
        <c:ser>
          <c:idx val="4"/>
          <c:order val="4"/>
          <c:tx>
            <c:strRef>
              <c:f>target2!$Z$2</c:f>
              <c:strCache>
                <c:ptCount val="1"/>
                <c:pt idx="0">
                  <c:v>Fit D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target2!$Z$3:$Z$87</c:f>
              <c:numCache>
                <c:formatCode>General</c:formatCode>
                <c:ptCount val="85"/>
                <c:pt idx="0">
                  <c:v>4.2609187621707265E-6</c:v>
                </c:pt>
                <c:pt idx="1">
                  <c:v>9.6690422566224803E-6</c:v>
                </c:pt>
                <c:pt idx="2">
                  <c:v>2.1340270930365113E-5</c:v>
                </c:pt>
                <c:pt idx="3">
                  <c:v>4.5809195733544662E-5</c:v>
                </c:pt>
                <c:pt idx="4">
                  <c:v>9.5640464029522922E-5</c:v>
                </c:pt>
                <c:pt idx="5">
                  <c:v>1.9420792779356564E-4</c:v>
                </c:pt>
                <c:pt idx="6">
                  <c:v>3.8355576140616836E-4</c:v>
                </c:pt>
                <c:pt idx="7">
                  <c:v>7.3676052793715042E-4</c:v>
                </c:pt>
                <c:pt idx="8">
                  <c:v>1.3764501395623456E-3</c:v>
                </c:pt>
                <c:pt idx="9">
                  <c:v>2.5010992644531275E-3</c:v>
                </c:pt>
                <c:pt idx="10">
                  <c:v>4.4201571415073016E-3</c:v>
                </c:pt>
                <c:pt idx="11">
                  <c:v>7.597677706286784E-3</c:v>
                </c:pt>
                <c:pt idx="12">
                  <c:v>1.2701659436511324E-2</c:v>
                </c:pt>
                <c:pt idx="13">
                  <c:v>2.0652688702302673E-2</c:v>
                </c:pt>
                <c:pt idx="14">
                  <c:v>3.2660996013045167E-2</c:v>
                </c:pt>
                <c:pt idx="15">
                  <c:v>5.0236477474873205E-2</c:v>
                </c:pt>
                <c:pt idx="16">
                  <c:v>7.5152985146966736E-2</c:v>
                </c:pt>
                <c:pt idx="17">
                  <c:v>0.10934808300991879</c:v>
                </c:pt>
                <c:pt idx="18">
                  <c:v>0.15474438466286866</c:v>
                </c:pt>
                <c:pt idx="19">
                  <c:v>0.212989807479396</c:v>
                </c:pt>
                <c:pt idx="20">
                  <c:v>0.28513146315000304</c:v>
                </c:pt>
                <c:pt idx="21">
                  <c:v>0.3712592608657666</c:v>
                </c:pt>
                <c:pt idx="22">
                  <c:v>0.47017618965803082</c:v>
                </c:pt>
                <c:pt idx="23">
                  <c:v>0.57916658348629424</c:v>
                </c:pt>
                <c:pt idx="24">
                  <c:v>0.69393516403363853</c:v>
                </c:pt>
                <c:pt idx="25">
                  <c:v>0.80877384746325021</c:v>
                </c:pt>
                <c:pt idx="26">
                  <c:v>0.91697961939593176</c:v>
                </c:pt>
                <c:pt idx="27">
                  <c:v>1.0114997846866307</c:v>
                </c:pt>
                <c:pt idx="28">
                  <c:v>1.0857300382666824</c:v>
                </c:pt>
                <c:pt idx="29">
                  <c:v>1.1343484485168172</c:v>
                </c:pt>
                <c:pt idx="30">
                  <c:v>1.1540465383771545</c:v>
                </c:pt>
                <c:pt idx="31">
                  <c:v>1.1440250045164209</c:v>
                </c:pt>
                <c:pt idx="32">
                  <c:v>1.1061571307469953</c:v>
                </c:pt>
                <c:pt idx="33">
                  <c:v>1.0447808348846963</c:v>
                </c:pt>
                <c:pt idx="34">
                  <c:v>0.96614768686424735</c:v>
                </c:pt>
                <c:pt idx="35">
                  <c:v>0.87761881485592119</c:v>
                </c:pt>
                <c:pt idx="36">
                  <c:v>0.78673986368120941</c:v>
                </c:pt>
                <c:pt idx="37">
                  <c:v>0.70034197471844439</c:v>
                </c:pt>
                <c:pt idx="38">
                  <c:v>0.62380211673174868</c:v>
                </c:pt>
                <c:pt idx="39">
                  <c:v>0.56055957882686647</c:v>
                </c:pt>
                <c:pt idx="40">
                  <c:v>0.5119358445536063</c:v>
                </c:pt>
                <c:pt idx="41">
                  <c:v>0.47725335489736992</c:v>
                </c:pt>
                <c:pt idx="42">
                  <c:v>0.45420421338396239</c:v>
                </c:pt>
                <c:pt idx="43">
                  <c:v>0.43938886533937971</c:v>
                </c:pt>
                <c:pt idx="44">
                  <c:v>0.42892982456771744</c:v>
                </c:pt>
                <c:pt idx="45">
                  <c:v>0.41906628220958109</c:v>
                </c:pt>
                <c:pt idx="46">
                  <c:v>0.40664953275000176</c:v>
                </c:pt>
                <c:pt idx="47">
                  <c:v>0.38948298983233803</c:v>
                </c:pt>
                <c:pt idx="48">
                  <c:v>0.36647985277126149</c:v>
                </c:pt>
                <c:pt idx="49">
                  <c:v>0.3376416074646359</c:v>
                </c:pt>
                <c:pt idx="50">
                  <c:v>0.30388696046889985</c:v>
                </c:pt>
                <c:pt idx="51">
                  <c:v>0.26677962858786819</c:v>
                </c:pt>
                <c:pt idx="52">
                  <c:v>0.22821211435778496</c:v>
                </c:pt>
                <c:pt idx="53">
                  <c:v>0.1901006027309983</c:v>
                </c:pt>
                <c:pt idx="54">
                  <c:v>0.15413494201246317</c:v>
                </c:pt>
                <c:pt idx="55">
                  <c:v>0.12161058995948142</c:v>
                </c:pt>
                <c:pt idx="56">
                  <c:v>9.3350570240718425E-2</c:v>
                </c:pt>
                <c:pt idx="57">
                  <c:v>6.9708873732907697E-2</c:v>
                </c:pt>
                <c:pt idx="58">
                  <c:v>5.0635218517236874E-2</c:v>
                </c:pt>
                <c:pt idx="59">
                  <c:v>3.5775878941036128E-2</c:v>
                </c:pt>
                <c:pt idx="60">
                  <c:v>2.4585993525273225E-2</c:v>
                </c:pt>
                <c:pt idx="61">
                  <c:v>1.6433746701635513E-2</c:v>
                </c:pt>
                <c:pt idx="62">
                  <c:v>1.0683938245472938E-2</c:v>
                </c:pt>
                <c:pt idx="63">
                  <c:v>6.7556731158050533E-3</c:v>
                </c:pt>
                <c:pt idx="64">
                  <c:v>4.1547618415391325E-3</c:v>
                </c:pt>
                <c:pt idx="65">
                  <c:v>2.4852063825935842E-3</c:v>
                </c:pt>
                <c:pt idx="66">
                  <c:v>1.4458281921772801E-3</c:v>
                </c:pt>
                <c:pt idx="67">
                  <c:v>8.1810346480747293E-4</c:v>
                </c:pt>
                <c:pt idx="68">
                  <c:v>4.5023236697450971E-4</c:v>
                </c:pt>
                <c:pt idx="69">
                  <c:v>2.4099159174911653E-4</c:v>
                </c:pt>
                <c:pt idx="70">
                  <c:v>1.2545951625974014E-4</c:v>
                </c:pt>
                <c:pt idx="71">
                  <c:v>6.3524575130554208E-5</c:v>
                </c:pt>
                <c:pt idx="72">
                  <c:v>3.1283569990614229E-5</c:v>
                </c:pt>
                <c:pt idx="73">
                  <c:v>1.4983979962877037E-5</c:v>
                </c:pt>
                <c:pt idx="74">
                  <c:v>6.9803045420061915E-6</c:v>
                </c:pt>
                <c:pt idx="75">
                  <c:v>3.1626989348196361E-6</c:v>
                </c:pt>
                <c:pt idx="76">
                  <c:v>1.3937266918749904E-6</c:v>
                </c:pt>
                <c:pt idx="77">
                  <c:v>5.9735659030802392E-7</c:v>
                </c:pt>
                <c:pt idx="78">
                  <c:v>2.4901526660086577E-7</c:v>
                </c:pt>
                <c:pt idx="79">
                  <c:v>1.0096121241572371E-7</c:v>
                </c:pt>
                <c:pt idx="80">
                  <c:v>3.9812496230828183E-8</c:v>
                </c:pt>
                <c:pt idx="81">
                  <c:v>1.5269349168565646E-8</c:v>
                </c:pt>
                <c:pt idx="82">
                  <c:v>5.6958416877333402E-9</c:v>
                </c:pt>
                <c:pt idx="83">
                  <c:v>2.0664816759139566E-9</c:v>
                </c:pt>
                <c:pt idx="84">
                  <c:v>7.2919128973752618E-10</c:v>
                </c:pt>
              </c:numCache>
              <c:extLst xmlns:c15="http://schemas.microsoft.com/office/drawing/2012/chart"/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5561072"/>
        <c:axId val="334826512"/>
        <c:extLst/>
      </c:lineChart>
      <c:catAx>
        <c:axId val="335561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826512"/>
        <c:crosses val="autoZero"/>
        <c:auto val="1"/>
        <c:lblAlgn val="ctr"/>
        <c:lblOffset val="100"/>
        <c:tickLblSkip val="3"/>
        <c:noMultiLvlLbl val="0"/>
      </c:catAx>
      <c:valAx>
        <c:axId val="33482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56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Match 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target3!$V$2</c:f>
              <c:strCache>
                <c:ptCount val="1"/>
                <c:pt idx="0">
                  <c:v>Target 3</c:v>
                </c:pt>
              </c:strCache>
            </c:strRef>
          </c:tx>
          <c:spPr>
            <a:ln w="3175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target3!$U$3:$U$87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target3!$V$3:$V$87</c:f>
              <c:numCache>
                <c:formatCode>General</c:formatCode>
                <c:ptCount val="85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  <c:pt idx="32">
                  <c:v>0.7</c:v>
                </c:pt>
                <c:pt idx="33">
                  <c:v>0.7</c:v>
                </c:pt>
                <c:pt idx="34">
                  <c:v>0.7</c:v>
                </c:pt>
                <c:pt idx="35">
                  <c:v>0.7</c:v>
                </c:pt>
                <c:pt idx="36">
                  <c:v>0.7</c:v>
                </c:pt>
                <c:pt idx="37">
                  <c:v>0.7</c:v>
                </c:pt>
                <c:pt idx="38">
                  <c:v>0.7</c:v>
                </c:pt>
                <c:pt idx="39">
                  <c:v>0.7</c:v>
                </c:pt>
                <c:pt idx="40">
                  <c:v>0.7</c:v>
                </c:pt>
                <c:pt idx="41">
                  <c:v>0.7</c:v>
                </c:pt>
                <c:pt idx="42">
                  <c:v>0.7</c:v>
                </c:pt>
                <c:pt idx="43">
                  <c:v>0.7</c:v>
                </c:pt>
                <c:pt idx="44">
                  <c:v>0.7</c:v>
                </c:pt>
                <c:pt idx="45">
                  <c:v>0.7</c:v>
                </c:pt>
                <c:pt idx="46">
                  <c:v>0.7</c:v>
                </c:pt>
                <c:pt idx="47">
                  <c:v>0.7</c:v>
                </c:pt>
                <c:pt idx="48">
                  <c:v>0.7</c:v>
                </c:pt>
                <c:pt idx="49">
                  <c:v>0.7</c:v>
                </c:pt>
                <c:pt idx="50">
                  <c:v>0.7</c:v>
                </c:pt>
                <c:pt idx="51">
                  <c:v>0.7</c:v>
                </c:pt>
                <c:pt idx="52">
                  <c:v>0.7</c:v>
                </c:pt>
                <c:pt idx="53">
                  <c:v>0.7</c:v>
                </c:pt>
                <c:pt idx="54">
                  <c:v>0.7</c:v>
                </c:pt>
                <c:pt idx="55">
                  <c:v>0.7</c:v>
                </c:pt>
                <c:pt idx="56">
                  <c:v>0.7</c:v>
                </c:pt>
                <c:pt idx="57">
                  <c:v>0.7</c:v>
                </c:pt>
                <c:pt idx="58">
                  <c:v>0.7</c:v>
                </c:pt>
                <c:pt idx="59">
                  <c:v>0.7</c:v>
                </c:pt>
                <c:pt idx="60">
                  <c:v>0.7</c:v>
                </c:pt>
                <c:pt idx="61">
                  <c:v>0.7</c:v>
                </c:pt>
                <c:pt idx="62">
                  <c:v>0.7</c:v>
                </c:pt>
                <c:pt idx="63">
                  <c:v>0.7</c:v>
                </c:pt>
                <c:pt idx="64">
                  <c:v>0.7</c:v>
                </c:pt>
                <c:pt idx="65">
                  <c:v>0.7</c:v>
                </c:pt>
                <c:pt idx="66">
                  <c:v>0.7</c:v>
                </c:pt>
                <c:pt idx="67">
                  <c:v>0.7</c:v>
                </c:pt>
                <c:pt idx="68">
                  <c:v>0.7</c:v>
                </c:pt>
                <c:pt idx="69">
                  <c:v>0.7</c:v>
                </c:pt>
                <c:pt idx="70">
                  <c:v>0.7</c:v>
                </c:pt>
                <c:pt idx="71">
                  <c:v>0.7</c:v>
                </c:pt>
                <c:pt idx="72">
                  <c:v>0.7</c:v>
                </c:pt>
                <c:pt idx="73">
                  <c:v>0.7</c:v>
                </c:pt>
                <c:pt idx="74">
                  <c:v>0.7</c:v>
                </c:pt>
                <c:pt idx="75">
                  <c:v>0.7</c:v>
                </c:pt>
                <c:pt idx="76">
                  <c:v>0.7</c:v>
                </c:pt>
                <c:pt idx="77">
                  <c:v>0.7</c:v>
                </c:pt>
                <c:pt idx="78">
                  <c:v>0.7</c:v>
                </c:pt>
                <c:pt idx="79">
                  <c:v>0.7</c:v>
                </c:pt>
                <c:pt idx="80">
                  <c:v>0.7</c:v>
                </c:pt>
                <c:pt idx="81">
                  <c:v>0.7</c:v>
                </c:pt>
                <c:pt idx="82">
                  <c:v>0.7</c:v>
                </c:pt>
                <c:pt idx="83">
                  <c:v>0.7</c:v>
                </c:pt>
                <c:pt idx="84">
                  <c:v>0.7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target3!$W$2</c:f>
              <c:strCache>
                <c:ptCount val="1"/>
                <c:pt idx="0">
                  <c:v>Fit A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target3!$U$3:$U$87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target3!$W$3:$W$87</c:f>
              <c:numCache>
                <c:formatCode>General</c:formatCode>
                <c:ptCount val="85"/>
                <c:pt idx="0">
                  <c:v>0.51861577695249517</c:v>
                </c:pt>
                <c:pt idx="1">
                  <c:v>0.5497349632463141</c:v>
                </c:pt>
                <c:pt idx="2">
                  <c:v>0.57706601340121932</c:v>
                </c:pt>
                <c:pt idx="3">
                  <c:v>0.59955344848083547</c:v>
                </c:pt>
                <c:pt idx="4">
                  <c:v>0.61637527460322039</c:v>
                </c:pt>
                <c:pt idx="5">
                  <c:v>0.62710642851284215</c:v>
                </c:pt>
                <c:pt idx="6">
                  <c:v>0.63187044937713344</c:v>
                </c:pt>
                <c:pt idx="7">
                  <c:v>0.63144672863935536</c:v>
                </c:pt>
                <c:pt idx="8">
                  <c:v>0.62729992812142088</c:v>
                </c:pt>
                <c:pt idx="9">
                  <c:v>0.62150529454821313</c:v>
                </c:pt>
                <c:pt idx="10">
                  <c:v>0.61655895562780882</c:v>
                </c:pt>
                <c:pt idx="11">
                  <c:v>0.61508386334967136</c:v>
                </c:pt>
                <c:pt idx="12">
                  <c:v>0.61946563154466283</c:v>
                </c:pt>
                <c:pt idx="13">
                  <c:v>0.63147251229621948</c:v>
                </c:pt>
                <c:pt idx="14">
                  <c:v>0.65192469547051579</c:v>
                </c:pt>
                <c:pt idx="15">
                  <c:v>0.6804762750629566</c:v>
                </c:pt>
                <c:pt idx="16">
                  <c:v>0.71555788034681245</c:v>
                </c:pt>
                <c:pt idx="17">
                  <c:v>0.75450177493288595</c:v>
                </c:pt>
                <c:pt idx="18">
                  <c:v>0.79383957133274941</c:v>
                </c:pt>
                <c:pt idx="19">
                  <c:v>0.82973224729169259</c:v>
                </c:pt>
                <c:pt idx="20">
                  <c:v>0.8584690356781175</c:v>
                </c:pt>
                <c:pt idx="21">
                  <c:v>0.87696017333994547</c:v>
                </c:pt>
                <c:pt idx="22">
                  <c:v>0.88314991222010364</c:v>
                </c:pt>
                <c:pt idx="23">
                  <c:v>0.87628949663539613</c:v>
                </c:pt>
                <c:pt idx="24">
                  <c:v>0.85703199558726451</c:v>
                </c:pt>
                <c:pt idx="25">
                  <c:v>0.82733799941543662</c:v>
                </c:pt>
                <c:pt idx="26">
                  <c:v>0.79020911179594544</c:v>
                </c:pt>
                <c:pt idx="27">
                  <c:v>0.74929101943033294</c:v>
                </c:pt>
                <c:pt idx="28">
                  <c:v>0.70840631152713529</c:v>
                </c:pt>
                <c:pt idx="29">
                  <c:v>0.6710864436495908</c:v>
                </c:pt>
                <c:pt idx="30">
                  <c:v>0.64017063601364099</c:v>
                </c:pt>
                <c:pt idx="31">
                  <c:v>0.61752694562333343</c:v>
                </c:pt>
                <c:pt idx="32">
                  <c:v>0.60392908048736382</c:v>
                </c:pt>
                <c:pt idx="33">
                  <c:v>0.59909551256588822</c:v>
                </c:pt>
                <c:pt idx="34">
                  <c:v>0.60187024133734124</c:v>
                </c:pt>
                <c:pt idx="35">
                  <c:v>0.61050254206921284</c:v>
                </c:pt>
                <c:pt idx="36">
                  <c:v>0.62297045051847688</c:v>
                </c:pt>
                <c:pt idx="37">
                  <c:v>0.63729157637418865</c:v>
                </c:pt>
                <c:pt idx="38">
                  <c:v>0.65177434442430171</c:v>
                </c:pt>
                <c:pt idx="39">
                  <c:v>0.66517977227634717</c:v>
                </c:pt>
                <c:pt idx="40">
                  <c:v>0.67678386470482055</c:v>
                </c:pt>
                <c:pt idx="41">
                  <c:v>0.68634905550825376</c:v>
                </c:pt>
                <c:pt idx="42">
                  <c:v>0.69402642842553242</c:v>
                </c:pt>
                <c:pt idx="43">
                  <c:v>0.70021710877396803</c:v>
                </c:pt>
                <c:pt idx="44">
                  <c:v>0.70542152925192658</c:v>
                </c:pt>
                <c:pt idx="45">
                  <c:v>0.71010090841229234</c:v>
                </c:pt>
                <c:pt idx="46">
                  <c:v>0.71456849800442146</c:v>
                </c:pt>
                <c:pt idx="47">
                  <c:v>0.71892102237629607</c:v>
                </c:pt>
                <c:pt idx="48">
                  <c:v>0.72301458824643139</c:v>
                </c:pt>
                <c:pt idx="49">
                  <c:v>0.72648461725063695</c:v>
                </c:pt>
                <c:pt idx="50">
                  <c:v>0.7288057275786195</c:v>
                </c:pt>
                <c:pt idx="51">
                  <c:v>0.72938428287663792</c:v>
                </c:pt>
                <c:pt idx="52">
                  <c:v>0.72767295576294178</c:v>
                </c:pt>
                <c:pt idx="53">
                  <c:v>0.72329302596489586</c:v>
                </c:pt>
                <c:pt idx="54">
                  <c:v>0.7161468238911004</c:v>
                </c:pt>
                <c:pt idx="55">
                  <c:v>0.70650088879838902</c:v>
                </c:pt>
                <c:pt idx="56">
                  <c:v>0.6950213959891971</c:v>
                </c:pt>
                <c:pt idx="57">
                  <c:v>0.68274824594300287</c:v>
                </c:pt>
                <c:pt idx="58">
                  <c:v>0.67100304379344089</c:v>
                </c:pt>
                <c:pt idx="59">
                  <c:v>0.661237946323044</c:v>
                </c:pt>
                <c:pt idx="60">
                  <c:v>0.65484474023801376</c:v>
                </c:pt>
                <c:pt idx="61">
                  <c:v>0.65295355512811826</c:v>
                </c:pt>
                <c:pt idx="62">
                  <c:v>0.65625544352735721</c:v>
                </c:pt>
                <c:pt idx="63">
                  <c:v>0.66488086272805902</c:v>
                </c:pt>
                <c:pt idx="64">
                  <c:v>0.67835679491242129</c:v>
                </c:pt>
                <c:pt idx="65">
                  <c:v>0.6956506982836973</c:v>
                </c:pt>
                <c:pt idx="66">
                  <c:v>0.71529304096302204</c:v>
                </c:pt>
                <c:pt idx="67">
                  <c:v>0.73555573802685703</c:v>
                </c:pt>
                <c:pt idx="68">
                  <c:v>0.75465472464518957</c:v>
                </c:pt>
                <c:pt idx="69">
                  <c:v>0.7709429784886459</c:v>
                </c:pt>
                <c:pt idx="70">
                  <c:v>0.78306542836952653</c:v>
                </c:pt>
                <c:pt idx="71">
                  <c:v>0.79005746585246894</c:v>
                </c:pt>
                <c:pt idx="72">
                  <c:v>0.79138125865627929</c:v>
                </c:pt>
                <c:pt idx="73">
                  <c:v>0.78690566370013859</c:v>
                </c:pt>
                <c:pt idx="74">
                  <c:v>0.77684388106057711</c:v>
                </c:pt>
                <c:pt idx="75">
                  <c:v>0.76166692133751479</c:v>
                </c:pt>
                <c:pt idx="76">
                  <c:v>0.74201060206835523</c:v>
                </c:pt>
                <c:pt idx="77">
                  <c:v>0.7185902398677998</c:v>
                </c:pt>
                <c:pt idx="78">
                  <c:v>0.69213202305342758</c:v>
                </c:pt>
                <c:pt idx="79">
                  <c:v>0.6633247468472554</c:v>
                </c:pt>
                <c:pt idx="80">
                  <c:v>0.63279127387175571</c:v>
                </c:pt>
                <c:pt idx="81">
                  <c:v>0.60107629382434946</c:v>
                </c:pt>
                <c:pt idx="82">
                  <c:v>0.56864573201384927</c:v>
                </c:pt>
                <c:pt idx="83">
                  <c:v>0.53589318102716754</c:v>
                </c:pt>
                <c:pt idx="84">
                  <c:v>0.50314953476229141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target3!$X$2</c:f>
              <c:strCache>
                <c:ptCount val="1"/>
                <c:pt idx="0">
                  <c:v>Fit B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target3!$U$3:$U$87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target3!$X$3:$X$87</c:f>
              <c:numCache>
                <c:formatCode>General</c:formatCode>
                <c:ptCount val="85"/>
                <c:pt idx="0">
                  <c:v>0.3905246364640837</c:v>
                </c:pt>
                <c:pt idx="1">
                  <c:v>0.42502737001565544</c:v>
                </c:pt>
                <c:pt idx="2">
                  <c:v>0.46081708646259062</c:v>
                </c:pt>
                <c:pt idx="3">
                  <c:v>0.49772427575972095</c:v>
                </c:pt>
                <c:pt idx="4">
                  <c:v>0.53555456805349988</c:v>
                </c:pt>
                <c:pt idx="5">
                  <c:v>0.57409027361773057</c:v>
                </c:pt>
                <c:pt idx="6">
                  <c:v>0.61309254612240915</c:v>
                </c:pt>
                <c:pt idx="7">
                  <c:v>0.65230416323434592</c:v>
                </c:pt>
                <c:pt idx="8">
                  <c:v>0.69145289992056402</c:v>
                </c:pt>
                <c:pt idx="9">
                  <c:v>0.7302554505521508</c:v>
                </c:pt>
                <c:pt idx="10">
                  <c:v>0.76842183664389885</c:v>
                </c:pt>
                <c:pt idx="11">
                  <c:v>0.8056602185183277</c:v>
                </c:pt>
                <c:pt idx="12">
                  <c:v>0.84168201207673832</c:v>
                </c:pt>
                <c:pt idx="13">
                  <c:v>0.87620719691029669</c:v>
                </c:pt>
                <c:pt idx="14">
                  <c:v>0.90896968986476634</c:v>
                </c:pt>
                <c:pt idx="15">
                  <c:v>0.93972264948410189</c:v>
                </c:pt>
                <c:pt idx="16">
                  <c:v>0.96824357199807287</c:v>
                </c:pt>
                <c:pt idx="17">
                  <c:v>0.99433903905448395</c:v>
                </c:pt>
                <c:pt idx="18">
                  <c:v>1.0178489814422127</c:v>
                </c:pt>
                <c:pt idx="19">
                  <c:v>1.0386503316536602</c:v>
                </c:pt>
                <c:pt idx="20">
                  <c:v>1.0566599511635713</c:v>
                </c:pt>
                <c:pt idx="21">
                  <c:v>1.0718367354467047</c:v>
                </c:pt>
                <c:pt idx="22">
                  <c:v>1.0841828205397304</c:v>
                </c:pt>
                <c:pt idx="23">
                  <c:v>1.0937438387377123</c:v>
                </c:pt>
                <c:pt idx="24">
                  <c:v>1.10060819703457</c:v>
                </c:pt>
                <c:pt idx="25">
                  <c:v>1.1049053792989667</c:v>
                </c:pt>
                <c:pt idx="26">
                  <c:v>1.1068033009827514</c:v>
                </c:pt>
                <c:pt idx="27">
                  <c:v>1.1065047724193837</c:v>
                </c:pt>
                <c:pt idx="28">
                  <c:v>1.1042431525263356</c:v>
                </c:pt>
                <c:pt idx="29">
                  <c:v>1.10027729807105</c:v>
                </c:pt>
                <c:pt idx="30">
                  <c:v>1.0948859337766386</c:v>
                </c:pt>
                <c:pt idx="31">
                  <c:v>1.0883615847367896</c:v>
                </c:pt>
                <c:pt idx="32">
                  <c:v>1.0810042243373141</c:v>
                </c:pt>
                <c:pt idx="33">
                  <c:v>1.0731147977764475</c:v>
                </c:pt>
                <c:pt idx="34">
                  <c:v>1.0649887831572642</c:v>
                </c:pt>
                <c:pt idx="35">
                  <c:v>1.0569099490059564</c:v>
                </c:pt>
                <c:pt idx="36">
                  <c:v>1.0491444591511656</c:v>
                </c:pt>
                <c:pt idx="37">
                  <c:v>1.0419354635607174</c:v>
                </c:pt>
                <c:pt idx="38">
                  <c:v>1.035498297508944</c:v>
                </c:pt>
                <c:pt idx="39">
                  <c:v>1.0300163920066439</c:v>
                </c:pt>
                <c:pt idx="40">
                  <c:v>1.0256379765318415</c:v>
                </c:pt>
                <c:pt idx="41">
                  <c:v>1.0224736315816454</c:v>
                </c:pt>
                <c:pt idx="42">
                  <c:v>1.0205947242790141</c:v>
                </c:pt>
                <c:pt idx="43">
                  <c:v>1.0200327360582302</c:v>
                </c:pt>
                <c:pt idx="44">
                  <c:v>1.0207794681193743</c:v>
                </c:pt>
                <c:pt idx="45">
                  <c:v>1.0227880886086544</c:v>
                </c:pt>
                <c:pt idx="46">
                  <c:v>1.0259749659689574</c:v>
                </c:pt>
                <c:pt idx="47">
                  <c:v>1.0302222161113099</c:v>
                </c:pt>
                <c:pt idx="48">
                  <c:v>1.0353808773446032</c:v>
                </c:pt>
                <c:pt idx="49">
                  <c:v>1.0412746165868132</c:v>
                </c:pt>
                <c:pt idx="50">
                  <c:v>1.0477038633431675</c:v>
                </c:pt>
                <c:pt idx="51">
                  <c:v>1.0544502642182294</c:v>
                </c:pt>
                <c:pt idx="52">
                  <c:v>1.0612813501520366</c:v>
                </c:pt>
                <c:pt idx="53">
                  <c:v>1.0679553108552808</c:v>
                </c:pt>
                <c:pt idx="54">
                  <c:v>1.0742257757050053</c:v>
                </c:pt>
                <c:pt idx="55">
                  <c:v>1.0798465072343042</c:v>
                </c:pt>
                <c:pt idx="56">
                  <c:v>1.0845759218600726</c:v>
                </c:pt>
                <c:pt idx="57">
                  <c:v>1.0881813621883136</c:v>
                </c:pt>
                <c:pt idx="58">
                  <c:v>1.0904430556790043</c:v>
                </c:pt>
                <c:pt idx="59">
                  <c:v>1.091157705239151</c:v>
                </c:pt>
                <c:pt idx="60">
                  <c:v>1.0901416680908727</c:v>
                </c:pt>
                <c:pt idx="61">
                  <c:v>1.0872336897395924</c:v>
                </c:pt>
                <c:pt idx="62">
                  <c:v>1.0822971698211856</c:v>
                </c:pt>
                <c:pt idx="63">
                  <c:v>1.0752219458798287</c:v>
                </c:pt>
                <c:pt idx="64">
                  <c:v>1.0659255896288293</c:v>
                </c:pt>
                <c:pt idx="65">
                  <c:v>1.0543542179411831</c:v>
                </c:pt>
                <c:pt idx="66">
                  <c:v>1.0404828277189806</c:v>
                </c:pt>
                <c:pt idx="67">
                  <c:v>1.0243151699505468</c:v>
                </c:pt>
                <c:pt idx="68">
                  <c:v>1.0058831837531834</c:v>
                </c:pt>
                <c:pt idx="69">
                  <c:v>0.98524601609854923</c:v>
                </c:pt>
                <c:pt idx="70">
                  <c:v>0.96248865730506084</c:v>
                </c:pt>
                <c:pt idx="71">
                  <c:v>0.93772022632181184</c:v>
                </c:pt>
                <c:pt idx="72">
                  <c:v>0.91107194336477904</c:v>
                </c:pt>
                <c:pt idx="73">
                  <c:v>0.88269483061572496</c:v>
                </c:pt>
                <c:pt idx="74">
                  <c:v>0.852757184446442</c:v>
                </c:pt>
                <c:pt idx="75">
                  <c:v>0.82144186494828819</c:v>
                </c:pt>
                <c:pt idx="76">
                  <c:v>0.7889434503691618</c:v>
                </c:pt>
                <c:pt idx="77">
                  <c:v>0.75546530531065037</c:v>
                </c:pt>
                <c:pt idx="78">
                  <c:v>0.72121661213243871</c:v>
                </c:pt>
                <c:pt idx="79">
                  <c:v>0.68640941486539475</c:v>
                </c:pt>
                <c:pt idx="80">
                  <c:v>0.6512557239755975</c:v>
                </c:pt>
                <c:pt idx="81">
                  <c:v>0.61596472849443051</c:v>
                </c:pt>
                <c:pt idx="82">
                  <c:v>0.58074015930687539</c:v>
                </c:pt>
                <c:pt idx="83">
                  <c:v>0.54577784377581329</c:v>
                </c:pt>
                <c:pt idx="84">
                  <c:v>0.51126348741499483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target3!$Y$2</c:f>
              <c:strCache>
                <c:ptCount val="1"/>
                <c:pt idx="0">
                  <c:v>Fit C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target3!$U$3:$U$87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target3!$Y$3:$Y$87</c:f>
              <c:numCache>
                <c:formatCode>General</c:formatCode>
                <c:ptCount val="85"/>
                <c:pt idx="0">
                  <c:v>0.30877405647269301</c:v>
                </c:pt>
                <c:pt idx="1">
                  <c:v>0.33696235642935207</c:v>
                </c:pt>
                <c:pt idx="2">
                  <c:v>0.3665480338160611</c:v>
                </c:pt>
                <c:pt idx="3">
                  <c:v>0.39745234628917769</c:v>
                </c:pt>
                <c:pt idx="4">
                  <c:v>0.42955078054253271</c:v>
                </c:pt>
                <c:pt idx="5">
                  <c:v>0.46265956874619724</c:v>
                </c:pt>
                <c:pt idx="6">
                  <c:v>0.49652375443556457</c:v>
                </c:pt>
                <c:pt idx="7">
                  <c:v>0.53080969345960904</c:v>
                </c:pt>
                <c:pt idx="8">
                  <c:v>0.56510491925973194</c:v>
                </c:pt>
                <c:pt idx="9">
                  <c:v>0.59892764410826238</c:v>
                </c:pt>
                <c:pt idx="10">
                  <c:v>0.63174678952716168</c:v>
                </c:pt>
                <c:pt idx="11">
                  <c:v>0.66301152998638613</c:v>
                </c:pt>
                <c:pt idx="12">
                  <c:v>0.69218728303803401</c:v>
                </c:pt>
                <c:pt idx="13">
                  <c:v>0.71879339155866184</c:v>
                </c:pt>
                <c:pt idx="14">
                  <c:v>0.74243690313721156</c:v>
                </c:pt>
                <c:pt idx="15">
                  <c:v>0.76283716642725474</c:v>
                </c:pt>
                <c:pt idx="16">
                  <c:v>0.77983745416348416</c:v>
                </c:pt>
                <c:pt idx="17">
                  <c:v>0.79340218847123956</c:v>
                </c:pt>
                <c:pt idx="18">
                  <c:v>0.80360104026944301</c:v>
                </c:pt>
                <c:pt idx="19">
                  <c:v>0.81058356265063558</c:v>
                </c:pt>
                <c:pt idx="20">
                  <c:v>0.81454955261057216</c:v>
                </c:pt>
                <c:pt idx="21">
                  <c:v>0.81572071673708257</c:v>
                </c:pt>
                <c:pt idx="22">
                  <c:v>0.81431846017860676</c:v>
                </c:pt>
                <c:pt idx="23">
                  <c:v>0.81055102204129836</c:v>
                </c:pt>
                <c:pt idx="24">
                  <c:v>0.8046112056017044</c:v>
                </c:pt>
                <c:pt idx="25">
                  <c:v>0.7966840669814429</c:v>
                </c:pt>
                <c:pt idx="26">
                  <c:v>0.78696246875972919</c:v>
                </c:pt>
                <c:pt idx="27">
                  <c:v>0.77566750597830447</c:v>
                </c:pt>
                <c:pt idx="28">
                  <c:v>0.7630704004030241</c:v>
                </c:pt>
                <c:pt idx="29">
                  <c:v>0.74951234042964721</c:v>
                </c:pt>
                <c:pt idx="30">
                  <c:v>0.73541871863640829</c:v>
                </c:pt>
                <c:pt idx="31">
                  <c:v>0.72130419650390032</c:v>
                </c:pt>
                <c:pt idx="32">
                  <c:v>0.70776509784357455</c:v>
                </c:pt>
                <c:pt idx="33">
                  <c:v>0.69545607080854166</c:v>
                </c:pt>
                <c:pt idx="34">
                  <c:v>0.68504912877245538</c:v>
                </c:pt>
                <c:pt idx="35">
                  <c:v>0.67717538492812346</c:v>
                </c:pt>
                <c:pt idx="36">
                  <c:v>0.67235308375053493</c:v>
                </c:pt>
                <c:pt idx="37">
                  <c:v>0.67090954516204893</c:v>
                </c:pt>
                <c:pt idx="38">
                  <c:v>0.67290855521879989</c:v>
                </c:pt>
                <c:pt idx="39">
                  <c:v>0.67809739416001447</c:v>
                </c:pt>
                <c:pt idx="40">
                  <c:v>0.6858878645783727</c:v>
                </c:pt>
                <c:pt idx="41">
                  <c:v>0.69538249848498479</c:v>
                </c:pt>
                <c:pt idx="42">
                  <c:v>0.70545047532248373</c:v>
                </c:pt>
                <c:pt idx="43">
                  <c:v>0.71484858089675785</c:v>
                </c:pt>
                <c:pt idx="44">
                  <c:v>0.72237265286612917</c:v>
                </c:pt>
                <c:pt idx="45">
                  <c:v>0.72701683204479239</c:v>
                </c:pt>
                <c:pt idx="46">
                  <c:v>0.72811390663832432</c:v>
                </c:pt>
                <c:pt idx="47">
                  <c:v>0.72543158815122788</c:v>
                </c:pt>
                <c:pt idx="48">
                  <c:v>0.7192067811474725</c:v>
                </c:pt>
                <c:pt idx="49">
                  <c:v>0.71011134473212056</c:v>
                </c:pt>
                <c:pt idx="50">
                  <c:v>0.69915583264515724</c:v>
                </c:pt>
                <c:pt idx="51">
                  <c:v>0.687549131394527</c:v>
                </c:pt>
                <c:pt idx="52">
                  <c:v>0.67653913287873702</c:v>
                </c:pt>
                <c:pt idx="53">
                  <c:v>0.66726111990739867</c:v>
                </c:pt>
                <c:pt idx="54">
                  <c:v>0.6606164986435783</c:v>
                </c:pt>
                <c:pt idx="55">
                  <c:v>0.65719637284448629</c:v>
                </c:pt>
                <c:pt idx="56">
                  <c:v>0.65725456149461015</c:v>
                </c:pt>
                <c:pt idx="57">
                  <c:v>0.66072546152444722</c:v>
                </c:pt>
                <c:pt idx="58">
                  <c:v>0.66727553423523145</c:v>
                </c:pt>
                <c:pt idx="59">
                  <c:v>0.67637406718804483</c:v>
                </c:pt>
                <c:pt idx="60">
                  <c:v>0.68736913615670814</c:v>
                </c:pt>
                <c:pt idx="61">
                  <c:v>0.69955749652574317</c:v>
                </c:pt>
                <c:pt idx="62">
                  <c:v>0.71224123467921285</c:v>
                </c:pt>
                <c:pt idx="63">
                  <c:v>0.72476820875788739</c:v>
                </c:pt>
                <c:pt idx="64">
                  <c:v>0.73655672937409411</c:v>
                </c:pt>
                <c:pt idx="65">
                  <c:v>0.74710714060138517</c:v>
                </c:pt>
                <c:pt idx="66">
                  <c:v>0.75600393278837608</c:v>
                </c:pt>
                <c:pt idx="67">
                  <c:v>0.76291200192792719</c:v>
                </c:pt>
                <c:pt idx="68">
                  <c:v>0.76757003681074154</c:v>
                </c:pt>
                <c:pt idx="69">
                  <c:v>0.76978312631591361</c:v>
                </c:pt>
                <c:pt idx="70">
                  <c:v>0.76941580706619228</c:v>
                </c:pt>
                <c:pt idx="71">
                  <c:v>0.76638607333409758</c:v>
                </c:pt>
                <c:pt idx="72">
                  <c:v>0.76066040132785395</c:v>
                </c:pt>
                <c:pt idx="73">
                  <c:v>0.75224958349161153</c:v>
                </c:pt>
                <c:pt idx="74">
                  <c:v>0.74120507448607442</c:v>
                </c:pt>
                <c:pt idx="75">
                  <c:v>0.7276155601796318</c:v>
                </c:pt>
                <c:pt idx="76">
                  <c:v>0.71160352358009138</c:v>
                </c:pt>
                <c:pt idx="77">
                  <c:v>0.69332166123512007</c:v>
                </c:pt>
                <c:pt idx="78">
                  <c:v>0.67294907899818934</c:v>
                </c:pt>
                <c:pt idx="79">
                  <c:v>0.65068725736924382</c:v>
                </c:pt>
                <c:pt idx="80">
                  <c:v>0.62675582136439933</c:v>
                </c:pt>
                <c:pt idx="81">
                  <c:v>0.60138817937890765</c:v>
                </c:pt>
                <c:pt idx="82">
                  <c:v>0.57482711258336883</c:v>
                </c:pt>
                <c:pt idx="83">
                  <c:v>0.54732040397100257</c:v>
                </c:pt>
                <c:pt idx="84">
                  <c:v>0.51911659674742083</c:v>
                </c:pt>
              </c:numCache>
            </c:numRef>
          </c:val>
          <c:smooth val="1"/>
        </c:ser>
        <c:ser>
          <c:idx val="4"/>
          <c:order val="4"/>
          <c:tx>
            <c:strRef>
              <c:f>target3!$Z$2</c:f>
              <c:strCache>
                <c:ptCount val="1"/>
                <c:pt idx="0">
                  <c:v>Fit D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target3!$Z$3:$Z$87</c:f>
              <c:numCache>
                <c:formatCode>General</c:formatCode>
                <c:ptCount val="85"/>
                <c:pt idx="0">
                  <c:v>0.30877372588120061</c:v>
                </c:pt>
                <c:pt idx="1">
                  <c:v>0.33696202808776948</c:v>
                </c:pt>
                <c:pt idx="2">
                  <c:v>0.36654771911234674</c:v>
                </c:pt>
                <c:pt idx="3">
                  <c:v>0.39745205867165534</c:v>
                </c:pt>
                <c:pt idx="4">
                  <c:v>0.42955053486752787</c:v>
                </c:pt>
                <c:pt idx="5">
                  <c:v>0.46265938021951891</c:v>
                </c:pt>
                <c:pt idx="6">
                  <c:v>0.49652363717618481</c:v>
                </c:pt>
                <c:pt idx="7">
                  <c:v>0.53080965879398911</c:v>
                </c:pt>
                <c:pt idx="8">
                  <c:v>0.56510497393695658</c:v>
                </c:pt>
                <c:pt idx="9">
                  <c:v>0.59892778869002061</c:v>
                </c:pt>
                <c:pt idx="10">
                  <c:v>0.63174701723262305</c:v>
                </c:pt>
                <c:pt idx="11">
                  <c:v>0.66301182624544142</c:v>
                </c:pt>
                <c:pt idx="12">
                  <c:v>0.69218762592319927</c:v>
                </c:pt>
                <c:pt idx="13">
                  <c:v>0.71879375313624971</c:v>
                </c:pt>
                <c:pt idx="14">
                  <c:v>0.74243725162559382</c:v>
                </c:pt>
                <c:pt idx="15">
                  <c:v>0.76283746890615922</c:v>
                </c:pt>
                <c:pt idx="16">
                  <c:v>0.77983767947580185</c:v>
                </c:pt>
                <c:pt idx="17">
                  <c:v>0.79340230992190874</c:v>
                </c:pt>
                <c:pt idx="18">
                  <c:v>0.80360103776358205</c:v>
                </c:pt>
                <c:pt idx="19">
                  <c:v>0.8105834240163764</c:v>
                </c:pt>
                <c:pt idx="20">
                  <c:v>0.81454927399694599</c:v>
                </c:pt>
                <c:pt idx="21">
                  <c:v>0.81572030213144764</c:v>
                </c:pt>
                <c:pt idx="22">
                  <c:v>0.81431792021957938</c:v>
                </c:pt>
                <c:pt idx="23">
                  <c:v>0.81055037238851657</c:v>
                </c:pt>
                <c:pt idx="24">
                  <c:v>0.80461046515284729</c:v>
                </c:pt>
                <c:pt idx="25">
                  <c:v>0.7966832562033227</c:v>
                </c:pt>
                <c:pt idx="26">
                  <c:v>0.78696160833794093</c:v>
                </c:pt>
                <c:pt idx="27">
                  <c:v>0.77566661590771924</c:v>
                </c:pt>
                <c:pt idx="28">
                  <c:v>0.76306949955723236</c:v>
                </c:pt>
                <c:pt idx="29">
                  <c:v>0.74951144657414226</c:v>
                </c:pt>
                <c:pt idx="30">
                  <c:v>0.7354178487940084</c:v>
                </c:pt>
                <c:pt idx="31">
                  <c:v>0.72130336754208679</c:v>
                </c:pt>
                <c:pt idx="32">
                  <c:v>0.70776432712947313</c:v>
                </c:pt>
                <c:pt idx="33">
                  <c:v>0.69545537676579505</c:v>
                </c:pt>
                <c:pt idx="34">
                  <c:v>0.68504853117531561</c:v>
                </c:pt>
                <c:pt idx="35">
                  <c:v>0.6771749047851261</c:v>
                </c:pt>
                <c:pt idx="36">
                  <c:v>0.67235274266842238</c:v>
                </c:pt>
                <c:pt idx="37">
                  <c:v>0.67090936414437441</c:v>
                </c:pt>
                <c:pt idx="38">
                  <c:v>0.67290855294228424</c:v>
                </c:pt>
                <c:pt idx="39">
                  <c:v>0.6780975848767743</c:v>
                </c:pt>
                <c:pt idx="40">
                  <c:v>0.68588825589645186</c:v>
                </c:pt>
                <c:pt idx="41">
                  <c:v>0.6953830893596431</c:v>
                </c:pt>
                <c:pt idx="42">
                  <c:v>0.70545125462187241</c:v>
                </c:pt>
                <c:pt idx="43">
                  <c:v>0.71484952686974723</c:v>
                </c:pt>
                <c:pt idx="44">
                  <c:v>0.7223737337324212</c:v>
                </c:pt>
                <c:pt idx="45">
                  <c:v>0.72701800776091885</c:v>
                </c:pt>
                <c:pt idx="46">
                  <c:v>0.72811513169756126</c:v>
                </c:pt>
                <c:pt idx="47">
                  <c:v>0.72543281509148749</c:v>
                </c:pt>
                <c:pt idx="48">
                  <c:v>0.71920796431015965</c:v>
                </c:pt>
                <c:pt idx="49">
                  <c:v>0.71011244376741622</c:v>
                </c:pt>
                <c:pt idx="50">
                  <c:v>0.69915681530649643</c:v>
                </c:pt>
                <c:pt idx="51">
                  <c:v>0.68754997529579587</c:v>
                </c:pt>
                <c:pt idx="52">
                  <c:v>0.67653982607117491</c:v>
                </c:pt>
                <c:pt idx="53">
                  <c:v>0.66726166032796108</c:v>
                </c:pt>
                <c:pt idx="54">
                  <c:v>0.66061689265187928</c:v>
                </c:pt>
                <c:pt idx="55">
                  <c:v>0.65719663317151533</c:v>
                </c:pt>
                <c:pt idx="56">
                  <c:v>0.65725470496044047</c:v>
                </c:pt>
                <c:pt idx="57">
                  <c:v>0.66072550684915121</c:v>
                </c:pt>
                <c:pt idx="58">
                  <c:v>0.6672755001859948</c:v>
                </c:pt>
                <c:pt idx="59">
                  <c:v>0.67637397120149378</c:v>
                </c:pt>
                <c:pt idx="60">
                  <c:v>0.68736899347352209</c:v>
                </c:pt>
                <c:pt idx="61">
                  <c:v>0.69955731979315894</c:v>
                </c:pt>
                <c:pt idx="62">
                  <c:v>0.71224103392548699</c:v>
                </c:pt>
                <c:pt idx="63">
                  <c:v>0.72476799162185845</c:v>
                </c:pt>
                <c:pt idx="64">
                  <c:v>0.73655650147699936</c:v>
                </c:pt>
                <c:pt idx="65">
                  <c:v>0.74710690596818263</c:v>
                </c:pt>
                <c:pt idx="66">
                  <c:v>0.75600369425296332</c:v>
                </c:pt>
                <c:pt idx="67">
                  <c:v>0.76291176148360118</c:v>
                </c:pt>
                <c:pt idx="68">
                  <c:v>0.76756979588950924</c:v>
                </c:pt>
                <c:pt idx="69">
                  <c:v>0.7697828859959468</c:v>
                </c:pt>
                <c:pt idx="70">
                  <c:v>0.76941556821595114</c:v>
                </c:pt>
                <c:pt idx="71">
                  <c:v>0.76638583670565708</c:v>
                </c:pt>
                <c:pt idx="72">
                  <c:v>0.76066016761243505</c:v>
                </c:pt>
                <c:pt idx="73">
                  <c:v>0.75224935334878418</c:v>
                </c:pt>
                <c:pt idx="74">
                  <c:v>0.74120484855574709</c:v>
                </c:pt>
                <c:pt idx="75">
                  <c:v>0.72761533908353426</c:v>
                </c:pt>
                <c:pt idx="76">
                  <c:v>0.71160330791739035</c:v>
                </c:pt>
                <c:pt idx="77">
                  <c:v>0.69332145157520941</c:v>
                </c:pt>
                <c:pt idx="78">
                  <c:v>0.6729488758725608</c:v>
                </c:pt>
                <c:pt idx="79">
                  <c:v>0.65068706126357989</c:v>
                </c:pt>
                <c:pt idx="80">
                  <c:v>0.62675563271154422</c:v>
                </c:pt>
                <c:pt idx="81">
                  <c:v>0.60138799855306757</c:v>
                </c:pt>
                <c:pt idx="82">
                  <c:v>0.57482693989570866</c:v>
                </c:pt>
                <c:pt idx="83">
                  <c:v>0.54732023966669618</c:v>
                </c:pt>
                <c:pt idx="84">
                  <c:v>0.51911644100413579</c:v>
                </c:pt>
              </c:numCache>
              <c:extLst xmlns:c15="http://schemas.microsoft.com/office/drawing/2012/chart"/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4822200"/>
        <c:axId val="334827296"/>
        <c:extLst/>
      </c:lineChart>
      <c:catAx>
        <c:axId val="334822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827296"/>
        <c:crosses val="autoZero"/>
        <c:auto val="1"/>
        <c:lblAlgn val="ctr"/>
        <c:lblOffset val="100"/>
        <c:tickLblSkip val="3"/>
        <c:noMultiLvlLbl val="1"/>
      </c:catAx>
      <c:valAx>
        <c:axId val="33482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822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Match 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target4!$V$2</c:f>
              <c:strCache>
                <c:ptCount val="1"/>
                <c:pt idx="0">
                  <c:v>Target 4</c:v>
                </c:pt>
              </c:strCache>
            </c:strRef>
          </c:tx>
          <c:spPr>
            <a:ln w="317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target4!$U$3:$U$87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target4!$V$3:$V$87</c:f>
              <c:numCache>
                <c:formatCode>General</c:formatCode>
                <c:ptCount val="85"/>
                <c:pt idx="0">
                  <c:v>0.5</c:v>
                </c:pt>
                <c:pt idx="1">
                  <c:v>0.50595238095238093</c:v>
                </c:pt>
                <c:pt idx="2">
                  <c:v>0.51190476190476186</c:v>
                </c:pt>
                <c:pt idx="3">
                  <c:v>0.5178571428571429</c:v>
                </c:pt>
                <c:pt idx="4">
                  <c:v>0.52380952380952384</c:v>
                </c:pt>
                <c:pt idx="5">
                  <c:v>0.52976190476190477</c:v>
                </c:pt>
                <c:pt idx="6">
                  <c:v>0.5357142857142857</c:v>
                </c:pt>
                <c:pt idx="7">
                  <c:v>0.54166666666666663</c:v>
                </c:pt>
                <c:pt idx="8">
                  <c:v>0.54761904761904767</c:v>
                </c:pt>
                <c:pt idx="9">
                  <c:v>0.5535714285714286</c:v>
                </c:pt>
                <c:pt idx="10">
                  <c:v>0.55952380952380953</c:v>
                </c:pt>
                <c:pt idx="11">
                  <c:v>0.56547619047619047</c:v>
                </c:pt>
                <c:pt idx="12">
                  <c:v>0.5714285714285714</c:v>
                </c:pt>
                <c:pt idx="13">
                  <c:v>0.57738095238095233</c:v>
                </c:pt>
                <c:pt idx="14">
                  <c:v>0.58333333333333337</c:v>
                </c:pt>
                <c:pt idx="15">
                  <c:v>0.5892857142857143</c:v>
                </c:pt>
                <c:pt idx="16">
                  <c:v>0.59523809523809523</c:v>
                </c:pt>
                <c:pt idx="17">
                  <c:v>0.60119047619047616</c:v>
                </c:pt>
                <c:pt idx="18">
                  <c:v>0.6071428571428571</c:v>
                </c:pt>
                <c:pt idx="19">
                  <c:v>0.61309523809523814</c:v>
                </c:pt>
                <c:pt idx="20">
                  <c:v>0.61904761904761907</c:v>
                </c:pt>
                <c:pt idx="21">
                  <c:v>0.625</c:v>
                </c:pt>
                <c:pt idx="22">
                  <c:v>0.63095238095238093</c:v>
                </c:pt>
                <c:pt idx="23">
                  <c:v>0.63690476190476186</c:v>
                </c:pt>
                <c:pt idx="24">
                  <c:v>0.64285714285714279</c:v>
                </c:pt>
                <c:pt idx="25">
                  <c:v>0.64880952380952384</c:v>
                </c:pt>
                <c:pt idx="26">
                  <c:v>0.65476190476190477</c:v>
                </c:pt>
                <c:pt idx="27">
                  <c:v>0.6607142857142857</c:v>
                </c:pt>
                <c:pt idx="28">
                  <c:v>0.66666666666666663</c:v>
                </c:pt>
                <c:pt idx="29">
                  <c:v>0.67261904761904767</c:v>
                </c:pt>
                <c:pt idx="30">
                  <c:v>0.6785714285714286</c:v>
                </c:pt>
                <c:pt idx="31">
                  <c:v>0.68452380952380953</c:v>
                </c:pt>
                <c:pt idx="32">
                  <c:v>0.69047619047619047</c:v>
                </c:pt>
                <c:pt idx="33">
                  <c:v>0.6964285714285714</c:v>
                </c:pt>
                <c:pt idx="34">
                  <c:v>0.70238095238095233</c:v>
                </c:pt>
                <c:pt idx="35">
                  <c:v>0.70833333333333337</c:v>
                </c:pt>
                <c:pt idx="36">
                  <c:v>0.7142857142857143</c:v>
                </c:pt>
                <c:pt idx="37">
                  <c:v>0.72023809523809523</c:v>
                </c:pt>
                <c:pt idx="38">
                  <c:v>0.72619047619047616</c:v>
                </c:pt>
                <c:pt idx="39">
                  <c:v>0.73214285714285721</c:v>
                </c:pt>
                <c:pt idx="40">
                  <c:v>0.73809523809523814</c:v>
                </c:pt>
                <c:pt idx="41">
                  <c:v>0.74404761904761907</c:v>
                </c:pt>
                <c:pt idx="42">
                  <c:v>0.75</c:v>
                </c:pt>
                <c:pt idx="43">
                  <c:v>0.75595238095238093</c:v>
                </c:pt>
                <c:pt idx="44">
                  <c:v>0.76190476190476186</c:v>
                </c:pt>
                <c:pt idx="45">
                  <c:v>0.76785714285714279</c:v>
                </c:pt>
                <c:pt idx="46">
                  <c:v>0.77380952380952384</c:v>
                </c:pt>
                <c:pt idx="47">
                  <c:v>0.77976190476190477</c:v>
                </c:pt>
                <c:pt idx="48">
                  <c:v>0.7857142857142857</c:v>
                </c:pt>
                <c:pt idx="49">
                  <c:v>0.79166666666666674</c:v>
                </c:pt>
                <c:pt idx="50">
                  <c:v>0.79761904761904767</c:v>
                </c:pt>
                <c:pt idx="51">
                  <c:v>0.8035714285714286</c:v>
                </c:pt>
                <c:pt idx="52">
                  <c:v>0.80952380952380953</c:v>
                </c:pt>
                <c:pt idx="53">
                  <c:v>0.81547619047619047</c:v>
                </c:pt>
                <c:pt idx="54">
                  <c:v>0.8214285714285714</c:v>
                </c:pt>
                <c:pt idx="55">
                  <c:v>0.82738095238095233</c:v>
                </c:pt>
                <c:pt idx="56">
                  <c:v>0.83333333333333326</c:v>
                </c:pt>
                <c:pt idx="57">
                  <c:v>0.8392857142857143</c:v>
                </c:pt>
                <c:pt idx="58">
                  <c:v>0.84523809523809523</c:v>
                </c:pt>
                <c:pt idx="59">
                  <c:v>0.85119047619047616</c:v>
                </c:pt>
                <c:pt idx="60">
                  <c:v>0.85714285714285721</c:v>
                </c:pt>
                <c:pt idx="61">
                  <c:v>0.86309523809523814</c:v>
                </c:pt>
                <c:pt idx="62">
                  <c:v>0.86904761904761907</c:v>
                </c:pt>
                <c:pt idx="63">
                  <c:v>0.875</c:v>
                </c:pt>
                <c:pt idx="64">
                  <c:v>0.88095238095238093</c:v>
                </c:pt>
                <c:pt idx="65">
                  <c:v>0.88690476190476186</c:v>
                </c:pt>
                <c:pt idx="66">
                  <c:v>0.89285714285714279</c:v>
                </c:pt>
                <c:pt idx="67">
                  <c:v>0.89880952380952384</c:v>
                </c:pt>
                <c:pt idx="68">
                  <c:v>0.90476190476190477</c:v>
                </c:pt>
                <c:pt idx="69">
                  <c:v>0.9107142857142857</c:v>
                </c:pt>
                <c:pt idx="70">
                  <c:v>0.91666666666666674</c:v>
                </c:pt>
                <c:pt idx="71">
                  <c:v>0.92261904761904767</c:v>
                </c:pt>
                <c:pt idx="72">
                  <c:v>0.9285714285714286</c:v>
                </c:pt>
                <c:pt idx="73">
                  <c:v>0.93452380952380953</c:v>
                </c:pt>
                <c:pt idx="74">
                  <c:v>0.94047619047619047</c:v>
                </c:pt>
                <c:pt idx="75">
                  <c:v>0.9464285714285714</c:v>
                </c:pt>
                <c:pt idx="76">
                  <c:v>0.95238095238095233</c:v>
                </c:pt>
                <c:pt idx="77">
                  <c:v>0.95833333333333326</c:v>
                </c:pt>
                <c:pt idx="78">
                  <c:v>0.9642857142857143</c:v>
                </c:pt>
                <c:pt idx="79">
                  <c:v>0.97023809523809523</c:v>
                </c:pt>
                <c:pt idx="80">
                  <c:v>0.97619047619047616</c:v>
                </c:pt>
                <c:pt idx="81">
                  <c:v>0.98214285714285721</c:v>
                </c:pt>
                <c:pt idx="82">
                  <c:v>0.98809523809523814</c:v>
                </c:pt>
                <c:pt idx="83">
                  <c:v>0.99404761904761907</c:v>
                </c:pt>
                <c:pt idx="84">
                  <c:v>1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target4!$W$2</c:f>
              <c:strCache>
                <c:ptCount val="1"/>
                <c:pt idx="0">
                  <c:v>Fit A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target4!$U$3:$U$87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target4!$W$3:$W$87</c:f>
              <c:numCache>
                <c:formatCode>General</c:formatCode>
                <c:ptCount val="85"/>
                <c:pt idx="0">
                  <c:v>0.37528662673566293</c:v>
                </c:pt>
                <c:pt idx="1">
                  <c:v>0.39981780815572482</c:v>
                </c:pt>
                <c:pt idx="2">
                  <c:v>0.42219175774958861</c:v>
                </c:pt>
                <c:pt idx="3">
                  <c:v>0.44172206451782681</c:v>
                </c:pt>
                <c:pt idx="4">
                  <c:v>0.45787551123049308</c:v>
                </c:pt>
                <c:pt idx="5">
                  <c:v>0.47038022130522394</c:v>
                </c:pt>
                <c:pt idx="6">
                  <c:v>0.47932579107992979</c:v>
                </c:pt>
                <c:pt idx="7">
                  <c:v>0.48523359741706967</c:v>
                </c:pt>
                <c:pt idx="8">
                  <c:v>0.48907495397872291</c:v>
                </c:pt>
                <c:pt idx="9">
                  <c:v>0.49221954932101758</c:v>
                </c:pt>
                <c:pt idx="10">
                  <c:v>0.49630686101548038</c:v>
                </c:pt>
                <c:pt idx="11">
                  <c:v>0.50304768682315959</c:v>
                </c:pt>
                <c:pt idx="12">
                  <c:v>0.51397876504974183</c:v>
                </c:pt>
                <c:pt idx="13">
                  <c:v>0.53020695408902796</c:v>
                </c:pt>
                <c:pt idx="14">
                  <c:v>0.55218694508263777</c:v>
                </c:pt>
                <c:pt idx="15">
                  <c:v>0.57957547322745051</c:v>
                </c:pt>
                <c:pt idx="16">
                  <c:v>0.61119492355607286</c:v>
                </c:pt>
                <c:pt idx="17">
                  <c:v>0.64512177810772986</c:v>
                </c:pt>
                <c:pt idx="18">
                  <c:v>0.6788940237262302</c:v>
                </c:pt>
                <c:pt idx="19">
                  <c:v>0.70981080680874065</c:v>
                </c:pt>
                <c:pt idx="20">
                  <c:v>0.73528138941457488</c:v>
                </c:pt>
                <c:pt idx="21">
                  <c:v>0.75317172147838085</c:v>
                </c:pt>
                <c:pt idx="22">
                  <c:v>0.76209689207914877</c:v>
                </c:pt>
                <c:pt idx="23">
                  <c:v>0.76161590152198699</c:v>
                </c:pt>
                <c:pt idx="24">
                  <c:v>0.75229990577063521</c:v>
                </c:pt>
                <c:pt idx="25">
                  <c:v>0.73566390248925895</c:v>
                </c:pt>
                <c:pt idx="26">
                  <c:v>0.71397201919656061</c:v>
                </c:pt>
                <c:pt idx="27">
                  <c:v>0.68994532267780484</c:v>
                </c:pt>
                <c:pt idx="28">
                  <c:v>0.66641567575641369</c:v>
                </c:pt>
                <c:pt idx="29">
                  <c:v>0.64597722629541199</c:v>
                </c:pt>
                <c:pt idx="30">
                  <c:v>0.63068695511151263</c:v>
                </c:pt>
                <c:pt idx="31">
                  <c:v>0.62185690477223876</c:v>
                </c:pt>
                <c:pt idx="32">
                  <c:v>0.61996447422617107</c:v>
                </c:pt>
                <c:pt idx="33">
                  <c:v>0.62468639236924983</c:v>
                </c:pt>
                <c:pt idx="34">
                  <c:v>0.63504077648309387</c:v>
                </c:pt>
                <c:pt idx="35">
                  <c:v>0.64960439399539427</c:v>
                </c:pt>
                <c:pt idx="36">
                  <c:v>0.66676235018162133</c:v>
                </c:pt>
                <c:pt idx="37">
                  <c:v>0.68494656662390219</c:v>
                </c:pt>
                <c:pt idx="38">
                  <c:v>0.70282700810568022</c:v>
                </c:pt>
                <c:pt idx="39">
                  <c:v>0.71943310838838381</c:v>
                </c:pt>
                <c:pt idx="40">
                  <c:v>0.73419856428058405</c:v>
                </c:pt>
                <c:pt idx="41">
                  <c:v>0.74693691776459947</c:v>
                </c:pt>
                <c:pt idx="42">
                  <c:v>0.75776539737383275</c:v>
                </c:pt>
                <c:pt idx="43">
                  <c:v>0.76699914644396916</c:v>
                </c:pt>
                <c:pt idx="44">
                  <c:v>0.77503759719577991</c:v>
                </c:pt>
                <c:pt idx="45">
                  <c:v>0.78226085869794093</c:v>
                </c:pt>
                <c:pt idx="46">
                  <c:v>0.78894852371551349</c:v>
                </c:pt>
                <c:pt idx="47">
                  <c:v>0.79522797907587206</c:v>
                </c:pt>
                <c:pt idx="48">
                  <c:v>0.80105513587708987</c:v>
                </c:pt>
                <c:pt idx="49">
                  <c:v>0.80622763428388133</c:v>
                </c:pt>
                <c:pt idx="50">
                  <c:v>0.81042849036995279</c:v>
                </c:pt>
                <c:pt idx="51">
                  <c:v>0.81329601095758686</c:v>
                </c:pt>
                <c:pt idx="52">
                  <c:v>0.8145129510192517</c:v>
                </c:pt>
                <c:pt idx="53">
                  <c:v>0.81390423379959498</c:v>
                </c:pt>
                <c:pt idx="54">
                  <c:v>0.81152874349827953</c:v>
                </c:pt>
                <c:pt idx="55">
                  <c:v>0.80774801136466334</c:v>
                </c:pt>
                <c:pt idx="56">
                  <c:v>0.80325456433945241</c:v>
                </c:pt>
                <c:pt idx="57">
                  <c:v>0.79904647365901027</c:v>
                </c:pt>
                <c:pt idx="58">
                  <c:v>0.79634250743174262</c:v>
                </c:pt>
                <c:pt idx="59">
                  <c:v>0.79644327454778896</c:v>
                </c:pt>
                <c:pt idx="60">
                  <c:v>0.80055564143235636</c:v>
                </c:pt>
                <c:pt idx="61">
                  <c:v>0.80960756264828437</c:v>
                </c:pt>
                <c:pt idx="62">
                  <c:v>0.82408543617030838</c:v>
                </c:pt>
                <c:pt idx="63">
                  <c:v>0.84392433076738493</c:v>
                </c:pt>
                <c:pt idx="64">
                  <c:v>0.86847279341352368</c:v>
                </c:pt>
                <c:pt idx="65">
                  <c:v>0.896540173228763</c:v>
                </c:pt>
                <c:pt idx="66">
                  <c:v>0.92651870666222891</c:v>
                </c:pt>
                <c:pt idx="67">
                  <c:v>0.95655876583593169</c:v>
                </c:pt>
                <c:pt idx="68">
                  <c:v>0.98476690829576419</c:v>
                </c:pt>
                <c:pt idx="69">
                  <c:v>1.0093944613717858</c:v>
                </c:pt>
                <c:pt idx="70">
                  <c:v>1.0289892312237836</c:v>
                </c:pt>
                <c:pt idx="71">
                  <c:v>1.042492747072346</c:v>
                </c:pt>
                <c:pt idx="72">
                  <c:v>1.0492774053932241</c:v>
                </c:pt>
                <c:pt idx="73">
                  <c:v>1.0491290050378956</c:v>
                </c:pt>
                <c:pt idx="74">
                  <c:v>1.0421881812578637</c:v>
                </c:pt>
                <c:pt idx="75">
                  <c:v>1.0288680392862919</c:v>
                </c:pt>
                <c:pt idx="76">
                  <c:v>1.0097649706208724</c:v>
                </c:pt>
                <c:pt idx="77">
                  <c:v>0.98557625529455661</c:v>
                </c:pt>
                <c:pt idx="78">
                  <c:v>0.95703310469062375</c:v>
                </c:pt>
                <c:pt idx="79">
                  <c:v>0.92485273134220181</c:v>
                </c:pt>
                <c:pt idx="80">
                  <c:v>0.88970890329382479</c:v>
                </c:pt>
                <c:pt idx="81">
                  <c:v>0.85221777589079462</c:v>
                </c:pt>
                <c:pt idx="82">
                  <c:v>0.81293462615339818</c:v>
                </c:pt>
                <c:pt idx="83">
                  <c:v>0.77235714144621481</c:v>
                </c:pt>
                <c:pt idx="84">
                  <c:v>0.7309316859457532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target4!$X$2</c:f>
              <c:strCache>
                <c:ptCount val="1"/>
                <c:pt idx="0">
                  <c:v>Fit B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target4!$U$3:$U$87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target4!$X$3:$X$87</c:f>
              <c:numCache>
                <c:formatCode>General</c:formatCode>
                <c:ptCount val="85"/>
                <c:pt idx="0">
                  <c:v>0.38921158973910636</c:v>
                </c:pt>
                <c:pt idx="1">
                  <c:v>0.42341133250180074</c:v>
                </c:pt>
                <c:pt idx="2">
                  <c:v>0.45883607343193877</c:v>
                </c:pt>
                <c:pt idx="3">
                  <c:v>0.4953055577720526</c:v>
                </c:pt>
                <c:pt idx="4">
                  <c:v>0.53261324769196827</c:v>
                </c:pt>
                <c:pt idx="5">
                  <c:v>0.57052776764184343</c:v>
                </c:pt>
                <c:pt idx="6">
                  <c:v>0.60879498740695714</c:v>
                </c:pt>
                <c:pt idx="7">
                  <c:v>0.64714074247307873</c:v>
                </c:pt>
                <c:pt idx="8">
                  <c:v>0.68527417333488672</c:v>
                </c:pt>
                <c:pt idx="9">
                  <c:v>0.72289164668116046</c:v>
                </c:pt>
                <c:pt idx="10">
                  <c:v>0.75968120258669236</c:v>
                </c:pt>
                <c:pt idx="11">
                  <c:v>0.79532745359488355</c:v>
                </c:pt>
                <c:pt idx="12">
                  <c:v>0.82951684457006092</c:v>
                </c:pt>
                <c:pt idx="13">
                  <c:v>0.86194316711181673</c:v>
                </c:pt>
                <c:pt idx="14">
                  <c:v>0.89231320979979267</c:v>
                </c:pt>
                <c:pt idx="15">
                  <c:v>0.92035241616420294</c:v>
                </c:pt>
                <c:pt idx="16">
                  <c:v>0.94581041656540765</c:v>
                </c:pt>
                <c:pt idx="17">
                  <c:v>0.96846629853099064</c:v>
                </c:pt>
                <c:pt idx="18">
                  <c:v>0.98813348284770364</c:v>
                </c:pt>
                <c:pt idx="19">
                  <c:v>1.0046640800170714</c:v>
                </c:pt>
                <c:pt idx="20">
                  <c:v>1.0179526135762782</c:v>
                </c:pt>
                <c:pt idx="21">
                  <c:v>1.0279390130603638</c:v>
                </c:pt>
                <c:pt idx="22">
                  <c:v>1.0346107995207088</c:v>
                </c:pt>
                <c:pt idx="23">
                  <c:v>1.0380044095431362</c:v>
                </c:pt>
                <c:pt idx="24">
                  <c:v>1.0382056280311682</c:v>
                </c:pt>
                <c:pt idx="25">
                  <c:v>1.035349123298257</c:v>
                </c:pt>
                <c:pt idx="26">
                  <c:v>1.0296170971960017</c:v>
                </c:pt>
                <c:pt idx="27">
                  <c:v>1.0212370746585122</c:v>
                </c:pt>
                <c:pt idx="28">
                  <c:v>1.0104788581188597</c:v>
                </c:pt>
                <c:pt idx="29">
                  <c:v>0.99765066135432634</c:v>
                </c:pt>
                <c:pt idx="30">
                  <c:v>0.98309441629002092</c:v>
                </c:pt>
                <c:pt idx="31">
                  <c:v>0.9671802217000911</c:v>
                </c:pt>
                <c:pt idx="32">
                  <c:v>0.95029988647411023</c:v>
                </c:pt>
                <c:pt idx="33">
                  <c:v>0.9328595282059351</c:v>
                </c:pt>
                <c:pt idx="34">
                  <c:v>0.91527123695339452</c:v>
                </c:pt>
                <c:pt idx="35">
                  <c:v>0.89794391543734475</c:v>
                </c:pt>
                <c:pt idx="36">
                  <c:v>0.88127355964425969</c:v>
                </c:pt>
                <c:pt idx="37">
                  <c:v>0.86563342848073943</c:v>
                </c:pt>
                <c:pt idx="38">
                  <c:v>0.85136472870065738</c:v>
                </c:pt>
                <c:pt idx="39">
                  <c:v>0.83876855816801721</c:v>
                </c:pt>
                <c:pt idx="40">
                  <c:v>0.8280998513923461</c:v>
                </c:pt>
                <c:pt idx="41">
                  <c:v>0.81956391753992419</c:v>
                </c:pt>
                <c:pt idx="42">
                  <c:v>0.81331584891321174</c:v>
                </c:pt>
                <c:pt idx="43">
                  <c:v>0.80946264910938637</c:v>
                </c:pt>
                <c:pt idx="44">
                  <c:v>0.80806747004377599</c:v>
                </c:pt>
                <c:pt idx="45">
                  <c:v>0.80915496644786122</c:v>
                </c:pt>
                <c:pt idx="46">
                  <c:v>0.81271658111472977</c:v>
                </c:pt>
                <c:pt idx="47">
                  <c:v>0.8187146314818321</c:v>
                </c:pt>
                <c:pt idx="48">
                  <c:v>0.82708438217687219</c:v>
                </c:pt>
                <c:pt idx="49">
                  <c:v>0.83773379307360252</c:v>
                </c:pt>
                <c:pt idx="50">
                  <c:v>0.85054120822057577</c:v>
                </c:pt>
                <c:pt idx="51">
                  <c:v>0.86535175735510039</c:v>
                </c:pt>
                <c:pt idx="52">
                  <c:v>0.8819735585521763</c:v>
                </c:pt>
                <c:pt idx="53">
                  <c:v>0.90017487194250878</c:v>
                </c:pt>
                <c:pt idx="54">
                  <c:v>0.91968316427496855</c:v>
                </c:pt>
                <c:pt idx="55">
                  <c:v>0.94018666961569552</c:v>
                </c:pt>
                <c:pt idx="56">
                  <c:v>0.96133857823091029</c:v>
                </c:pt>
                <c:pt idx="57">
                  <c:v>0.98276356413627952</c:v>
                </c:pt>
                <c:pt idx="58">
                  <c:v>1.0040660569781832</c:v>
                </c:pt>
                <c:pt idx="59">
                  <c:v>1.02483951748723</c:v>
                </c:pt>
                <c:pt idx="60">
                  <c:v>1.0446759835912842</c:v>
                </c:pt>
                <c:pt idx="61">
                  <c:v>1.0631752775256889</c:v>
                </c:pt>
                <c:pt idx="62">
                  <c:v>1.0799534474934642</c:v>
                </c:pt>
                <c:pt idx="63">
                  <c:v>1.0946502068263588</c:v>
                </c:pt>
                <c:pt idx="64">
                  <c:v>1.1069352899566651</c:v>
                </c:pt>
                <c:pt idx="65">
                  <c:v>1.1165137484662957</c:v>
                </c:pt>
                <c:pt idx="66">
                  <c:v>1.1231302609497946</c:v>
                </c:pt>
                <c:pt idx="67">
                  <c:v>1.1265725387542673</c:v>
                </c:pt>
                <c:pt idx="68">
                  <c:v>1.12667389253856</c:v>
                </c:pt>
                <c:pt idx="69">
                  <c:v>1.123314998163452</c:v>
                </c:pt>
                <c:pt idx="70">
                  <c:v>1.116424876691702</c:v>
                </c:pt>
                <c:pt idx="71">
                  <c:v>1.1059810889562629</c:v>
                </c:pt>
                <c:pt idx="72">
                  <c:v>1.0920091422604532</c:v>
                </c:pt>
                <c:pt idx="73">
                  <c:v>1.0745811140829138</c:v>
                </c:pt>
                <c:pt idx="74">
                  <c:v>1.0538135123015868</c:v>
                </c:pt>
                <c:pt idx="75">
                  <c:v>1.0298644101595191</c:v>
                </c:pt>
                <c:pt idx="76">
                  <c:v>1.0029299140770247</c:v>
                </c:pt>
                <c:pt idx="77">
                  <c:v>0.9732400412708776</c:v>
                </c:pt>
                <c:pt idx="78">
                  <c:v>0.94105410049326466</c:v>
                </c:pt>
                <c:pt idx="79">
                  <c:v>0.90665568216813941</c:v>
                </c:pt>
                <c:pt idx="80">
                  <c:v>0.87034737332920309</c:v>
                </c:pt>
                <c:pt idx="81">
                  <c:v>0.83244531789148346</c:v>
                </c:pt>
                <c:pt idx="82">
                  <c:v>0.7932737439501838</c:v>
                </c:pt>
                <c:pt idx="83">
                  <c:v>0.75315957716530535</c:v>
                </c:pt>
                <c:pt idx="84">
                  <c:v>0.71242725313498756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target4!$Y$2</c:f>
              <c:strCache>
                <c:ptCount val="1"/>
                <c:pt idx="0">
                  <c:v>Fit C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target4!$U$3:$U$87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target4!$Y$3:$Y$87</c:f>
              <c:numCache>
                <c:formatCode>General</c:formatCode>
                <c:ptCount val="85"/>
                <c:pt idx="0">
                  <c:v>0.27417063109653256</c:v>
                </c:pt>
                <c:pt idx="1">
                  <c:v>0.29820689014960755</c:v>
                </c:pt>
                <c:pt idx="2">
                  <c:v>0.32308935668358985</c:v>
                </c:pt>
                <c:pt idx="3">
                  <c:v>0.34868786517556549</c:v>
                </c:pt>
                <c:pt idx="4">
                  <c:v>0.37485334220436767</c:v>
                </c:pt>
                <c:pt idx="5">
                  <c:v>0.40141881167325283</c:v>
                </c:pt>
                <c:pt idx="6">
                  <c:v>0.42820085680032877</c:v>
                </c:pt>
                <c:pt idx="7">
                  <c:v>0.45500154061305514</c:v>
                </c:pt>
                <c:pt idx="8">
                  <c:v>0.48161077421123094</c:v>
                </c:pt>
                <c:pt idx="9">
                  <c:v>0.50780910906552923</c:v>
                </c:pt>
                <c:pt idx="10">
                  <c:v>0.53337091654116431</c:v>
                </c:pt>
                <c:pt idx="11">
                  <c:v>0.5580679051831835</c:v>
                </c:pt>
                <c:pt idx="12">
                  <c:v>0.58167291464561199</c:v>
                </c:pt>
                <c:pt idx="13">
                  <c:v>0.60396391516665193</c:v>
                </c:pt>
                <c:pt idx="14">
                  <c:v>0.6247281340257419</c:v>
                </c:pt>
                <c:pt idx="15">
                  <c:v>0.6437662265735915</c:v>
                </c:pt>
                <c:pt idx="16">
                  <c:v>0.66089641072579597</c:v>
                </c:pt>
                <c:pt idx="17">
                  <c:v>0.67595849234940908</c:v>
                </c:pt>
                <c:pt idx="18">
                  <c:v>0.68881772750687287</c:v>
                </c:pt>
                <c:pt idx="19">
                  <c:v>0.69936849932731926</c:v>
                </c:pt>
                <c:pt idx="20">
                  <c:v>0.70753783549908433</c:v>
                </c:pt>
                <c:pt idx="21">
                  <c:v>0.713288858551273</c:v>
                </c:pt>
                <c:pt idx="22">
                  <c:v>0.71662434248069462</c:v>
                </c:pt>
                <c:pt idx="23">
                  <c:v>0.71759063500047471</c:v>
                </c:pt>
                <c:pt idx="24">
                  <c:v>0.71628227114452125</c:v>
                </c:pt>
                <c:pt idx="25">
                  <c:v>0.71284761115332562</c:v>
                </c:pt>
                <c:pt idx="26">
                  <c:v>0.7074957270180785</c:v>
                </c:pt>
                <c:pt idx="27">
                  <c:v>0.70050447214975098</c:v>
                </c:pt>
                <c:pt idx="28">
                  <c:v>0.692229140851227</c:v>
                </c:pt>
                <c:pt idx="29">
                  <c:v>0.68311034162076034</c:v>
                </c:pt>
                <c:pt idx="30">
                  <c:v>0.67367873210089368</c:v>
                </c:pt>
                <c:pt idx="31">
                  <c:v>0.66455326912823609</c:v>
                </c:pt>
                <c:pt idx="32">
                  <c:v>0.65642891873832343</c:v>
                </c:pt>
                <c:pt idx="33">
                  <c:v>0.65004975158737299</c:v>
                </c:pt>
                <c:pt idx="34">
                  <c:v>0.64616443372286303</c:v>
                </c:pt>
                <c:pt idx="35">
                  <c:v>0.64546359058536162</c:v>
                </c:pt>
                <c:pt idx="36">
                  <c:v>0.64850234336536683</c:v>
                </c:pt>
                <c:pt idx="37">
                  <c:v>0.65561600690417299</c:v>
                </c:pt>
                <c:pt idx="38">
                  <c:v>0.66684151987812312</c:v>
                </c:pt>
                <c:pt idx="39">
                  <c:v>0.68186031257370361</c:v>
                </c:pt>
                <c:pt idx="40">
                  <c:v>0.69997862552812828</c:v>
                </c:pt>
                <c:pt idx="41">
                  <c:v>0.72015780469010693</c:v>
                </c:pt>
                <c:pt idx="42">
                  <c:v>0.74109970765966315</c:v>
                </c:pt>
                <c:pt idx="43">
                  <c:v>0.76138208734118407</c:v>
                </c:pt>
                <c:pt idx="44">
                  <c:v>0.77962777670838734</c:v>
                </c:pt>
                <c:pt idx="45">
                  <c:v>0.79468241382273352</c:v>
                </c:pt>
                <c:pt idx="46">
                  <c:v>0.80577093288932311</c:v>
                </c:pt>
                <c:pt idx="47">
                  <c:v>0.8126047700863066</c:v>
                </c:pt>
                <c:pt idx="48">
                  <c:v>0.81541979090469408</c:v>
                </c:pt>
                <c:pt idx="49">
                  <c:v>0.81493770876039529</c:v>
                </c:pt>
                <c:pt idx="50">
                  <c:v>0.81225826332011963</c:v>
                </c:pt>
                <c:pt idx="51">
                  <c:v>0.80870218852908282</c:v>
                </c:pt>
                <c:pt idx="52">
                  <c:v>0.80563305542681918</c:v>
                </c:pt>
                <c:pt idx="53">
                  <c:v>0.80428779357052893</c:v>
                </c:pt>
                <c:pt idx="54">
                  <c:v>0.80564117614912734</c:v>
                </c:pt>
                <c:pt idx="55">
                  <c:v>0.81032046297504401</c:v>
                </c:pt>
                <c:pt idx="56">
                  <c:v>0.81857534584188985</c:v>
                </c:pt>
                <c:pt idx="57">
                  <c:v>0.83029806498666625</c:v>
                </c:pt>
                <c:pt idx="58">
                  <c:v>0.84508116659408583</c:v>
                </c:pt>
                <c:pt idx="59">
                  <c:v>0.86229687606289329</c:v>
                </c:pt>
                <c:pt idx="60">
                  <c:v>0.8811823625155677</c:v>
                </c:pt>
                <c:pt idx="61">
                  <c:v>0.9009182980572692</c:v>
                </c:pt>
                <c:pt idx="62">
                  <c:v>0.92069269120403441</c:v>
                </c:pt>
                <c:pt idx="63">
                  <c:v>0.93974665944769731</c:v>
                </c:pt>
                <c:pt idx="64">
                  <c:v>0.95740262393548925</c:v>
                </c:pt>
                <c:pt idx="65">
                  <c:v>0.97307787536812262</c:v>
                </c:pt>
                <c:pt idx="66">
                  <c:v>0.98628754433721755</c:v>
                </c:pt>
                <c:pt idx="67">
                  <c:v>0.99664099105794446</c:v>
                </c:pt>
                <c:pt idx="68">
                  <c:v>1.0038349234115764</c:v>
                </c:pt>
                <c:pt idx="69">
                  <c:v>1.0076455617439006</c:v>
                </c:pt>
                <c:pt idx="70">
                  <c:v>1.007921197718334</c:v>
                </c:pt>
                <c:pt idx="71">
                  <c:v>1.0045757179200259</c:v>
                </c:pt>
                <c:pt idx="72">
                  <c:v>0.99758314191375386</c:v>
                </c:pt>
                <c:pt idx="73">
                  <c:v>0.9869729418328389</c:v>
                </c:pt>
                <c:pt idx="74">
                  <c:v>0.97282580952914077</c:v>
                </c:pt>
                <c:pt idx="75">
                  <c:v>0.95526955194677188</c:v>
                </c:pt>
                <c:pt idx="76">
                  <c:v>0.93447486895244003</c:v>
                </c:pt>
                <c:pt idx="77">
                  <c:v>0.91065086010878182</c:v>
                </c:pt>
                <c:pt idx="78">
                  <c:v>0.88404019399856759</c:v>
                </c:pt>
                <c:pt idx="79">
                  <c:v>0.8549139446298285</c:v>
                </c:pt>
                <c:pt idx="80">
                  <c:v>0.8235661512982051</c:v>
                </c:pt>
                <c:pt idx="81">
                  <c:v>0.79030819249235795</c:v>
                </c:pt>
                <c:pt idx="82">
                  <c:v>0.7554630841062584</c:v>
                </c:pt>
                <c:pt idx="83">
                  <c:v>0.7193598206506846</c:v>
                </c:pt>
                <c:pt idx="84">
                  <c:v>0.6823278781479567</c:v>
                </c:pt>
              </c:numCache>
            </c:numRef>
          </c:val>
          <c:smooth val="1"/>
        </c:ser>
        <c:ser>
          <c:idx val="4"/>
          <c:order val="4"/>
          <c:tx>
            <c:strRef>
              <c:f>target4!$Z$2</c:f>
              <c:strCache>
                <c:ptCount val="1"/>
                <c:pt idx="0">
                  <c:v>Fit D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target4!$Z$3:$Z$87</c:f>
              <c:numCache>
                <c:formatCode>General</c:formatCode>
                <c:ptCount val="85"/>
                <c:pt idx="0">
                  <c:v>0.27417056506596671</c:v>
                </c:pt>
                <c:pt idx="1">
                  <c:v>0.29820681833397844</c:v>
                </c:pt>
                <c:pt idx="2">
                  <c:v>0.32308927888056943</c:v>
                </c:pt>
                <c:pt idx="3">
                  <c:v>0.34868778121458877</c:v>
                </c:pt>
                <c:pt idx="4">
                  <c:v>0.37485325195128505</c:v>
                </c:pt>
                <c:pt idx="5">
                  <c:v>0.4014187150347609</c:v>
                </c:pt>
                <c:pt idx="6">
                  <c:v>0.42820075372807292</c:v>
                </c:pt>
                <c:pt idx="7">
                  <c:v>0.45500143110729696</c:v>
                </c:pt>
                <c:pt idx="8">
                  <c:v>0.48161065832397698</c:v>
                </c:pt>
                <c:pt idx="9">
                  <c:v>0.50780898690302345</c:v>
                </c:pt>
                <c:pt idx="10">
                  <c:v>0.53337078826565443</c:v>
                </c:pt>
                <c:pt idx="11">
                  <c:v>0.55806777101388416</c:v>
                </c:pt>
                <c:pt idx="12">
                  <c:v>0.5816727748587972</c:v>
                </c:pt>
                <c:pt idx="13">
                  <c:v>0.60396377009482471</c:v>
                </c:pt>
                <c:pt idx="14">
                  <c:v>0.6247279840558323</c:v>
                </c:pt>
                <c:pt idx="15">
                  <c:v>0.64376607214413184</c:v>
                </c:pt>
                <c:pt idx="16">
                  <c:v>0.66089625232299465</c:v>
                </c:pt>
                <c:pt idx="17">
                  <c:v>0.67595833050197562</c:v>
                </c:pt>
                <c:pt idx="18">
                  <c:v>0.68881756277930484</c:v>
                </c:pt>
                <c:pt idx="19">
                  <c:v>0.69936833231111095</c:v>
                </c:pt>
                <c:pt idx="20">
                  <c:v>0.70753766680089114</c:v>
                </c:pt>
                <c:pt idx="21">
                  <c:v>0.71328868877641782</c:v>
                </c:pt>
                <c:pt idx="22">
                  <c:v>0.71662417220946395</c:v>
                </c:pt>
                <c:pt idx="23">
                  <c:v>0.71759046475343335</c:v>
                </c:pt>
                <c:pt idx="24">
                  <c:v>0.71628210133163361</c:v>
                </c:pt>
                <c:pt idx="25">
                  <c:v>0.71284744200026784</c:v>
                </c:pt>
                <c:pt idx="26">
                  <c:v>0.70749555846220302</c:v>
                </c:pt>
                <c:pt idx="27">
                  <c:v>0.70050430369844896</c:v>
                </c:pt>
                <c:pt idx="28">
                  <c:v>0.69222897139785089</c:v>
                </c:pt>
                <c:pt idx="29">
                  <c:v>0.6831101692188396</c:v>
                </c:pt>
                <c:pt idx="30">
                  <c:v>0.67367855370683494</c:v>
                </c:pt>
                <c:pt idx="31">
                  <c:v>0.66455308033613958</c:v>
                </c:pt>
                <c:pt idx="32">
                  <c:v>0.6564287135468081</c:v>
                </c:pt>
                <c:pt idx="33">
                  <c:v>0.65004952225468249</c:v>
                </c:pt>
                <c:pt idx="34">
                  <c:v>0.64616417077863031</c:v>
                </c:pt>
                <c:pt idx="35">
                  <c:v>0.64546328306980572</c:v>
                </c:pt>
                <c:pt idx="36">
                  <c:v>0.64850197935400067</c:v>
                </c:pt>
                <c:pt idx="37">
                  <c:v>0.65561557434490703</c:v>
                </c:pt>
                <c:pt idx="38">
                  <c:v>0.66684100771836285</c:v>
                </c:pt>
                <c:pt idx="39">
                  <c:v>0.68185971209336915</c:v>
                </c:pt>
                <c:pt idx="40">
                  <c:v>0.69997793173163469</c:v>
                </c:pt>
                <c:pt idx="41">
                  <c:v>0.72015701756119432</c:v>
                </c:pt>
                <c:pt idx="42">
                  <c:v>0.74109883306298396</c:v>
                </c:pt>
                <c:pt idx="43">
                  <c:v>0.76138113737507351</c:v>
                </c:pt>
                <c:pt idx="44">
                  <c:v>0.77962676937733588</c:v>
                </c:pt>
                <c:pt idx="45">
                  <c:v>0.79468137199800237</c:v>
                </c:pt>
                <c:pt idx="46">
                  <c:v>0.80576988264386074</c:v>
                </c:pt>
                <c:pt idx="47">
                  <c:v>0.81260373860100943</c:v>
                </c:pt>
                <c:pt idx="48">
                  <c:v>0.81541880422210844</c:v>
                </c:pt>
                <c:pt idx="49">
                  <c:v>0.81493678969060179</c:v>
                </c:pt>
                <c:pt idx="50">
                  <c:v>0.81225742977491633</c:v>
                </c:pt>
                <c:pt idx="51">
                  <c:v>0.80870145248155589</c:v>
                </c:pt>
                <c:pt idx="52">
                  <c:v>0.80563242258252221</c:v>
                </c:pt>
                <c:pt idx="53">
                  <c:v>0.804287263718789</c:v>
                </c:pt>
                <c:pt idx="54">
                  <c:v>0.80564074406309372</c:v>
                </c:pt>
                <c:pt idx="55">
                  <c:v>0.81032011966500728</c:v>
                </c:pt>
                <c:pt idx="56">
                  <c:v>0.81857507994588996</c:v>
                </c:pt>
                <c:pt idx="57">
                  <c:v>0.8302978641023917</c:v>
                </c:pt>
                <c:pt idx="58">
                  <c:v>0.84508101840521022</c:v>
                </c:pt>
                <c:pt idx="59">
                  <c:v>0.86229676917588238</c:v>
                </c:pt>
                <c:pt idx="60">
                  <c:v>0.88118228698464607</c:v>
                </c:pt>
                <c:pt idx="61">
                  <c:v>0.90091824562450695</c:v>
                </c:pt>
                <c:pt idx="62">
                  <c:v>0.92069265531269362</c:v>
                </c:pt>
                <c:pt idx="63">
                  <c:v>0.93974663509964729</c:v>
                </c:pt>
                <c:pt idx="64">
                  <c:v>0.95740260746108719</c:v>
                </c:pt>
                <c:pt idx="65">
                  <c:v>0.97307786416481934</c:v>
                </c:pt>
                <c:pt idx="66">
                  <c:v>0.98628753661675328</c:v>
                </c:pt>
                <c:pt idx="67">
                  <c:v>0.99664098562570669</c:v>
                </c:pt>
                <c:pt idx="68">
                  <c:v>1.0038349194882386</c:v>
                </c:pt>
                <c:pt idx="69">
                  <c:v>1.0076455588299749</c:v>
                </c:pt>
                <c:pt idx="70">
                  <c:v>1.0079211954966893</c:v>
                </c:pt>
                <c:pt idx="71">
                  <c:v>1.0045757161889899</c:v>
                </c:pt>
                <c:pt idx="72">
                  <c:v>0.99758314054312647</c:v>
                </c:pt>
                <c:pt idx="73">
                  <c:v>0.98697294073605824</c:v>
                </c:pt>
                <c:pt idx="74">
                  <c:v>0.97282580864625467</c:v>
                </c:pt>
                <c:pt idx="75">
                  <c:v>0.95526955123430124</c:v>
                </c:pt>
                <c:pt idx="76">
                  <c:v>0.93447486837745541</c:v>
                </c:pt>
                <c:pt idx="77">
                  <c:v>0.91065085964546144</c:v>
                </c:pt>
                <c:pt idx="78">
                  <c:v>0.88404019362616848</c:v>
                </c:pt>
                <c:pt idx="79">
                  <c:v>0.85491394433144396</c:v>
                </c:pt>
                <c:pt idx="80">
                  <c:v>0.82356615105995579</c:v>
                </c:pt>
                <c:pt idx="81">
                  <c:v>0.79030819230282334</c:v>
                </c:pt>
                <c:pt idx="82">
                  <c:v>0.75546308395604811</c:v>
                </c:pt>
                <c:pt idx="83">
                  <c:v>0.71935982053209679</c:v>
                </c:pt>
                <c:pt idx="84">
                  <c:v>0.68232787805469641</c:v>
                </c:pt>
              </c:numCache>
              <c:extLst xmlns:c15="http://schemas.microsoft.com/office/drawing/2012/chart"/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4822592"/>
        <c:axId val="334828864"/>
        <c:extLst/>
      </c:lineChart>
      <c:catAx>
        <c:axId val="334822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828864"/>
        <c:crosses val="autoZero"/>
        <c:auto val="1"/>
        <c:lblAlgn val="ctr"/>
        <c:lblOffset val="100"/>
        <c:tickLblSkip val="3"/>
        <c:noMultiLvlLbl val="1"/>
      </c:catAx>
      <c:valAx>
        <c:axId val="33482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822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8780" cy="606552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152400" y="121920"/>
    <xdr:ext cx="6400800" cy="4572000"/>
    <xdr:graphicFrame macro="">
      <xdr:nvGraphicFramePr>
        <xdr:cNvPr id="3" name="Chart 2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6629400" y="114300"/>
    <xdr:ext cx="6400800" cy="4572000"/>
    <xdr:graphicFrame macro="">
      <xdr:nvGraphicFramePr>
        <xdr:cNvPr id="5" name="Chart 4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absoluteAnchor>
    <xdr:pos x="152400" y="4754880"/>
    <xdr:ext cx="6400800" cy="4572000"/>
    <xdr:graphicFrame macro="">
      <xdr:nvGraphicFramePr>
        <xdr:cNvPr id="8" name="Chart 7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  <xdr:absoluteAnchor>
    <xdr:pos x="6652260" y="4747260"/>
    <xdr:ext cx="6400800" cy="4572000"/>
    <xdr:graphicFrame macro="">
      <xdr:nvGraphicFramePr>
        <xdr:cNvPr id="9" name="Chart 8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2442" cy="606631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88780" cy="606552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88780" cy="606552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88780" cy="606552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88780" cy="606552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Z39" sqref="Z3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8"/>
  <sheetViews>
    <sheetView topLeftCell="B1" workbookViewId="0">
      <selection activeCell="J10" sqref="J10"/>
    </sheetView>
  </sheetViews>
  <sheetFormatPr defaultRowHeight="14.4" x14ac:dyDescent="0.3"/>
  <cols>
    <col min="1" max="1" width="14.5546875" style="2" bestFit="1" customWidth="1"/>
    <col min="3" max="3" width="2" bestFit="1" customWidth="1"/>
    <col min="4" max="4" width="4" bestFit="1" customWidth="1"/>
    <col min="5" max="5" width="3" bestFit="1" customWidth="1"/>
    <col min="6" max="6" width="12" bestFit="1" customWidth="1"/>
    <col min="8" max="8" width="12.6640625" bestFit="1" customWidth="1"/>
    <col min="9" max="9" width="12" bestFit="1" customWidth="1"/>
    <col min="10" max="11" width="12" customWidth="1"/>
    <col min="14" max="14" width="12" bestFit="1" customWidth="1"/>
    <col min="16" max="16" width="12" bestFit="1" customWidth="1"/>
    <col min="20" max="20" width="8.88671875" style="15"/>
    <col min="21" max="21" width="8.5546875" bestFit="1" customWidth="1"/>
    <col min="22" max="22" width="12.6640625" bestFit="1" customWidth="1"/>
    <col min="23" max="24" width="12" bestFit="1" customWidth="1"/>
  </cols>
  <sheetData>
    <row r="1" spans="1:25" s="9" customFormat="1" ht="18" x14ac:dyDescent="0.35">
      <c r="A1" s="5" t="s">
        <v>13</v>
      </c>
      <c r="C1" s="33" t="s">
        <v>18</v>
      </c>
      <c r="D1" s="33"/>
      <c r="E1" s="33"/>
      <c r="F1" s="33"/>
      <c r="H1" s="33" t="s">
        <v>19</v>
      </c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14"/>
    </row>
    <row r="2" spans="1:25" s="7" customFormat="1" ht="15.6" x14ac:dyDescent="0.3">
      <c r="A2" s="4" t="s">
        <v>8</v>
      </c>
      <c r="H2" s="8" t="s">
        <v>10</v>
      </c>
      <c r="I2" s="8" t="s">
        <v>11</v>
      </c>
      <c r="J2" s="8" t="s">
        <v>12</v>
      </c>
      <c r="K2" s="8" t="s">
        <v>30</v>
      </c>
      <c r="L2" s="8" t="s">
        <v>20</v>
      </c>
      <c r="M2" s="8">
        <f>SQRT(M88)</f>
        <v>7.2272980132945766E-2</v>
      </c>
      <c r="N2" s="8" t="s">
        <v>21</v>
      </c>
      <c r="O2" s="8">
        <f>SQRT(O88)</f>
        <v>1.7790172676508986</v>
      </c>
      <c r="P2" s="8" t="s">
        <v>22</v>
      </c>
      <c r="Q2" s="8">
        <f>SQRT(Q88)</f>
        <v>0.40838875786593953</v>
      </c>
      <c r="R2" s="8" t="s">
        <v>29</v>
      </c>
      <c r="S2" s="8">
        <f>SQRT(S88)</f>
        <v>0.40838875805795111</v>
      </c>
      <c r="T2" s="12"/>
      <c r="U2" s="10" t="str">
        <f>C1</f>
        <v>Target 1</v>
      </c>
      <c r="V2" s="12" t="str">
        <f>L2</f>
        <v>Fit A</v>
      </c>
      <c r="W2" s="12" t="str">
        <f>N2</f>
        <v>Fit B</v>
      </c>
      <c r="X2" s="12" t="str">
        <f>P2</f>
        <v>Fit C</v>
      </c>
      <c r="Y2" s="12" t="str">
        <f>R2</f>
        <v>Fit D</v>
      </c>
    </row>
    <row r="3" spans="1:25" x14ac:dyDescent="0.3">
      <c r="A3" s="2">
        <v>380</v>
      </c>
      <c r="C3">
        <v>1</v>
      </c>
      <c r="D3">
        <v>550</v>
      </c>
      <c r="E3">
        <v>70</v>
      </c>
      <c r="F3">
        <f>C3*EXP(-(POWER(A3-D3,2))/(2*POWER(E3,2)))</f>
        <v>5.239314106982558E-2</v>
      </c>
      <c r="H3">
        <f t="array" ref="H3:H10">MMULT(pseudoinverse!A119:CG126,F3:F87)</f>
        <v>4.8924654171591782E-3</v>
      </c>
      <c r="I3">
        <f>MAX(MIN(H3,1),0)</f>
        <v>4.8924654171591782E-3</v>
      </c>
      <c r="J3">
        <v>2.01424939925068E-2</v>
      </c>
      <c r="K3">
        <v>2.0137008449329818E-2</v>
      </c>
      <c r="L3">
        <f>$H$3*pseudoinverse!$A2+$H$4*pseudoinverse!$B2+$H$5*pseudoinverse!$C2+$H$6*pseudoinverse!$D2+$H$7*pseudoinverse!$E2+$H$8*pseudoinverse!$F2+$H$9*pseudoinverse!$G2+$H$10*pseudoinverse!$H2</f>
        <v>5.8658366508163258E-2</v>
      </c>
      <c r="M3">
        <f>POWER(L3-$F3,2)</f>
        <v>3.9253049793193547E-5</v>
      </c>
      <c r="N3">
        <f>$I$3*pseudoinverse!A2+$I$4*pseudoinverse!B2+$I$5*pseudoinverse!C2+$I$6*pseudoinverse!D2+$I$7*pseudoinverse!E2+$I$8*pseudoinverse!F2+$I$9*pseudoinverse!G2+$I$10*pseudoinverse!H2</f>
        <v>6.0239465883974941E-2</v>
      </c>
      <c r="O3">
        <f>POWER(N3-$F3,2)</f>
        <v>6.1564813089136E-5</v>
      </c>
      <c r="P3">
        <f>$J$3*pseudoinverse!A2+$J$4*pseudoinverse!B2+$J$5*pseudoinverse!C2+$J$6*pseudoinverse!D2+$J$7*pseudoinverse!E2+$J$8*pseudoinverse!F2+$J$9*pseudoinverse!G2+$J$10*pseudoinverse!H2</f>
        <v>9.5394588164489758E-2</v>
      </c>
      <c r="Q3">
        <f>POWER(P3-$F3,2)</f>
        <v>1.8491244522352021E-3</v>
      </c>
      <c r="R3">
        <f>$K$3*pseudoinverse!A2+$K$4*pseudoinverse!B2+$K$5*pseudoinverse!C2+$K$6*pseudoinverse!D2+$K$7*pseudoinverse!E2+$K$8*pseudoinverse!F2+$K$9*pseudoinverse!G2+$K$10*pseudoinverse!H2</f>
        <v>9.5397903054924515E-2</v>
      </c>
      <c r="S3">
        <f>POWER(R3-$F3,2)</f>
        <v>1.8494095533950106E-3</v>
      </c>
      <c r="T3" s="15">
        <f t="shared" ref="T3:T34" si="0">A3</f>
        <v>380</v>
      </c>
      <c r="U3">
        <f t="shared" ref="U3:U34" si="1">F3</f>
        <v>5.239314106982558E-2</v>
      </c>
      <c r="V3">
        <f>L3</f>
        <v>5.8658366508163258E-2</v>
      </c>
      <c r="W3">
        <f>N3</f>
        <v>6.0239465883974941E-2</v>
      </c>
      <c r="X3">
        <f>P3</f>
        <v>9.5394588164489758E-2</v>
      </c>
      <c r="Y3">
        <f>R3</f>
        <v>9.5397903054924515E-2</v>
      </c>
    </row>
    <row r="4" spans="1:25" x14ac:dyDescent="0.3">
      <c r="A4" s="2">
        <v>385</v>
      </c>
      <c r="C4">
        <v>1</v>
      </c>
      <c r="D4">
        <v>550</v>
      </c>
      <c r="E4">
        <v>70</v>
      </c>
      <c r="F4">
        <f t="shared" ref="F4:F67" si="2">C4*EXP(-(POWER(A4-D4,2))/(2*POWER(E4,2)))</f>
        <v>6.2158902788275912E-2</v>
      </c>
      <c r="H4">
        <v>2.374495695327412E-2</v>
      </c>
      <c r="I4">
        <f t="shared" ref="I4:I10" si="3">MAX(MIN(H4,1),0)</f>
        <v>2.374495695327412E-2</v>
      </c>
      <c r="J4">
        <v>0.22091104982179299</v>
      </c>
      <c r="K4">
        <v>0.22090491872000087</v>
      </c>
      <c r="L4">
        <f>$H$3*pseudoinverse!$A3+$H$4*pseudoinverse!$B3+$H$5*pseudoinverse!$C3+$H$6*pseudoinverse!$D3+$H$7*pseudoinverse!$E3+$H$8*pseudoinverse!$F3+$H$9*pseudoinverse!$G3+$H$10*pseudoinverse!$H3</f>
        <v>6.9022598143613806E-2</v>
      </c>
      <c r="M4">
        <f t="shared" ref="M4:O67" si="4">POWER(L4-$F4,2)</f>
        <v>4.7110313930886977E-5</v>
      </c>
      <c r="N4">
        <f>$I$3*pseudoinverse!A3+$I$4*pseudoinverse!B3+$I$5*pseudoinverse!C3+$I$6*pseudoinverse!D3+$I$7*pseudoinverse!E3+$I$8*pseudoinverse!F3+$I$9*pseudoinverse!G3+$I$10*pseudoinverse!H3</f>
        <v>6.99353763618423E-2</v>
      </c>
      <c r="O4">
        <f t="shared" si="4"/>
        <v>6.0473541240376385E-5</v>
      </c>
      <c r="P4">
        <f>$J$3*pseudoinverse!A3+$J$4*pseudoinverse!B3+$J$5*pseudoinverse!C3+$J$6*pseudoinverse!D3+$J$7*pseudoinverse!E3+$J$8*pseudoinverse!F3+$J$9*pseudoinverse!G3+$J$10*pseudoinverse!H3</f>
        <v>0.10674989982670688</v>
      </c>
      <c r="Q4">
        <f t="shared" ref="Q4:Q67" si="5">POWER(P4-$F4,2)</f>
        <v>1.9883570168813592E-3</v>
      </c>
      <c r="R4">
        <f>$K$3*pseudoinverse!A3+$K$4*pseudoinverse!B3+$K$5*pseudoinverse!C3+$K$6*pseudoinverse!D3+$K$7*pseudoinverse!E3+$K$8*pseudoinverse!F3+$K$9*pseudoinverse!G3+$K$10*pseudoinverse!H3</f>
        <v>0.10675325118939213</v>
      </c>
      <c r="S4">
        <f t="shared" ref="S4:S67" si="6">POWER(R4-$F4,2)</f>
        <v>1.9886559093201372E-3</v>
      </c>
      <c r="T4" s="15">
        <f t="shared" si="0"/>
        <v>385</v>
      </c>
      <c r="U4">
        <f t="shared" si="1"/>
        <v>6.2158902788275912E-2</v>
      </c>
      <c r="V4">
        <f t="shared" ref="V4:V67" si="7">L4</f>
        <v>6.9022598143613806E-2</v>
      </c>
      <c r="W4">
        <f t="shared" ref="W4:W67" si="8">N4</f>
        <v>6.99353763618423E-2</v>
      </c>
      <c r="X4">
        <f t="shared" ref="X4:X67" si="9">P4</f>
        <v>0.10674989982670688</v>
      </c>
      <c r="Y4">
        <f t="shared" ref="Y4:Y67" si="10">R4</f>
        <v>0.10675325118939213</v>
      </c>
    </row>
    <row r="5" spans="1:25" x14ac:dyDescent="0.3">
      <c r="A5" s="2">
        <v>390</v>
      </c>
      <c r="C5">
        <v>1</v>
      </c>
      <c r="D5">
        <v>550</v>
      </c>
      <c r="E5">
        <v>70</v>
      </c>
      <c r="F5">
        <f t="shared" si="2"/>
        <v>7.3369651368382902E-2</v>
      </c>
      <c r="H5">
        <v>-8.0887070896917199E-3</v>
      </c>
      <c r="I5">
        <f t="shared" si="3"/>
        <v>0</v>
      </c>
      <c r="J5">
        <v>0.11139016177851301</v>
      </c>
      <c r="K5">
        <v>0.11138641446923324</v>
      </c>
      <c r="L5">
        <f>$H$3*pseudoinverse!$A4+$H$4*pseudoinverse!$B4+$H$5*pseudoinverse!$C4+$H$6*pseudoinverse!$D4+$H$7*pseudoinverse!$E4+$H$8*pseudoinverse!$F4+$H$9*pseudoinverse!$G4+$H$10*pseudoinverse!$H4</f>
        <v>8.0823860228956504E-2</v>
      </c>
      <c r="M5">
        <f t="shared" si="4"/>
        <v>5.5565229737054E-5</v>
      </c>
      <c r="N5">
        <f>$I$3*pseudoinverse!A4+$I$4*pseudoinverse!B4+$I$5*pseudoinverse!C4+$I$6*pseudoinverse!D4+$I$7*pseudoinverse!E4+$I$8*pseudoinverse!F4+$I$9*pseudoinverse!G4+$I$10*pseudoinverse!H4</f>
        <v>8.0899764254282122E-2</v>
      </c>
      <c r="O5">
        <f t="shared" si="4"/>
        <v>5.6702600074385486E-5</v>
      </c>
      <c r="P5">
        <f>$J$3*pseudoinverse!A4+$J$4*pseudoinverse!B4+$J$5*pseudoinverse!C4+$J$6*pseudoinverse!D4+$J$7*pseudoinverse!E4+$J$8*pseudoinverse!F4+$J$9*pseudoinverse!G4+$J$10*pseudoinverse!H4</f>
        <v>0.11926505144404093</v>
      </c>
      <c r="Q5">
        <f t="shared" si="5"/>
        <v>2.1063877481047105E-3</v>
      </c>
      <c r="R5">
        <f>$K$3*pseudoinverse!A4+$K$4*pseudoinverse!B4+$K$5*pseudoinverse!C4+$K$6*pseudoinverse!D4+$K$7*pseudoinverse!E4+$K$8*pseudoinverse!F4+$K$9*pseudoinverse!G4+$K$10*pseudoinverse!H4</f>
        <v>0.11926834672655867</v>
      </c>
      <c r="S5">
        <f t="shared" si="6"/>
        <v>2.1066902355826259E-3</v>
      </c>
      <c r="T5" s="15">
        <f t="shared" si="0"/>
        <v>390</v>
      </c>
      <c r="U5">
        <f t="shared" si="1"/>
        <v>7.3369651368382902E-2</v>
      </c>
      <c r="V5">
        <f t="shared" si="7"/>
        <v>8.0823860228956504E-2</v>
      </c>
      <c r="W5">
        <f t="shared" si="8"/>
        <v>8.0899764254282122E-2</v>
      </c>
      <c r="X5">
        <f t="shared" si="9"/>
        <v>0.11926505144404093</v>
      </c>
      <c r="Y5">
        <f t="shared" si="10"/>
        <v>0.11926834672655867</v>
      </c>
    </row>
    <row r="6" spans="1:25" x14ac:dyDescent="0.3">
      <c r="A6" s="2">
        <v>395</v>
      </c>
      <c r="C6">
        <v>1</v>
      </c>
      <c r="D6">
        <v>550</v>
      </c>
      <c r="E6">
        <v>70</v>
      </c>
      <c r="F6">
        <f t="shared" si="2"/>
        <v>8.6161605510843786E-2</v>
      </c>
      <c r="H6">
        <v>2.6425115480751118E-2</v>
      </c>
      <c r="I6">
        <f t="shared" si="3"/>
        <v>2.6425115480751118E-2</v>
      </c>
      <c r="J6">
        <v>0</v>
      </c>
      <c r="K6">
        <v>0</v>
      </c>
      <c r="L6">
        <f>$H$3*pseudoinverse!$A5+$H$4*pseudoinverse!$B5+$H$5*pseudoinverse!$C5+$H$6*pseudoinverse!$D5+$H$7*pseudoinverse!$E5+$H$8*pseudoinverse!$F5+$H$9*pseudoinverse!$G5+$H$10*pseudoinverse!$H5</f>
        <v>9.4183435399236945E-2</v>
      </c>
      <c r="M6">
        <f t="shared" si="4"/>
        <v>6.4349754758317792E-5</v>
      </c>
      <c r="N6">
        <f>$I$3*pseudoinverse!A5+$I$4*pseudoinverse!B5+$I$5*pseudoinverse!C5+$I$6*pseudoinverse!D5+$I$7*pseudoinverse!E5+$I$8*pseudoinverse!F5+$I$9*pseudoinverse!G5+$I$10*pseudoinverse!H5</f>
        <v>9.3237986990198959E-2</v>
      </c>
      <c r="O6">
        <f t="shared" si="4"/>
        <v>5.007517484136091E-5</v>
      </c>
      <c r="P6">
        <f>$J$3*pseudoinverse!A5+$J$4*pseudoinverse!B5+$J$5*pseudoinverse!C5+$J$6*pseudoinverse!D5+$J$7*pseudoinverse!E5+$J$8*pseudoinverse!F5+$J$9*pseudoinverse!G5+$J$10*pseudoinverse!H5</f>
        <v>0.13301375317282821</v>
      </c>
      <c r="Q6">
        <f t="shared" si="5"/>
        <v>2.1951237405403922E-3</v>
      </c>
      <c r="R6">
        <f>$K$3*pseudoinverse!A5+$K$4*pseudoinverse!B5+$K$5*pseudoinverse!C5+$K$6*pseudoinverse!D5+$K$7*pseudoinverse!E5+$K$8*pseudoinverse!F5+$K$9*pseudoinverse!G5+$K$10*pseudoinverse!H5</f>
        <v>0.13301688233427358</v>
      </c>
      <c r="S6">
        <f t="shared" si="6"/>
        <v>2.1954169662002374E-3</v>
      </c>
      <c r="T6" s="15">
        <f t="shared" si="0"/>
        <v>395</v>
      </c>
      <c r="U6">
        <f t="shared" si="1"/>
        <v>8.6161605510843786E-2</v>
      </c>
      <c r="V6">
        <f t="shared" si="7"/>
        <v>9.4183435399236945E-2</v>
      </c>
      <c r="W6">
        <f t="shared" si="8"/>
        <v>9.3237986990198959E-2</v>
      </c>
      <c r="X6">
        <f t="shared" si="9"/>
        <v>0.13301375317282821</v>
      </c>
      <c r="Y6">
        <f t="shared" si="10"/>
        <v>0.13301688233427358</v>
      </c>
    </row>
    <row r="7" spans="1:25" x14ac:dyDescent="0.3">
      <c r="A7" s="2">
        <v>400</v>
      </c>
      <c r="C7">
        <v>1</v>
      </c>
      <c r="D7">
        <v>550</v>
      </c>
      <c r="E7">
        <v>70</v>
      </c>
      <c r="F7">
        <f t="shared" si="2"/>
        <v>0.10066889977289777</v>
      </c>
      <c r="H7">
        <v>-3.8126862088817076E-2</v>
      </c>
      <c r="I7">
        <f t="shared" si="3"/>
        <v>0</v>
      </c>
      <c r="J7">
        <v>0.16447048339210599</v>
      </c>
      <c r="K7">
        <v>0.16448046614443182</v>
      </c>
      <c r="L7">
        <f>$H$3*pseudoinverse!$A6+$H$4*pseudoinverse!$B6+$H$5*pseudoinverse!$C6+$H$6*pseudoinverse!$D6+$H$7*pseudoinverse!$E6+$H$8*pseudoinverse!$F6+$H$9*pseudoinverse!$G6+$H$10*pseudoinverse!$H6</f>
        <v>0.10921418292205813</v>
      </c>
      <c r="M7">
        <f t="shared" si="4"/>
        <v>7.3021864099324094E-5</v>
      </c>
      <c r="N7">
        <f>$I$3*pseudoinverse!A6+$I$4*pseudoinverse!B6+$I$5*pseudoinverse!C6+$I$6*pseudoinverse!D6+$I$7*pseudoinverse!E6+$I$8*pseudoinverse!F6+$I$9*pseudoinverse!G6+$I$10*pseudoinverse!H6</f>
        <v>0.10704839237553475</v>
      </c>
      <c r="O7">
        <f t="shared" si="4"/>
        <v>4.0697925867099982E-5</v>
      </c>
      <c r="P7">
        <f>$J$3*pseudoinverse!A6+$J$4*pseudoinverse!B6+$J$5*pseudoinverse!C6+$J$6*pseudoinverse!D6+$J$7*pseudoinverse!E6+$J$8*pseudoinverse!F6+$J$9*pseudoinverse!G6+$J$10*pseudoinverse!H6</f>
        <v>0.1480452624720997</v>
      </c>
      <c r="Q7">
        <f t="shared" si="5"/>
        <v>2.2445197426063327E-3</v>
      </c>
      <c r="R7">
        <f>$K$3*pseudoinverse!A6+$K$4*pseudoinverse!B6+$K$5*pseudoinverse!C6+$K$6*pseudoinverse!D6+$K$7*pseudoinverse!E6+$K$8*pseudoinverse!F6+$K$9*pseudoinverse!G6+$K$10*pseudoinverse!H6</f>
        <v>0.14804810342335328</v>
      </c>
      <c r="S7">
        <f t="shared" si="6"/>
        <v>2.2447889385513375E-3</v>
      </c>
      <c r="T7" s="15">
        <f t="shared" si="0"/>
        <v>400</v>
      </c>
      <c r="U7">
        <f t="shared" si="1"/>
        <v>0.10066889977289777</v>
      </c>
      <c r="V7">
        <f t="shared" si="7"/>
        <v>0.10921418292205813</v>
      </c>
      <c r="W7">
        <f t="shared" si="8"/>
        <v>0.10704839237553475</v>
      </c>
      <c r="X7">
        <f t="shared" si="9"/>
        <v>0.1480452624720997</v>
      </c>
      <c r="Y7">
        <f t="shared" si="10"/>
        <v>0.14804810342335328</v>
      </c>
    </row>
    <row r="8" spans="1:25" x14ac:dyDescent="0.3">
      <c r="A8" s="2">
        <v>405</v>
      </c>
      <c r="C8">
        <v>1</v>
      </c>
      <c r="D8">
        <v>550</v>
      </c>
      <c r="E8">
        <v>70</v>
      </c>
      <c r="F8">
        <f t="shared" si="2"/>
        <v>0.11702026392214346</v>
      </c>
      <c r="H8">
        <v>1.2493719754471531</v>
      </c>
      <c r="I8">
        <f t="shared" si="3"/>
        <v>1</v>
      </c>
      <c r="J8">
        <v>0.48397421133236701</v>
      </c>
      <c r="K8">
        <v>0.48397684897318133</v>
      </c>
      <c r="L8">
        <f>$H$3*pseudoinverse!$A7+$H$4*pseudoinverse!$B7+$H$5*pseudoinverse!$C7+$H$6*pseudoinverse!$D7+$H$7*pseudoinverse!$E7+$H$8*pseudoinverse!$F7+$H$9*pseudoinverse!$G7+$H$10*pseudoinverse!$H7</f>
        <v>0.12601522939897059</v>
      </c>
      <c r="M8">
        <f t="shared" si="4"/>
        <v>8.0909403929311867E-5</v>
      </c>
      <c r="N8">
        <f>$I$3*pseudoinverse!A7+$I$4*pseudoinverse!B7+$I$5*pseudoinverse!C7+$I$6*pseudoinverse!D7+$I$7*pseudoinverse!E7+$I$8*pseudoinverse!F7+$I$9*pseudoinverse!G7+$I$10*pseudoinverse!H7</f>
        <v>0.122417663548665</v>
      </c>
      <c r="O8">
        <f t="shared" si="4"/>
        <v>2.9131922728374861E-5</v>
      </c>
      <c r="P8">
        <f>$J$3*pseudoinverse!A7+$J$4*pseudoinverse!B7+$J$5*pseudoinverse!C7+$J$6*pseudoinverse!D7+$J$7*pseudoinverse!E7+$J$8*pseudoinverse!F7+$J$9*pseudoinverse!G7+$J$10*pseudoinverse!H7</f>
        <v>0.16437296163222209</v>
      </c>
      <c r="Q8">
        <f t="shared" si="5"/>
        <v>2.2422779804220864E-3</v>
      </c>
      <c r="R8">
        <f>$K$3*pseudoinverse!A7+$K$4*pseudoinverse!B7+$K$5*pseudoinverse!C7+$K$6*pseudoinverse!D7+$K$7*pseudoinverse!E7+$K$8*pseudoinverse!F7+$K$9*pseudoinverse!G7+$K$10*pseudoinverse!H7</f>
        <v>0.16437538906803034</v>
      </c>
      <c r="S8">
        <f t="shared" si="6"/>
        <v>2.2425078775826081E-3</v>
      </c>
      <c r="T8" s="15">
        <f t="shared" si="0"/>
        <v>405</v>
      </c>
      <c r="U8">
        <f t="shared" si="1"/>
        <v>0.11702026392214346</v>
      </c>
      <c r="V8">
        <f t="shared" si="7"/>
        <v>0.12601522939897059</v>
      </c>
      <c r="W8">
        <f t="shared" si="8"/>
        <v>0.122417663548665</v>
      </c>
      <c r="X8">
        <f t="shared" si="9"/>
        <v>0.16437296163222209</v>
      </c>
      <c r="Y8">
        <f t="shared" si="10"/>
        <v>0.16437538906803034</v>
      </c>
    </row>
    <row r="9" spans="1:25" x14ac:dyDescent="0.3">
      <c r="A9" s="2">
        <v>410</v>
      </c>
      <c r="C9">
        <v>1</v>
      </c>
      <c r="D9">
        <v>550</v>
      </c>
      <c r="E9">
        <v>70</v>
      </c>
      <c r="F9">
        <f t="shared" si="2"/>
        <v>0.1353352832366127</v>
      </c>
      <c r="H9">
        <v>-0.48368717064148609</v>
      </c>
      <c r="I9">
        <f t="shared" si="3"/>
        <v>0</v>
      </c>
      <c r="J9">
        <v>0</v>
      </c>
      <c r="K9">
        <v>0</v>
      </c>
      <c r="L9">
        <f>$H$3*pseudoinverse!$A8+$H$4*pseudoinverse!$B8+$H$5*pseudoinverse!$C8+$H$6*pseudoinverse!$D8+$H$7*pseudoinverse!$E8+$H$8*pseudoinverse!$F8+$H$9*pseudoinverse!$G8+$H$10*pseudoinverse!$H8</f>
        <v>0.14466676953519034</v>
      </c>
      <c r="M9">
        <f t="shared" si="4"/>
        <v>8.7076636540542123E-5</v>
      </c>
      <c r="N9">
        <f>$I$3*pseudoinverse!A8+$I$4*pseudoinverse!B8+$I$5*pseudoinverse!C8+$I$6*pseudoinverse!D8+$I$7*pseudoinverse!E8+$I$8*pseudoinverse!F8+$I$9*pseudoinverse!G8+$I$10*pseudoinverse!H8</f>
        <v>0.13941633253014099</v>
      </c>
      <c r="O9">
        <f t="shared" si="4"/>
        <v>1.6654963336207741E-5</v>
      </c>
      <c r="P9">
        <f>$J$3*pseudoinverse!A8+$J$4*pseudoinverse!B8+$J$5*pseudoinverse!C8+$J$6*pseudoinverse!D8+$J$7*pseudoinverse!E8+$J$8*pseudoinverse!F8+$J$9*pseudoinverse!G8+$J$10*pseudoinverse!H8</f>
        <v>0.1819650463008981</v>
      </c>
      <c r="Q9">
        <f t="shared" si="5"/>
        <v>2.1743348034313952E-3</v>
      </c>
      <c r="R9">
        <f>$K$3*pseudoinverse!A8+$K$4*pseudoinverse!B8+$K$5*pseudoinverse!C8+$K$6*pseudoinverse!D8+$K$7*pseudoinverse!E8+$K$8*pseudoinverse!F8+$K$9*pseudoinverse!G8+$K$10*pseudoinverse!H8</f>
        <v>0.18196694365016569</v>
      </c>
      <c r="S9">
        <f t="shared" si="6"/>
        <v>2.1745117529249247E-3</v>
      </c>
      <c r="T9" s="15">
        <f t="shared" si="0"/>
        <v>410</v>
      </c>
      <c r="U9">
        <f t="shared" si="1"/>
        <v>0.1353352832366127</v>
      </c>
      <c r="V9">
        <f t="shared" si="7"/>
        <v>0.14466676953519034</v>
      </c>
      <c r="W9">
        <f t="shared" si="8"/>
        <v>0.13941633253014099</v>
      </c>
      <c r="X9">
        <f t="shared" si="9"/>
        <v>0.1819650463008981</v>
      </c>
      <c r="Y9">
        <f t="shared" si="10"/>
        <v>0.18196694365016569</v>
      </c>
    </row>
    <row r="10" spans="1:25" x14ac:dyDescent="0.3">
      <c r="A10" s="2">
        <v>415</v>
      </c>
      <c r="C10">
        <v>1</v>
      </c>
      <c r="D10">
        <v>550</v>
      </c>
      <c r="E10">
        <v>70</v>
      </c>
      <c r="F10">
        <f t="shared" si="2"/>
        <v>0.15572029254970435</v>
      </c>
      <c r="H10">
        <v>0.12643099687288731</v>
      </c>
      <c r="I10">
        <f t="shared" si="3"/>
        <v>0.12643099687288731</v>
      </c>
      <c r="J10">
        <v>0</v>
      </c>
      <c r="K10">
        <v>0</v>
      </c>
      <c r="L10">
        <f>$H$3*pseudoinverse!$A9+$H$4*pseudoinverse!$B9+$H$5*pseudoinverse!$C9+$H$6*pseudoinverse!$D9+$H$7*pseudoinverse!$E9+$H$8*pseudoinverse!$F9+$H$9*pseudoinverse!$G9+$H$10*pseudoinverse!$H9</f>
        <v>0.1652256776914067</v>
      </c>
      <c r="M10">
        <f t="shared" si="4"/>
        <v>9.0352346692095786E-5</v>
      </c>
      <c r="N10">
        <f>$I$3*pseudoinverse!A9+$I$4*pseudoinverse!B9+$I$5*pseudoinverse!C9+$I$6*pseudoinverse!D9+$I$7*pseudoinverse!E9+$I$8*pseudoinverse!F9+$I$9*pseudoinverse!G9+$I$10*pseudoinverse!H9</f>
        <v>0.15809515121337714</v>
      </c>
      <c r="O10">
        <f t="shared" si="4"/>
        <v>5.6399536724217139E-6</v>
      </c>
      <c r="P10">
        <f>$J$3*pseudoinverse!A9+$J$4*pseudoinverse!B9+$J$5*pseudoinverse!C9+$J$6*pseudoinverse!D9+$J$7*pseudoinverse!E9+$J$8*pseudoinverse!F9+$J$9*pseudoinverse!G9+$J$10*pseudoinverse!H9</f>
        <v>0.20074038065269029</v>
      </c>
      <c r="Q10">
        <f t="shared" si="5"/>
        <v>2.0268083328006162E-3</v>
      </c>
      <c r="R10">
        <f>$K$3*pseudoinverse!A9+$K$4*pseudoinverse!B9+$K$5*pseudoinverse!C9+$K$6*pseudoinverse!D9+$K$7*pseudoinverse!E9+$K$8*pseudoinverse!F9+$K$9*pseudoinverse!G9+$K$10*pseudoinverse!H9</f>
        <v>0.2007416541784966</v>
      </c>
      <c r="S10">
        <f t="shared" si="6"/>
        <v>2.0269230029104873E-3</v>
      </c>
      <c r="T10" s="15">
        <f t="shared" si="0"/>
        <v>415</v>
      </c>
      <c r="U10">
        <f t="shared" si="1"/>
        <v>0.15572029254970435</v>
      </c>
      <c r="V10">
        <f t="shared" si="7"/>
        <v>0.1652256776914067</v>
      </c>
      <c r="W10">
        <f t="shared" si="8"/>
        <v>0.15809515121337714</v>
      </c>
      <c r="X10">
        <f t="shared" si="9"/>
        <v>0.20074038065269029</v>
      </c>
      <c r="Y10">
        <f t="shared" si="10"/>
        <v>0.2007416541784966</v>
      </c>
    </row>
    <row r="11" spans="1:25" x14ac:dyDescent="0.3">
      <c r="A11" s="2">
        <v>420</v>
      </c>
      <c r="C11">
        <v>1</v>
      </c>
      <c r="D11">
        <v>550</v>
      </c>
      <c r="E11">
        <v>70</v>
      </c>
      <c r="F11">
        <f t="shared" si="2"/>
        <v>0.17826397958504792</v>
      </c>
      <c r="L11">
        <f>$H$3*pseudoinverse!$A10+$H$4*pseudoinverse!$B10+$H$5*pseudoinverse!$C10+$H$6*pseudoinverse!$D10+$H$7*pseudoinverse!$E10+$H$8*pseudoinverse!$F10+$H$9*pseudoinverse!$G10+$H$10*pseudoinverse!$H10</f>
        <v>0.1877226642197265</v>
      </c>
      <c r="M11">
        <f t="shared" si="4"/>
        <v>8.946671501830471E-5</v>
      </c>
      <c r="N11">
        <f>$I$3*pseudoinverse!A10+$I$4*pseudoinverse!B10+$I$5*pseudoinverse!C10+$I$6*pseudoinverse!D10+$I$7*pseudoinverse!E10+$I$8*pseudoinverse!F10+$I$9*pseudoinverse!G10+$I$10*pseudoinverse!H10</f>
        <v>0.17848303848742128</v>
      </c>
      <c r="O11">
        <f t="shared" si="4"/>
        <v>4.7986802709023316E-8</v>
      </c>
      <c r="P11">
        <f>$J$3*pseudoinverse!A10+$J$4*pseudoinverse!B10+$J$5*pseudoinverse!C10+$J$6*pseudoinverse!D10+$J$7*pseudoinverse!E10+$J$8*pseudoinverse!F10+$J$9*pseudoinverse!G10+$J$10*pseudoinverse!H10</f>
        <v>0.2205727171577051</v>
      </c>
      <c r="Q11">
        <f t="shared" si="5"/>
        <v>1.7900292749919737E-3</v>
      </c>
      <c r="R11">
        <f>$K$3*pseudoinverse!A10+$K$4*pseudoinverse!B10+$K$5*pseudoinverse!C10+$K$6*pseudoinverse!D10+$K$7*pseudoinverse!E10+$K$8*pseudoinverse!F10+$K$9*pseudoinverse!G10+$K$10*pseudoinverse!H10</f>
        <v>0.22057331052740256</v>
      </c>
      <c r="S11">
        <f t="shared" si="6"/>
        <v>1.7900794847896882E-3</v>
      </c>
      <c r="T11" s="15">
        <f t="shared" si="0"/>
        <v>420</v>
      </c>
      <c r="U11">
        <f t="shared" si="1"/>
        <v>0.17826397958504792</v>
      </c>
      <c r="V11">
        <f t="shared" si="7"/>
        <v>0.1877226642197265</v>
      </c>
      <c r="W11">
        <f t="shared" si="8"/>
        <v>0.17848303848742128</v>
      </c>
      <c r="X11">
        <f t="shared" si="9"/>
        <v>0.2205727171577051</v>
      </c>
      <c r="Y11">
        <f t="shared" si="10"/>
        <v>0.22057331052740256</v>
      </c>
    </row>
    <row r="12" spans="1:25" x14ac:dyDescent="0.3">
      <c r="A12" s="2">
        <v>425</v>
      </c>
      <c r="C12">
        <v>1</v>
      </c>
      <c r="D12">
        <v>550</v>
      </c>
      <c r="E12">
        <v>70</v>
      </c>
      <c r="F12">
        <f t="shared" si="2"/>
        <v>0.2030327962511379</v>
      </c>
      <c r="L12">
        <f>$H$3*pseudoinverse!$A11+$H$4*pseudoinverse!$B11+$H$5*pseudoinverse!$C11+$H$6*pseudoinverse!$D11+$H$7*pseudoinverse!$E11+$H$8*pseudoinverse!$F11+$H$9*pseudoinverse!$G11+$H$10*pseudoinverse!$H11</f>
        <v>0.21216158525892179</v>
      </c>
      <c r="M12">
        <f t="shared" si="4"/>
        <v>8.3334788748635848E-5</v>
      </c>
      <c r="N12">
        <f>$I$3*pseudoinverse!A11+$I$4*pseudoinverse!B11+$I$5*pseudoinverse!C11+$I$6*pseudoinverse!D11+$I$7*pseudoinverse!E11+$I$8*pseudoinverse!F11+$I$9*pseudoinverse!G11+$I$10*pseudoinverse!H11</f>
        <v>0.20058719343611561</v>
      </c>
      <c r="O12">
        <f t="shared" si="4"/>
        <v>5.9809731288449534E-6</v>
      </c>
      <c r="P12">
        <f>$J$3*pseudoinverse!A11+$J$4*pseudoinverse!B11+$J$5*pseudoinverse!C11+$J$6*pseudoinverse!D11+$J$7*pseudoinverse!E11+$J$8*pseudoinverse!F11+$J$9*pseudoinverse!G11+$J$10*pseudoinverse!H11</f>
        <v>0.24130590910926725</v>
      </c>
      <c r="Q12">
        <f t="shared" si="5"/>
        <v>1.4648311678511056E-3</v>
      </c>
      <c r="R12">
        <f>$K$3*pseudoinverse!A11+$K$4*pseudoinverse!B11+$K$5*pseudoinverse!C11+$K$6*pseudoinverse!D11+$K$7*pseudoinverse!E11+$K$8*pseudoinverse!F11+$K$9*pseudoinverse!G11+$K$10*pseudoinverse!H11</f>
        <v>0.24130581619566843</v>
      </c>
      <c r="S12">
        <f t="shared" si="6"/>
        <v>1.4648240556744316E-3</v>
      </c>
      <c r="T12" s="15">
        <f t="shared" si="0"/>
        <v>425</v>
      </c>
      <c r="U12">
        <f t="shared" si="1"/>
        <v>0.2030327962511379</v>
      </c>
      <c r="V12">
        <f t="shared" si="7"/>
        <v>0.21216158525892179</v>
      </c>
      <c r="W12">
        <f t="shared" si="8"/>
        <v>0.20058719343611561</v>
      </c>
      <c r="X12">
        <f t="shared" si="9"/>
        <v>0.24130590910926725</v>
      </c>
      <c r="Y12">
        <f t="shared" si="10"/>
        <v>0.24130581619566843</v>
      </c>
    </row>
    <row r="13" spans="1:25" x14ac:dyDescent="0.3">
      <c r="A13" s="2">
        <v>430</v>
      </c>
      <c r="C13">
        <v>1</v>
      </c>
      <c r="D13">
        <v>550</v>
      </c>
      <c r="E13">
        <v>70</v>
      </c>
      <c r="F13">
        <f t="shared" si="2"/>
        <v>0.23006629899380907</v>
      </c>
      <c r="J13" s="18"/>
      <c r="K13" s="18"/>
      <c r="L13">
        <f>$H$3*pseudoinverse!$A12+$H$4*pseudoinverse!$B12+$H$5*pseudoinverse!$C12+$H$6*pseudoinverse!$D12+$H$7*pseudoinverse!$E12+$H$8*pseudoinverse!$F12+$H$9*pseudoinverse!$G12+$H$10*pseudoinverse!$H12</f>
        <v>0.23852121555301972</v>
      </c>
      <c r="M13">
        <f t="shared" si="4"/>
        <v>7.1485614023214568E-5</v>
      </c>
      <c r="N13">
        <f>$I$3*pseudoinverse!A12+$I$4*pseudoinverse!B12+$I$5*pseudoinverse!C12+$I$6*pseudoinverse!D12+$I$7*pseudoinverse!E12+$I$8*pseudoinverse!F12+$I$9*pseudoinverse!G12+$I$10*pseudoinverse!H12</f>
        <v>0.22439566218952142</v>
      </c>
      <c r="O13">
        <f t="shared" si="4"/>
        <v>3.2156121766141571E-5</v>
      </c>
      <c r="P13">
        <f>$J$3*pseudoinverse!A12+$J$4*pseudoinverse!B12+$J$5*pseudoinverse!C12+$J$6*pseudoinverse!D12+$J$7*pseudoinverse!E12+$J$8*pseudoinverse!F12+$J$9*pseudoinverse!G12+$J$10*pseudoinverse!H12</f>
        <v>0.26278134677946513</v>
      </c>
      <c r="Q13">
        <f t="shared" si="5"/>
        <v>1.0702743516177598E-3</v>
      </c>
      <c r="R13">
        <f>$K$3*pseudoinverse!A12+$K$4*pseudoinverse!B12+$K$5*pseudoinverse!C12+$K$6*pseudoinverse!D12+$K$7*pseudoinverse!E12+$K$8*pseudoinverse!F12+$K$9*pseudoinverse!G12+$K$10*pseudoinverse!H12</f>
        <v>0.2627806202220801</v>
      </c>
      <c r="S13">
        <f t="shared" si="6"/>
        <v>1.0702268134265046E-3</v>
      </c>
      <c r="T13" s="15">
        <f t="shared" si="0"/>
        <v>430</v>
      </c>
      <c r="U13">
        <f t="shared" si="1"/>
        <v>0.23006629899380907</v>
      </c>
      <c r="V13">
        <f t="shared" si="7"/>
        <v>0.23852121555301972</v>
      </c>
      <c r="W13">
        <f t="shared" si="8"/>
        <v>0.22439566218952142</v>
      </c>
      <c r="X13">
        <f t="shared" si="9"/>
        <v>0.26278134677946513</v>
      </c>
      <c r="Y13">
        <f t="shared" si="10"/>
        <v>0.2627806202220801</v>
      </c>
    </row>
    <row r="14" spans="1:25" x14ac:dyDescent="0.3">
      <c r="A14" s="2">
        <v>435</v>
      </c>
      <c r="C14">
        <v>1</v>
      </c>
      <c r="D14">
        <v>550</v>
      </c>
      <c r="E14">
        <v>70</v>
      </c>
      <c r="F14">
        <f t="shared" si="2"/>
        <v>0.25937255983191904</v>
      </c>
      <c r="J14" s="18"/>
      <c r="K14" s="18"/>
      <c r="L14">
        <f>$H$3*pseudoinverse!$A13+$H$4*pseudoinverse!$B13+$H$5*pseudoinverse!$C13+$H$6*pseudoinverse!$D13+$H$7*pseudoinverse!$E13+$H$8*pseudoinverse!$F13+$H$9*pseudoinverse!$G13+$H$10*pseudoinverse!$H13</f>
        <v>0.26675934805116241</v>
      </c>
      <c r="M14">
        <f t="shared" si="4"/>
        <v>5.4564640195952763E-5</v>
      </c>
      <c r="N14">
        <f>$I$3*pseudoinverse!A13+$I$4*pseudoinverse!B13+$I$5*pseudoinverse!C13+$I$6*pseudoinverse!D13+$I$7*pseudoinverse!E13+$I$8*pseudoinverse!F13+$I$9*pseudoinverse!G13+$I$10*pseudoinverse!H13</f>
        <v>0.24988219725662802</v>
      </c>
      <c r="O14">
        <f t="shared" si="4"/>
        <v>9.0066981810484233E-5</v>
      </c>
      <c r="P14">
        <f>$J$3*pseudoinverse!A13+$J$4*pseudoinverse!B13+$J$5*pseudoinverse!C13+$J$6*pseudoinverse!D13+$J$7*pseudoinverse!E13+$J$8*pseudoinverse!F13+$J$9*pseudoinverse!G13+$J$10*pseudoinverse!H13</f>
        <v>0.2848766731431458</v>
      </c>
      <c r="Q14">
        <f t="shared" si="5"/>
        <v>6.5045979579189412E-4</v>
      </c>
      <c r="R14">
        <f>$K$3*pseudoinverse!A13+$K$4*pseudoinverse!B13+$K$5*pseudoinverse!C13+$K$6*pseudoinverse!D13+$K$7*pseudoinverse!E13+$K$8*pseudoinverse!F13+$K$9*pseudoinverse!G13+$K$10*pseudoinverse!H13</f>
        <v>0.28487542642770169</v>
      </c>
      <c r="S14">
        <f t="shared" si="6"/>
        <v>6.5039620460228696E-4</v>
      </c>
      <c r="T14" s="15">
        <f t="shared" si="0"/>
        <v>435</v>
      </c>
      <c r="U14">
        <f t="shared" si="1"/>
        <v>0.25937255983191904</v>
      </c>
      <c r="V14">
        <f t="shared" si="7"/>
        <v>0.26675934805116241</v>
      </c>
      <c r="W14">
        <f t="shared" si="8"/>
        <v>0.24988219725662802</v>
      </c>
      <c r="X14">
        <f t="shared" si="9"/>
        <v>0.2848766731431458</v>
      </c>
      <c r="Y14">
        <f t="shared" si="10"/>
        <v>0.28487542642770169</v>
      </c>
    </row>
    <row r="15" spans="1:25" x14ac:dyDescent="0.3">
      <c r="A15" s="2">
        <v>440</v>
      </c>
      <c r="C15">
        <v>1</v>
      </c>
      <c r="D15">
        <v>550</v>
      </c>
      <c r="E15">
        <v>70</v>
      </c>
      <c r="F15">
        <f t="shared" si="2"/>
        <v>0.29092380704614818</v>
      </c>
      <c r="J15" s="18"/>
      <c r="K15" s="18"/>
      <c r="L15">
        <f>$H$3*pseudoinverse!$A14+$H$4*pseudoinverse!$B14+$H$5*pseudoinverse!$C14+$H$6*pseudoinverse!$D14+$H$7*pseudoinverse!$E14+$H$8*pseudoinverse!$F14+$H$9*pseudoinverse!$G14+$H$10*pseudoinverse!$H14</f>
        <v>0.29681856209572999</v>
      </c>
      <c r="M15">
        <f t="shared" si="4"/>
        <v>3.4748137094570275E-5</v>
      </c>
      <c r="N15">
        <f>$I$3*pseudoinverse!A14+$I$4*pseudoinverse!B14+$I$5*pseudoinverse!C14+$I$6*pseudoinverse!D14+$I$7*pseudoinverse!E14+$I$8*pseudoinverse!F14+$I$9*pseudoinverse!G14+$I$10*pseudoinverse!H14</f>
        <v>0.27701272375916081</v>
      </c>
      <c r="O15">
        <f t="shared" si="4"/>
        <v>1.935182382174993E-4</v>
      </c>
      <c r="P15">
        <f>$J$3*pseudoinverse!A14+$J$4*pseudoinverse!B14+$J$5*pseudoinverse!C14+$J$6*pseudoinverse!D14+$J$7*pseudoinverse!E14+$J$8*pseudoinverse!F14+$J$9*pseudoinverse!G14+$J$10*pseudoinverse!H14</f>
        <v>0.30755212038421065</v>
      </c>
      <c r="Q15">
        <f t="shared" si="5"/>
        <v>2.7650080446878634E-4</v>
      </c>
      <c r="R15">
        <f>$K$3*pseudoinverse!A14+$K$4*pseudoinverse!B14+$K$5*pseudoinverse!C14+$K$6*pseudoinverse!D14+$K$7*pseudoinverse!E14+$K$8*pseudoinverse!F14+$K$9*pseudoinverse!G14+$K$10*pseudoinverse!H14</f>
        <v>0.30755052193450927</v>
      </c>
      <c r="S15">
        <f t="shared" si="6"/>
        <v>2.7644764797884845E-4</v>
      </c>
      <c r="T15" s="15">
        <f t="shared" si="0"/>
        <v>440</v>
      </c>
      <c r="U15">
        <f t="shared" si="1"/>
        <v>0.29092380704614818</v>
      </c>
      <c r="V15">
        <f t="shared" si="7"/>
        <v>0.29681856209572999</v>
      </c>
      <c r="W15">
        <f t="shared" si="8"/>
        <v>0.27701272375916081</v>
      </c>
      <c r="X15">
        <f t="shared" si="9"/>
        <v>0.30755212038421065</v>
      </c>
      <c r="Y15">
        <f t="shared" si="10"/>
        <v>0.30755052193450927</v>
      </c>
    </row>
    <row r="16" spans="1:25" x14ac:dyDescent="0.3">
      <c r="A16" s="2">
        <v>445</v>
      </c>
      <c r="C16">
        <v>1</v>
      </c>
      <c r="D16">
        <v>550</v>
      </c>
      <c r="E16">
        <v>70</v>
      </c>
      <c r="F16">
        <f t="shared" si="2"/>
        <v>0.32465246735834974</v>
      </c>
      <c r="J16" s="18"/>
      <c r="K16" s="18"/>
      <c r="L16">
        <f>$H$3*pseudoinverse!$A15+$H$4*pseudoinverse!$B15+$H$5*pseudoinverse!$C15+$H$6*pseudoinverse!$D15+$H$7*pseudoinverse!$E15+$H$8*pseudoinverse!$F15+$H$9*pseudoinverse!$G15+$H$10*pseudoinverse!$H15</f>
        <v>0.32863250633043273</v>
      </c>
      <c r="M16">
        <f t="shared" si="4"/>
        <v>1.5840710219299415E-5</v>
      </c>
      <c r="N16">
        <f>$I$3*pseudoinverse!A15+$I$4*pseudoinverse!B15+$I$5*pseudoinverse!C15+$I$6*pseudoinverse!D15+$I$7*pseudoinverse!E15+$I$8*pseudoinverse!F15+$I$9*pseudoinverse!G15+$I$10*pseudoinverse!H15</f>
        <v>0.30575222951035247</v>
      </c>
      <c r="O16">
        <f t="shared" si="4"/>
        <v>3.5721899071086845E-4</v>
      </c>
      <c r="P16">
        <f>$J$3*pseudoinverse!A15+$J$4*pseudoinverse!B15+$J$5*pseudoinverse!C15+$J$6*pseudoinverse!D15+$J$7*pseudoinverse!E15+$J$8*pseudoinverse!F15+$J$9*pseudoinverse!G15+$J$10*pseudoinverse!H15</f>
        <v>0.33089796166313545</v>
      </c>
      <c r="Q16">
        <f t="shared" si="5"/>
        <v>3.9006199111110797E-5</v>
      </c>
      <c r="R16">
        <f>$K$3*pseudoinverse!A15+$K$4*pseudoinverse!B15+$K$5*pseudoinverse!C15+$K$6*pseudoinverse!D15+$K$7*pseudoinverse!E15+$K$8*pseudoinverse!F15+$K$9*pseudoinverse!G15+$K$10*pseudoinverse!H15</f>
        <v>0.33089622060880447</v>
      </c>
      <c r="S16">
        <f t="shared" si="6"/>
        <v>3.8984454652564022E-5</v>
      </c>
      <c r="T16" s="15">
        <f t="shared" si="0"/>
        <v>445</v>
      </c>
      <c r="U16">
        <f t="shared" si="1"/>
        <v>0.32465246735834974</v>
      </c>
      <c r="V16">
        <f t="shared" si="7"/>
        <v>0.32863250633043273</v>
      </c>
      <c r="W16">
        <f t="shared" si="8"/>
        <v>0.30575222951035247</v>
      </c>
      <c r="X16">
        <f t="shared" si="9"/>
        <v>0.33089796166313545</v>
      </c>
      <c r="Y16">
        <f t="shared" si="10"/>
        <v>0.33089622060880447</v>
      </c>
    </row>
    <row r="17" spans="1:25" x14ac:dyDescent="0.3">
      <c r="A17" s="2">
        <v>450</v>
      </c>
      <c r="C17">
        <v>1</v>
      </c>
      <c r="D17">
        <v>550</v>
      </c>
      <c r="E17">
        <v>70</v>
      </c>
      <c r="F17">
        <f t="shared" si="2"/>
        <v>0.36044778859782101</v>
      </c>
      <c r="J17" s="18"/>
      <c r="K17" s="18"/>
      <c r="L17">
        <f>$H$3*pseudoinverse!$A16+$H$4*pseudoinverse!$B16+$H$5*pseudoinverse!$C16+$H$6*pseudoinverse!$D16+$H$7*pseudoinverse!$E16+$H$8*pseudoinverse!$F16+$H$9*pseudoinverse!$G16+$H$10*pseudoinverse!$H16</f>
        <v>0.36213118558616403</v>
      </c>
      <c r="M17">
        <f t="shared" si="4"/>
        <v>2.8338254203623571E-6</v>
      </c>
      <c r="N17">
        <f>$I$3*pseudoinverse!A16+$I$4*pseudoinverse!B16+$I$5*pseudoinverse!C16+$I$6*pseudoinverse!D16+$I$7*pseudoinverse!E16+$I$8*pseudoinverse!F16+$I$9*pseudoinverse!G16+$I$10*pseudoinverse!H16</f>
        <v>0.33607053804834697</v>
      </c>
      <c r="O17">
        <f t="shared" si="4"/>
        <v>5.9425034435183237E-4</v>
      </c>
      <c r="P17">
        <f>$J$3*pseudoinverse!A16+$J$4*pseudoinverse!B16+$J$5*pseudoinverse!C16+$J$6*pseudoinverse!D16+$J$7*pseudoinverse!E16+$J$8*pseudoinverse!F16+$J$9*pseudoinverse!G16+$J$10*pseudoinverse!H16</f>
        <v>0.3551741198611954</v>
      </c>
      <c r="Q17">
        <f t="shared" si="5"/>
        <v>2.7811581943662284E-5</v>
      </c>
      <c r="R17">
        <f>$K$3*pseudoinverse!A16+$K$4*pseudoinverse!B16+$K$5*pseudoinverse!C16+$K$6*pseudoinverse!D16+$K$7*pseudoinverse!E16+$K$8*pseudoinverse!F16+$K$9*pseudoinverse!G16+$K$10*pseudoinverse!H16</f>
        <v>0.3551724645584704</v>
      </c>
      <c r="S17">
        <f t="shared" si="6"/>
        <v>2.7829043720150375E-5</v>
      </c>
      <c r="T17" s="15">
        <f t="shared" si="0"/>
        <v>450</v>
      </c>
      <c r="U17">
        <f t="shared" si="1"/>
        <v>0.36044778859782101</v>
      </c>
      <c r="V17">
        <f t="shared" si="7"/>
        <v>0.36213118558616403</v>
      </c>
      <c r="W17">
        <f t="shared" si="8"/>
        <v>0.33607053804834697</v>
      </c>
      <c r="X17">
        <f t="shared" si="9"/>
        <v>0.3551741198611954</v>
      </c>
      <c r="Y17">
        <f t="shared" si="10"/>
        <v>0.3551724645584704</v>
      </c>
    </row>
    <row r="18" spans="1:25" x14ac:dyDescent="0.3">
      <c r="A18" s="2">
        <v>455</v>
      </c>
      <c r="C18">
        <v>1</v>
      </c>
      <c r="D18">
        <v>550</v>
      </c>
      <c r="E18">
        <v>70</v>
      </c>
      <c r="F18">
        <f t="shared" si="2"/>
        <v>0.39815322221381261</v>
      </c>
      <c r="J18" s="18"/>
      <c r="K18" s="18"/>
      <c r="L18">
        <f>$H$3*pseudoinverse!$A17+$H$4*pseudoinverse!$B17+$H$5*pseudoinverse!$C17+$H$6*pseudoinverse!$D17+$H$7*pseudoinverse!$E17+$H$8*pseudoinverse!$F17+$H$9*pseudoinverse!$G17+$H$10*pseudoinverse!$H17</f>
        <v>0.3972436201627812</v>
      </c>
      <c r="M18">
        <f t="shared" si="4"/>
        <v>8.27375891240549E-7</v>
      </c>
      <c r="N18">
        <f>$I$3*pseudoinverse!A17+$I$4*pseudoinverse!B17+$I$5*pseudoinverse!C17+$I$6*pseudoinverse!D17+$I$7*pseudoinverse!E17+$I$8*pseudoinverse!F17+$I$9*pseudoinverse!G17+$I$10*pseudoinverse!H17</f>
        <v>0.36794530296518257</v>
      </c>
      <c r="O18">
        <f t="shared" si="4"/>
        <v>9.1251838533175291E-4</v>
      </c>
      <c r="P18">
        <f>$J$3*pseudoinverse!A17+$J$4*pseudoinverse!B17+$J$5*pseudoinverse!C17+$J$6*pseudoinverse!D17+$J$7*pseudoinverse!E17+$J$8*pseudoinverse!F17+$J$9*pseudoinverse!G17+$J$10*pseudoinverse!H17</f>
        <v>0.38083149088130108</v>
      </c>
      <c r="Q18">
        <f t="shared" si="5"/>
        <v>3.000423763557115E-4</v>
      </c>
      <c r="R18">
        <f>$K$3*pseudoinverse!A17+$K$4*pseudoinverse!B17+$K$5*pseudoinverse!C17+$K$6*pseudoinverse!D17+$K$7*pseudoinverse!E17+$K$8*pseudoinverse!F17+$K$9*pseudoinverse!G17+$K$10*pseudoinverse!H17</f>
        <v>0.3808301426509979</v>
      </c>
      <c r="S18">
        <f t="shared" si="6"/>
        <v>3.0008908553960846E-4</v>
      </c>
      <c r="T18" s="15">
        <f t="shared" si="0"/>
        <v>455</v>
      </c>
      <c r="U18">
        <f t="shared" si="1"/>
        <v>0.39815322221381261</v>
      </c>
      <c r="V18">
        <f t="shared" si="7"/>
        <v>0.3972436201627812</v>
      </c>
      <c r="W18">
        <f t="shared" si="8"/>
        <v>0.36794530296518257</v>
      </c>
      <c r="X18">
        <f t="shared" si="9"/>
        <v>0.38083149088130108</v>
      </c>
      <c r="Y18">
        <f t="shared" si="10"/>
        <v>0.3808301426509979</v>
      </c>
    </row>
    <row r="19" spans="1:25" x14ac:dyDescent="0.3">
      <c r="A19" s="2">
        <v>460</v>
      </c>
      <c r="C19">
        <v>1</v>
      </c>
      <c r="D19">
        <v>550</v>
      </c>
      <c r="E19">
        <v>70</v>
      </c>
      <c r="F19">
        <f t="shared" si="2"/>
        <v>0.43756473770026921</v>
      </c>
      <c r="J19" s="18"/>
      <c r="K19" s="18"/>
      <c r="L19">
        <f>$H$3*pseudoinverse!$A18+$H$4*pseudoinverse!$B18+$H$5*pseudoinverse!$C18+$H$6*pseudoinverse!$D18+$H$7*pseudoinverse!$E18+$H$8*pseudoinverse!$F18+$H$9*pseudoinverse!$G18+$H$10*pseudoinverse!$H18</f>
        <v>0.43389642177600235</v>
      </c>
      <c r="M19">
        <f t="shared" si="4"/>
        <v>1.3456541720229848E-5</v>
      </c>
      <c r="N19">
        <f>$I$3*pseudoinverse!A18+$I$4*pseudoinverse!B18+$I$5*pseudoinverse!C18+$I$6*pseudoinverse!D18+$I$7*pseudoinverse!E18+$I$8*pseudoinverse!F18+$I$9*pseudoinverse!G18+$I$10*pseudoinverse!H18</f>
        <v>0.40136073902674096</v>
      </c>
      <c r="O19">
        <f t="shared" si="4"/>
        <v>1.3107295199528352E-3</v>
      </c>
      <c r="P19">
        <f>$J$3*pseudoinverse!A18+$J$4*pseudoinverse!B18+$J$5*pseudoinverse!C18+$J$6*pseudoinverse!D18+$J$7*pseudoinverse!E18+$J$8*pseudoinverse!F18+$J$9*pseudoinverse!G18+$J$10*pseudoinverse!H18</f>
        <v>0.4085045733929934</v>
      </c>
      <c r="Q19">
        <f t="shared" si="5"/>
        <v>8.4449314956586727E-4</v>
      </c>
      <c r="R19">
        <f>$K$3*pseudoinverse!A18+$K$4*pseudoinverse!B18+$K$5*pseudoinverse!C18+$K$6*pseudoinverse!D18+$K$7*pseudoinverse!E18+$K$8*pseudoinverse!F18+$K$9*pseudoinverse!G18+$K$10*pseudoinverse!H18</f>
        <v>0.408503719010543</v>
      </c>
      <c r="S19">
        <f t="shared" si="6"/>
        <v>8.4454280728461632E-4</v>
      </c>
      <c r="T19" s="15">
        <f t="shared" si="0"/>
        <v>460</v>
      </c>
      <c r="U19">
        <f t="shared" si="1"/>
        <v>0.43756473770026921</v>
      </c>
      <c r="V19">
        <f t="shared" si="7"/>
        <v>0.43389642177600235</v>
      </c>
      <c r="W19">
        <f t="shared" si="8"/>
        <v>0.40136073902674096</v>
      </c>
      <c r="X19">
        <f t="shared" si="9"/>
        <v>0.4085045733929934</v>
      </c>
      <c r="Y19">
        <f t="shared" si="10"/>
        <v>0.408503719010543</v>
      </c>
    </row>
    <row r="20" spans="1:25" x14ac:dyDescent="0.3">
      <c r="A20" s="2">
        <v>465</v>
      </c>
      <c r="C20">
        <v>1</v>
      </c>
      <c r="D20">
        <v>550</v>
      </c>
      <c r="E20">
        <v>70</v>
      </c>
      <c r="F20">
        <f t="shared" si="2"/>
        <v>0.47843022549490555</v>
      </c>
      <c r="J20" s="18"/>
      <c r="K20" s="18"/>
      <c r="L20">
        <f>$H$3*pseudoinverse!$A19+$H$4*pseudoinverse!$B19+$H$5*pseudoinverse!$C19+$H$6*pseudoinverse!$D19+$H$7*pseudoinverse!$E19+$H$8*pseudoinverse!$F19+$H$9*pseudoinverse!$G19+$H$10*pseudoinverse!$H19</f>
        <v>0.47200731531865109</v>
      </c>
      <c r="M20">
        <f t="shared" si="4"/>
        <v>4.1253775132233091E-5</v>
      </c>
      <c r="N20">
        <f>$I$3*pseudoinverse!A19+$I$4*pseudoinverse!B19+$I$5*pseudoinverse!C19+$I$6*pseudoinverse!D19+$I$7*pseudoinverse!E19+$I$8*pseudoinverse!F19+$I$9*pseudoinverse!G19+$I$10*pseudoinverse!H19</f>
        <v>0.43630109321001831</v>
      </c>
      <c r="O20">
        <f t="shared" si="4"/>
        <v>1.7748637870775282E-3</v>
      </c>
      <c r="P20">
        <f>$J$3*pseudoinverse!A19+$J$4*pseudoinverse!B19+$J$5*pseudoinverse!C19+$J$6*pseudoinverse!D19+$J$7*pseudoinverse!E19+$J$8*pseudoinverse!F19+$J$9*pseudoinverse!G19+$J$10*pseudoinverse!H19</f>
        <v>0.43896699812274342</v>
      </c>
      <c r="Q20">
        <f t="shared" si="5"/>
        <v>1.557346314626966E-3</v>
      </c>
      <c r="R20">
        <f>$K$3*pseudoinverse!A19+$K$4*pseudoinverse!B19+$K$5*pseudoinverse!C19+$K$6*pseudoinverse!D19+$K$7*pseudoinverse!E19+$K$8*pseudoinverse!F19+$K$9*pseudoinverse!G19+$K$10*pseudoinverse!H19</f>
        <v>0.43896676511104971</v>
      </c>
      <c r="S20">
        <f t="shared" si="6"/>
        <v>1.5573647054681595E-3</v>
      </c>
      <c r="T20" s="15">
        <f t="shared" si="0"/>
        <v>465</v>
      </c>
      <c r="U20">
        <f t="shared" si="1"/>
        <v>0.47843022549490555</v>
      </c>
      <c r="V20">
        <f t="shared" si="7"/>
        <v>0.47200731531865109</v>
      </c>
      <c r="W20">
        <f t="shared" si="8"/>
        <v>0.43630109321001831</v>
      </c>
      <c r="X20">
        <f t="shared" si="9"/>
        <v>0.43896699812274342</v>
      </c>
      <c r="Y20">
        <f t="shared" si="10"/>
        <v>0.43896676511104971</v>
      </c>
    </row>
    <row r="21" spans="1:25" x14ac:dyDescent="0.3">
      <c r="A21" s="2">
        <v>470</v>
      </c>
      <c r="C21">
        <v>1</v>
      </c>
      <c r="D21">
        <v>550</v>
      </c>
      <c r="E21">
        <v>70</v>
      </c>
      <c r="F21">
        <f t="shared" si="2"/>
        <v>0.52045012102070209</v>
      </c>
      <c r="J21" s="18"/>
      <c r="K21" s="18"/>
      <c r="L21">
        <f>$H$3*pseudoinverse!$A20+$H$4*pseudoinverse!$B20+$H$5*pseudoinverse!$C20+$H$6*pseudoinverse!$D20+$H$7*pseudoinverse!$E20+$H$8*pseudoinverse!$F20+$H$9*pseudoinverse!$G20+$H$10*pseudoinverse!$H20</f>
        <v>0.51147339200361186</v>
      </c>
      <c r="M21">
        <f t="shared" si="4"/>
        <v>8.0581663846269818E-5</v>
      </c>
      <c r="N21">
        <f>$I$3*pseudoinverse!A20+$I$4*pseudoinverse!B20+$I$5*pseudoinverse!C20+$I$6*pseudoinverse!D20+$I$7*pseudoinverse!E20+$I$8*pseudoinverse!F20+$I$9*pseudoinverse!G20+$I$10*pseudoinverse!H20</f>
        <v>0.47273861962818448</v>
      </c>
      <c r="O21">
        <f t="shared" si="4"/>
        <v>2.2763873651282106E-3</v>
      </c>
      <c r="P21">
        <f>$J$3*pseudoinverse!A20+$J$4*pseudoinverse!B20+$J$5*pseudoinverse!C20+$J$6*pseudoinverse!D20+$J$7*pseudoinverse!E20+$J$8*pseudoinverse!F20+$J$9*pseudoinverse!G20+$J$10*pseudoinverse!H20</f>
        <v>0.47304577250666435</v>
      </c>
      <c r="Q21">
        <f t="shared" si="5"/>
        <v>2.2471722580403521E-3</v>
      </c>
      <c r="R21">
        <f>$K$3*pseudoinverse!A20+$K$4*pseudoinverse!B20+$K$5*pseudoinverse!C20+$K$6*pseudoinverse!D20+$K$7*pseudoinverse!E20+$K$8*pseudoinverse!F20+$K$9*pseudoinverse!G20+$K$10*pseudoinverse!H20</f>
        <v>0.4730462111140788</v>
      </c>
      <c r="S21">
        <f t="shared" si="6"/>
        <v>2.2471306744352585E-3</v>
      </c>
      <c r="T21" s="15">
        <f t="shared" si="0"/>
        <v>470</v>
      </c>
      <c r="U21">
        <f t="shared" si="1"/>
        <v>0.52045012102070209</v>
      </c>
      <c r="V21">
        <f t="shared" si="7"/>
        <v>0.51147339200361186</v>
      </c>
      <c r="W21">
        <f t="shared" si="8"/>
        <v>0.47273861962818448</v>
      </c>
      <c r="X21">
        <f t="shared" si="9"/>
        <v>0.47304577250666435</v>
      </c>
      <c r="Y21">
        <f t="shared" si="10"/>
        <v>0.4730462111140788</v>
      </c>
    </row>
    <row r="22" spans="1:25" x14ac:dyDescent="0.3">
      <c r="A22" s="2">
        <v>475</v>
      </c>
      <c r="C22">
        <v>1</v>
      </c>
      <c r="D22">
        <v>550</v>
      </c>
      <c r="E22">
        <v>70</v>
      </c>
      <c r="F22">
        <f t="shared" si="2"/>
        <v>0.56327935050165345</v>
      </c>
      <c r="L22">
        <f>$H$3*pseudoinverse!$A21+$H$4*pseudoinverse!$B21+$H$5*pseudoinverse!$C21+$H$6*pseudoinverse!$D21+$H$7*pseudoinverse!$E21+$H$8*pseudoinverse!$F21+$H$9*pseudoinverse!$G21+$H$10*pseudoinverse!$H21</f>
        <v>0.55215482501897251</v>
      </c>
      <c r="M22">
        <f t="shared" si="4"/>
        <v>1.2375506721481775E-4</v>
      </c>
      <c r="N22">
        <f>$I$3*pseudoinverse!A21+$I$4*pseudoinverse!B21+$I$5*pseudoinverse!C21+$I$6*pseudoinverse!D21+$I$7*pseudoinverse!E21+$I$8*pseudoinverse!F21+$I$9*pseudoinverse!G21+$I$10*pseudoinverse!H21</f>
        <v>0.51061677420245477</v>
      </c>
      <c r="O22">
        <f t="shared" si="4"/>
        <v>2.7733469424689227E-3</v>
      </c>
      <c r="P22">
        <f>$J$3*pseudoinverse!A21+$J$4*pseudoinverse!B21+$J$5*pseudoinverse!C21+$J$6*pseudoinverse!D21+$J$7*pseudoinverse!E21+$J$8*pseudoinverse!F21+$J$9*pseudoinverse!G21+$J$10*pseudoinverse!H21</f>
        <v>0.51149643864725713</v>
      </c>
      <c r="Q22">
        <f t="shared" si="5"/>
        <v>2.6814699601201788E-3</v>
      </c>
      <c r="R22">
        <f>$K$3*pseudoinverse!A21+$K$4*pseudoinverse!B21+$K$5*pseudoinverse!C21+$K$6*pseudoinverse!D21+$K$7*pseudoinverse!E21+$K$8*pseudoinverse!F21+$K$9*pseudoinverse!G21+$K$10*pseudoinverse!H21</f>
        <v>0.51149751354803241</v>
      </c>
      <c r="S22">
        <f t="shared" si="6"/>
        <v>2.6813586382913937E-3</v>
      </c>
      <c r="T22" s="15">
        <f t="shared" si="0"/>
        <v>475</v>
      </c>
      <c r="U22">
        <f t="shared" si="1"/>
        <v>0.56327935050165345</v>
      </c>
      <c r="V22">
        <f t="shared" si="7"/>
        <v>0.55215482501897251</v>
      </c>
      <c r="W22">
        <f t="shared" si="8"/>
        <v>0.51061677420245477</v>
      </c>
      <c r="X22">
        <f t="shared" si="9"/>
        <v>0.51149643864725713</v>
      </c>
      <c r="Y22">
        <f t="shared" si="10"/>
        <v>0.51149751354803241</v>
      </c>
    </row>
    <row r="23" spans="1:25" x14ac:dyDescent="0.3">
      <c r="A23" s="2">
        <v>480</v>
      </c>
      <c r="C23">
        <v>1</v>
      </c>
      <c r="D23">
        <v>550</v>
      </c>
      <c r="E23">
        <v>70</v>
      </c>
      <c r="F23">
        <f t="shared" si="2"/>
        <v>0.60653065971263342</v>
      </c>
      <c r="L23">
        <f>$H$3*pseudoinverse!$A22+$H$4*pseudoinverse!$B22+$H$5*pseudoinverse!$C22+$H$6*pseudoinverse!$D22+$H$7*pseudoinverse!$E22+$H$8*pseudoinverse!$F22+$H$9*pseudoinverse!$G22+$H$10*pseudoinverse!$H22</f>
        <v>0.59385579245574449</v>
      </c>
      <c r="M23">
        <f t="shared" si="4"/>
        <v>1.6065225997975518E-4</v>
      </c>
      <c r="N23">
        <f>$I$3*pseudoinverse!A22+$I$4*pseudoinverse!B22+$I$5*pseudoinverse!C22+$I$6*pseudoinverse!D22+$I$7*pseudoinverse!E22+$I$8*pseudoinverse!F22+$I$9*pseudoinverse!G22+$I$10*pseudoinverse!H22</f>
        <v>0.54983036696924359</v>
      </c>
      <c r="O23">
        <f t="shared" si="4"/>
        <v>3.2149231971861062E-3</v>
      </c>
      <c r="P23">
        <f>$J$3*pseudoinverse!A22+$J$4*pseudoinverse!B22+$J$5*pseudoinverse!C22+$J$6*pseudoinverse!D22+$J$7*pseudoinverse!E22+$J$8*pseudoinverse!F22+$J$9*pseudoinverse!G22+$J$10*pseudoinverse!H22</f>
        <v>0.5548493593167716</v>
      </c>
      <c r="Q23">
        <f t="shared" si="5"/>
        <v>2.6709568106073082E-3</v>
      </c>
      <c r="R23">
        <f>$K$3*pseudoinverse!A22+$K$4*pseudoinverse!B22+$K$5*pseudoinverse!C22+$K$6*pseudoinverse!D22+$K$7*pseudoinverse!E22+$K$8*pseudoinverse!F22+$K$9*pseudoinverse!G22+$K$10*pseudoinverse!H22</f>
        <v>0.55485095268846008</v>
      </c>
      <c r="S23">
        <f t="shared" si="6"/>
        <v>2.6707921181043921E-3</v>
      </c>
      <c r="T23" s="15">
        <f t="shared" si="0"/>
        <v>480</v>
      </c>
      <c r="U23">
        <f t="shared" si="1"/>
        <v>0.60653065971263342</v>
      </c>
      <c r="V23">
        <f t="shared" si="7"/>
        <v>0.59385579245574449</v>
      </c>
      <c r="W23">
        <f t="shared" si="8"/>
        <v>0.54983036696924359</v>
      </c>
      <c r="X23">
        <f t="shared" si="9"/>
        <v>0.5548493593167716</v>
      </c>
      <c r="Y23">
        <f t="shared" si="10"/>
        <v>0.55485095268846008</v>
      </c>
    </row>
    <row r="24" spans="1:25" x14ac:dyDescent="0.3">
      <c r="A24" s="2">
        <v>485</v>
      </c>
      <c r="C24">
        <v>1</v>
      </c>
      <c r="D24">
        <v>550</v>
      </c>
      <c r="E24">
        <v>70</v>
      </c>
      <c r="F24">
        <f t="shared" si="2"/>
        <v>0.64977934108595947</v>
      </c>
      <c r="L24">
        <f>$H$3*pseudoinverse!$A23+$H$4*pseudoinverse!$B23+$H$5*pseudoinverse!$C23+$H$6*pseudoinverse!$D23+$H$7*pseudoinverse!$E23+$H$8*pseudoinverse!$F23+$H$9*pseudoinverse!$G23+$H$10*pseudoinverse!$H23</f>
        <v>0.63630527954126059</v>
      </c>
      <c r="M24">
        <f t="shared" si="4"/>
        <v>1.8155033451033314E-4</v>
      </c>
      <c r="N24">
        <f>$I$3*pseudoinverse!A23+$I$4*pseudoinverse!B23+$I$5*pseudoinverse!C23+$I$6*pseudoinverse!D23+$I$7*pseudoinverse!E23+$I$8*pseudoinverse!F23+$I$9*pseudoinverse!G23+$I$10*pseudoinverse!H23</f>
        <v>0.59020534768257005</v>
      </c>
      <c r="O24">
        <f t="shared" si="4"/>
        <v>3.5490606900270868E-3</v>
      </c>
      <c r="P24">
        <f>$J$3*pseudoinverse!A23+$J$4*pseudoinverse!B23+$J$5*pseudoinverse!C23+$J$6*pseudoinverse!D23+$J$7*pseudoinverse!E23+$J$8*pseudoinverse!F23+$J$9*pseudoinverse!G23+$J$10*pseudoinverse!H23</f>
        <v>0.60324588994984185</v>
      </c>
      <c r="Q24">
        <f t="shared" si="5"/>
        <v>2.1653620746374461E-3</v>
      </c>
      <c r="R24">
        <f>$K$3*pseudoinverse!A23+$K$4*pseudoinverse!B23+$K$5*pseudoinverse!C23+$K$6*pseudoinverse!D23+$K$7*pseudoinverse!E23+$K$8*pseudoinverse!F23+$K$9*pseudoinverse!G23+$K$10*pseudoinverse!H23</f>
        <v>0.60324781589417964</v>
      </c>
      <c r="S24">
        <f t="shared" si="6"/>
        <v>2.165182836673241E-3</v>
      </c>
      <c r="T24" s="15">
        <f t="shared" si="0"/>
        <v>485</v>
      </c>
      <c r="U24">
        <f t="shared" si="1"/>
        <v>0.64977934108595947</v>
      </c>
      <c r="V24">
        <f t="shared" si="7"/>
        <v>0.63630527954126059</v>
      </c>
      <c r="W24">
        <f t="shared" si="8"/>
        <v>0.59020534768257005</v>
      </c>
      <c r="X24">
        <f t="shared" si="9"/>
        <v>0.60324588994984185</v>
      </c>
      <c r="Y24">
        <f t="shared" si="10"/>
        <v>0.60324781589417964</v>
      </c>
    </row>
    <row r="25" spans="1:25" x14ac:dyDescent="0.3">
      <c r="A25" s="2">
        <v>490</v>
      </c>
      <c r="C25">
        <v>1</v>
      </c>
      <c r="D25">
        <v>550</v>
      </c>
      <c r="E25">
        <v>70</v>
      </c>
      <c r="F25">
        <f t="shared" si="2"/>
        <v>0.69256932420519768</v>
      </c>
      <c r="L25">
        <f>$H$3*pseudoinverse!$A24+$H$4*pseudoinverse!$B24+$H$5*pseudoinverse!$C24+$H$6*pseudoinverse!$D24+$H$7*pseudoinverse!$E24+$H$8*pseudoinverse!$F24+$H$9*pseudoinverse!$G24+$H$10*pseudoinverse!$H24</f>
        <v>0.67914109337931949</v>
      </c>
      <c r="M25">
        <f t="shared" si="4"/>
        <v>1.803173831130651E-4</v>
      </c>
      <c r="N25">
        <f>$I$3*pseudoinverse!A24+$I$4*pseudoinverse!B24+$I$5*pseudoinverse!C24+$I$6*pseudoinverse!D24+$I$7*pseudoinverse!E24+$I$8*pseudoinverse!F24+$I$9*pseudoinverse!G24+$I$10*pseudoinverse!H24</f>
        <v>0.63148157384088688</v>
      </c>
      <c r="O25">
        <f t="shared" si="4"/>
        <v>3.7317132445723543E-3</v>
      </c>
      <c r="P25">
        <f>$J$3*pseudoinverse!A24+$J$4*pseudoinverse!B24+$J$5*pseudoinverse!C24+$J$6*pseudoinverse!D24+$J$7*pseudoinverse!E24+$J$8*pseudoinverse!F24+$J$9*pseudoinverse!G24+$J$10*pseudoinverse!H24</f>
        <v>0.65629056461295643</v>
      </c>
      <c r="Q25">
        <f t="shared" si="5"/>
        <v>1.3161483975516364E-3</v>
      </c>
      <c r="R25">
        <f>$K$3*pseudoinverse!A24+$K$4*pseudoinverse!B24+$K$5*pseudoinverse!C24+$K$6*pseudoinverse!D24+$K$7*pseudoinverse!E24+$K$8*pseudoinverse!F24+$K$9*pseudoinverse!G24+$K$10*pseudoinverse!H24</f>
        <v>0.65629259317009847</v>
      </c>
      <c r="S25">
        <f t="shared" si="6"/>
        <v>1.31600121459293E-3</v>
      </c>
      <c r="T25" s="15">
        <f t="shared" si="0"/>
        <v>490</v>
      </c>
      <c r="U25">
        <f t="shared" si="1"/>
        <v>0.69256932420519768</v>
      </c>
      <c r="V25">
        <f t="shared" si="7"/>
        <v>0.67914109337931949</v>
      </c>
      <c r="W25">
        <f t="shared" si="8"/>
        <v>0.63148157384088688</v>
      </c>
      <c r="X25">
        <f t="shared" si="9"/>
        <v>0.65629056461295643</v>
      </c>
      <c r="Y25">
        <f t="shared" si="10"/>
        <v>0.65629259317009847</v>
      </c>
    </row>
    <row r="26" spans="1:25" x14ac:dyDescent="0.3">
      <c r="A26" s="2">
        <v>495</v>
      </c>
      <c r="C26">
        <v>1</v>
      </c>
      <c r="D26">
        <v>550</v>
      </c>
      <c r="E26">
        <v>70</v>
      </c>
      <c r="F26">
        <f t="shared" si="2"/>
        <v>0.73442054166685844</v>
      </c>
      <c r="L26">
        <f>$H$3*pseudoinverse!$A25+$H$4*pseudoinverse!$B25+$H$5*pseudoinverse!$C25+$H$6*pseudoinverse!$D25+$H$7*pseudoinverse!$E25+$H$8*pseudoinverse!$F25+$H$9*pseudoinverse!$G25+$H$10*pseudoinverse!$H25</f>
        <v>0.72190063215458478</v>
      </c>
      <c r="M26">
        <f t="shared" si="4"/>
        <v>1.5674813419552057E-4</v>
      </c>
      <c r="N26">
        <f>$I$3*pseudoinverse!A25+$I$4*pseudoinverse!B25+$I$5*pseudoinverse!C25+$I$6*pseudoinverse!D25+$I$7*pseudoinverse!E25+$I$8*pseudoinverse!F25+$I$9*pseudoinverse!G25+$I$10*pseudoinverse!H25</f>
        <v>0.6733021322596412</v>
      </c>
      <c r="O26">
        <f t="shared" si="4"/>
        <v>3.7354599684682214E-3</v>
      </c>
      <c r="P26">
        <f>$J$3*pseudoinverse!A25+$J$4*pseudoinverse!B25+$J$5*pseudoinverse!C25+$J$6*pseudoinverse!D25+$J$7*pseudoinverse!E25+$J$8*pseudoinverse!F25+$J$9*pseudoinverse!G25+$J$10*pseudoinverse!H25</f>
        <v>0.71294953152994189</v>
      </c>
      <c r="Q26">
        <f t="shared" si="5"/>
        <v>4.6100427629957311E-4</v>
      </c>
      <c r="R26">
        <f>$K$3*pseudoinverse!A25+$K$4*pseudoinverse!B25+$K$5*pseudoinverse!C25+$K$6*pseudoinverse!D25+$K$7*pseudoinverse!E25+$K$8*pseudoinverse!F25+$K$9*pseudoinverse!G25+$K$10*pseudoinverse!H25</f>
        <v>0.71295141905968495</v>
      </c>
      <c r="S26">
        <f t="shared" si="6"/>
        <v>4.6092322552184763E-4</v>
      </c>
      <c r="T26" s="15">
        <f t="shared" si="0"/>
        <v>495</v>
      </c>
      <c r="U26">
        <f t="shared" si="1"/>
        <v>0.73442054166685844</v>
      </c>
      <c r="V26">
        <f t="shared" si="7"/>
        <v>0.72190063215458478</v>
      </c>
      <c r="W26">
        <f t="shared" si="8"/>
        <v>0.6733021322596412</v>
      </c>
      <c r="X26">
        <f t="shared" si="9"/>
        <v>0.71294953152994189</v>
      </c>
      <c r="Y26">
        <f t="shared" si="10"/>
        <v>0.71295141905968495</v>
      </c>
    </row>
    <row r="27" spans="1:25" x14ac:dyDescent="0.3">
      <c r="A27" s="2">
        <v>500</v>
      </c>
      <c r="C27">
        <v>1</v>
      </c>
      <c r="D27">
        <v>550</v>
      </c>
      <c r="E27">
        <v>70</v>
      </c>
      <c r="F27">
        <f t="shared" si="2"/>
        <v>0.77483742888324936</v>
      </c>
      <c r="L27">
        <f>$H$3*pseudoinverse!$A26+$H$4*pseudoinverse!$B26+$H$5*pseudoinverse!$C26+$H$6*pseudoinverse!$D26+$H$7*pseudoinverse!$E26+$H$8*pseudoinverse!$F26+$H$9*pseudoinverse!$G26+$H$10*pseudoinverse!$H26</f>
        <v>0.76402155080016287</v>
      </c>
      <c r="M27">
        <f t="shared" si="4"/>
        <v>1.1698321870819054E-4</v>
      </c>
      <c r="N27">
        <f>$I$3*pseudoinverse!A26+$I$4*pseudoinverse!B26+$I$5*pseudoinverse!C26+$I$6*pseudoinverse!D26+$I$7*pseudoinverse!E26+$I$8*pseudoinverse!F26+$I$9*pseudoinverse!G26+$I$10*pseudoinverse!H26</f>
        <v>0.71521239779233914</v>
      </c>
      <c r="O27">
        <f t="shared" si="4"/>
        <v>3.55514433259201E-3</v>
      </c>
      <c r="P27">
        <f>$J$3*pseudoinverse!A26+$J$4*pseudoinverse!B26+$J$5*pseudoinverse!C26+$J$6*pseudoinverse!D26+$J$7*pseudoinverse!E26+$J$8*pseudoinverse!F26+$J$9*pseudoinverse!G26+$J$10*pseudoinverse!H26</f>
        <v>0.77152429779497189</v>
      </c>
      <c r="Q27">
        <f t="shared" si="5"/>
        <v>1.0976837608110624E-5</v>
      </c>
      <c r="R27">
        <f>$K$3*pseudoinverse!A26+$K$4*pseudoinverse!B26+$K$5*pseudoinverse!C26+$K$6*pseudoinverse!D26+$K$7*pseudoinverse!E26+$K$8*pseudoinverse!F26+$K$9*pseudoinverse!G26+$K$10*pseudoinverse!H26</f>
        <v>0.77152581948614507</v>
      </c>
      <c r="S27">
        <f t="shared" si="6"/>
        <v>1.0966756798989419E-5</v>
      </c>
      <c r="T27" s="15">
        <f t="shared" si="0"/>
        <v>500</v>
      </c>
      <c r="U27">
        <f t="shared" si="1"/>
        <v>0.77483742888324936</v>
      </c>
      <c r="V27">
        <f t="shared" si="7"/>
        <v>0.76402155080016287</v>
      </c>
      <c r="W27">
        <f t="shared" si="8"/>
        <v>0.71521239779233914</v>
      </c>
      <c r="X27">
        <f t="shared" si="9"/>
        <v>0.77152429779497189</v>
      </c>
      <c r="Y27">
        <f t="shared" si="10"/>
        <v>0.77152581948614507</v>
      </c>
    </row>
    <row r="28" spans="1:25" x14ac:dyDescent="0.3">
      <c r="A28" s="2">
        <v>505</v>
      </c>
      <c r="C28">
        <v>1</v>
      </c>
      <c r="D28">
        <v>550</v>
      </c>
      <c r="E28">
        <v>70</v>
      </c>
      <c r="F28">
        <f t="shared" si="2"/>
        <v>0.81331836512984568</v>
      </c>
      <c r="L28">
        <f>$H$3*pseudoinverse!$A27+$H$4*pseudoinverse!$B27+$H$5*pseudoinverse!$C27+$H$6*pseudoinverse!$D27+$H$7*pseudoinverse!$E27+$H$8*pseudoinverse!$F27+$H$9*pseudoinverse!$G27+$H$10*pseudoinverse!$H27</f>
        <v>0.80485438332031045</v>
      </c>
      <c r="M28">
        <f t="shared" si="4"/>
        <v>7.1638988072143196E-5</v>
      </c>
      <c r="N28">
        <f>$I$3*pseudoinverse!A27+$I$4*pseudoinverse!B27+$I$5*pseudoinverse!C27+$I$6*pseudoinverse!D27+$I$7*pseudoinverse!E27+$I$8*pseudoinverse!F27+$I$9*pseudoinverse!G27+$I$10*pseudoinverse!H27</f>
        <v>0.75667093981526601</v>
      </c>
      <c r="O28">
        <f t="shared" si="4"/>
        <v>3.2089307947708815E-3</v>
      </c>
      <c r="P28">
        <f>$J$3*pseudoinverse!A27+$J$4*pseudoinverse!B27+$J$5*pseudoinverse!C27+$J$6*pseudoinverse!D27+$J$7*pseudoinverse!E27+$J$8*pseudoinverse!F27+$J$9*pseudoinverse!G27+$J$10*pseudoinverse!H27</f>
        <v>0.8297220866548769</v>
      </c>
      <c r="Q28">
        <f t="shared" si="5"/>
        <v>2.6908207987077267E-4</v>
      </c>
      <c r="R28">
        <f>$K$3*pseudoinverse!A27+$K$4*pseudoinverse!B27+$K$5*pseudoinverse!C27+$K$6*pseudoinverse!D27+$K$7*pseudoinverse!E27+$K$8*pseudoinverse!F27+$K$9*pseudoinverse!G27+$K$10*pseudoinverse!H27</f>
        <v>0.82972306652806727</v>
      </c>
      <c r="S28">
        <f t="shared" si="6"/>
        <v>2.6911422796481335E-4</v>
      </c>
      <c r="T28" s="15">
        <f t="shared" si="0"/>
        <v>505</v>
      </c>
      <c r="U28">
        <f t="shared" si="1"/>
        <v>0.81331836512984568</v>
      </c>
      <c r="V28">
        <f t="shared" si="7"/>
        <v>0.80485438332031045</v>
      </c>
      <c r="W28">
        <f t="shared" si="8"/>
        <v>0.75667093981526601</v>
      </c>
      <c r="X28">
        <f t="shared" si="9"/>
        <v>0.8297220866548769</v>
      </c>
      <c r="Y28">
        <f t="shared" si="10"/>
        <v>0.82972306652806727</v>
      </c>
    </row>
    <row r="29" spans="1:25" x14ac:dyDescent="0.3">
      <c r="A29" s="2">
        <v>510</v>
      </c>
      <c r="C29">
        <v>1</v>
      </c>
      <c r="D29">
        <v>550</v>
      </c>
      <c r="E29">
        <v>70</v>
      </c>
      <c r="F29">
        <f t="shared" si="2"/>
        <v>0.84936581656831245</v>
      </c>
      <c r="L29">
        <f>$H$3*pseudoinverse!$A28+$H$4*pseudoinverse!$B28+$H$5*pseudoinverse!$C28+$H$6*pseudoinverse!$D28+$H$7*pseudoinverse!$E28+$H$8*pseudoinverse!$F28+$H$9*pseudoinverse!$G28+$H$10*pseudoinverse!$H28</f>
        <v>0.84368748410554262</v>
      </c>
      <c r="M29">
        <f t="shared" si="4"/>
        <v>3.2243459557745688E-5</v>
      </c>
      <c r="N29">
        <f>$I$3*pseudoinverse!A28+$I$4*pseudoinverse!B28+$I$5*pseudoinverse!C28+$I$6*pseudoinverse!D28+$I$7*pseudoinverse!E28+$I$8*pseudoinverse!F28+$I$9*pseudoinverse!G28+$I$10*pseudoinverse!H28</f>
        <v>0.79707269051811669</v>
      </c>
      <c r="O29">
        <f t="shared" si="4"/>
        <v>2.7345710321016624E-3</v>
      </c>
      <c r="P29">
        <f>$J$3*pseudoinverse!A28+$J$4*pseudoinverse!B28+$J$5*pseudoinverse!C28+$J$6*pseudoinverse!D28+$J$7*pseudoinverse!E28+$J$8*pseudoinverse!F28+$J$9*pseudoinverse!G28+$J$10*pseudoinverse!H28</f>
        <v>0.88482987146759529</v>
      </c>
      <c r="Q29">
        <f t="shared" si="5"/>
        <v>1.257699189899347E-3</v>
      </c>
      <c r="R29">
        <f>$K$3*pseudoinverse!A28+$K$4*pseudoinverse!B28+$K$5*pseudoinverse!C28+$K$6*pseudoinverse!D28+$K$7*pseudoinverse!E28+$K$8*pseudoinverse!F28+$K$9*pseudoinverse!G28+$K$10*pseudoinverse!H28</f>
        <v>0.88483020552493552</v>
      </c>
      <c r="S29">
        <f t="shared" si="6"/>
        <v>1.2577228840666484E-3</v>
      </c>
      <c r="T29" s="15">
        <f t="shared" si="0"/>
        <v>510</v>
      </c>
      <c r="U29">
        <f t="shared" si="1"/>
        <v>0.84936581656831245</v>
      </c>
      <c r="V29">
        <f t="shared" si="7"/>
        <v>0.84368748410554262</v>
      </c>
      <c r="W29">
        <f t="shared" si="8"/>
        <v>0.79707269051811669</v>
      </c>
      <c r="X29">
        <f t="shared" si="9"/>
        <v>0.88482987146759529</v>
      </c>
      <c r="Y29">
        <f t="shared" si="10"/>
        <v>0.88483020552493552</v>
      </c>
    </row>
    <row r="30" spans="1:25" x14ac:dyDescent="0.3">
      <c r="A30" s="2">
        <v>515</v>
      </c>
      <c r="C30">
        <v>1</v>
      </c>
      <c r="D30">
        <v>550</v>
      </c>
      <c r="E30">
        <v>70</v>
      </c>
      <c r="F30">
        <f t="shared" si="2"/>
        <v>0.88249690258459546</v>
      </c>
      <c r="L30">
        <f>$H$3*pseudoinverse!$A29+$H$4*pseudoinverse!$B29+$H$5*pseudoinverse!$C29+$H$6*pseudoinverse!$D29+$H$7*pseudoinverse!$E29+$H$8*pseudoinverse!$F29+$H$9*pseudoinverse!$G29+$H$10*pseudoinverse!$H29</f>
        <v>0.87978257503234869</v>
      </c>
      <c r="M30">
        <f t="shared" si="4"/>
        <v>7.3675740608859134E-6</v>
      </c>
      <c r="N30">
        <f>$I$3*pseudoinverse!A29+$I$4*pseudoinverse!B29+$I$5*pseudoinverse!C29+$I$6*pseudoinverse!D29+$I$7*pseudoinverse!E29+$I$8*pseudoinverse!F29+$I$9*pseudoinverse!G29+$I$10*pseudoinverse!H29</f>
        <v>0.83578270271241939</v>
      </c>
      <c r="O30">
        <f t="shared" si="4"/>
        <v>2.1822164696976144E-3</v>
      </c>
      <c r="P30">
        <f>$J$3*pseudoinverse!A29+$J$4*pseudoinverse!B29+$J$5*pseudoinverse!C29+$J$6*pseudoinverse!D29+$J$7*pseudoinverse!E29+$J$8*pseudoinverse!F29+$J$9*pseudoinverse!G29+$J$10*pseudoinverse!H29</f>
        <v>0.93398033325471896</v>
      </c>
      <c r="Q30">
        <f t="shared" si="5"/>
        <v>2.6505436335654141E-3</v>
      </c>
      <c r="R30">
        <f>$K$3*pseudoinverse!A29+$K$4*pseudoinverse!B29+$K$5*pseudoinverse!C29+$K$6*pseudoinverse!D29+$K$7*pseudoinverse!E29+$K$8*pseudoinverse!F29+$K$9*pseudoinverse!G29+$K$10*pseudoinverse!H29</f>
        <v>0.93398000237904144</v>
      </c>
      <c r="S30">
        <f t="shared" si="6"/>
        <v>2.6505095644448842E-3</v>
      </c>
      <c r="T30" s="15">
        <f t="shared" si="0"/>
        <v>515</v>
      </c>
      <c r="U30">
        <f t="shared" si="1"/>
        <v>0.88249690258459546</v>
      </c>
      <c r="V30">
        <f t="shared" si="7"/>
        <v>0.87978257503234869</v>
      </c>
      <c r="W30">
        <f t="shared" si="8"/>
        <v>0.83578270271241939</v>
      </c>
      <c r="X30">
        <f t="shared" si="9"/>
        <v>0.93398033325471896</v>
      </c>
      <c r="Y30">
        <f t="shared" si="10"/>
        <v>0.93398000237904144</v>
      </c>
    </row>
    <row r="31" spans="1:25" x14ac:dyDescent="0.3">
      <c r="A31" s="2">
        <v>520</v>
      </c>
      <c r="C31">
        <v>1</v>
      </c>
      <c r="D31">
        <v>550</v>
      </c>
      <c r="E31">
        <v>70</v>
      </c>
      <c r="F31">
        <f t="shared" si="2"/>
        <v>0.9122540768285452</v>
      </c>
      <c r="L31">
        <f>$H$3*pseudoinverse!$A30+$H$4*pseudoinverse!$B30+$H$5*pseudoinverse!$C30+$H$6*pseudoinverse!$D30+$H$7*pseudoinverse!$E30+$H$8*pseudoinverse!$F30+$H$9*pseudoinverse!$G30+$H$10*pseudoinverse!$H30</f>
        <v>0.91241712847008238</v>
      </c>
      <c r="M31">
        <f t="shared" si="4"/>
        <v>2.6585837807969655E-8</v>
      </c>
      <c r="N31">
        <f>$I$3*pseudoinverse!A30+$I$4*pseudoinverse!B30+$I$5*pseudoinverse!C30+$I$6*pseudoinverse!D30+$I$7*pseudoinverse!E30+$I$8*pseudoinverse!F30+$I$9*pseudoinverse!G30+$I$10*pseudoinverse!H30</f>
        <v>0.87217674138842094</v>
      </c>
      <c r="O31">
        <f t="shared" si="4"/>
        <v>1.6061928159802402E-3</v>
      </c>
      <c r="P31">
        <f>$J$3*pseudoinverse!A30+$J$4*pseudoinverse!B30+$J$5*pseudoinverse!C30+$J$6*pseudoinverse!D30+$J$7*pseudoinverse!E30+$J$8*pseudoinverse!F30+$J$9*pseudoinverse!G30+$J$10*pseudoinverse!H30</f>
        <v>0.97447821206984464</v>
      </c>
      <c r="Q31">
        <f t="shared" si="5"/>
        <v>3.8718430065275227E-3</v>
      </c>
      <c r="R31">
        <f>$K$3*pseudoinverse!A30+$K$4*pseudoinverse!B30+$K$5*pseudoinverse!C30+$K$6*pseudoinverse!D30+$K$7*pseudoinverse!E30+$K$8*pseudoinverse!F30+$K$9*pseudoinverse!G30+$K$10*pseudoinverse!H30</f>
        <v>0.97447728276367451</v>
      </c>
      <c r="S31">
        <f t="shared" si="6"/>
        <v>3.8717273568455116E-3</v>
      </c>
      <c r="T31" s="15">
        <f t="shared" si="0"/>
        <v>520</v>
      </c>
      <c r="U31">
        <f t="shared" si="1"/>
        <v>0.9122540768285452</v>
      </c>
      <c r="V31">
        <f t="shared" si="7"/>
        <v>0.91241712847008238</v>
      </c>
      <c r="W31">
        <f t="shared" si="8"/>
        <v>0.87217674138842094</v>
      </c>
      <c r="X31">
        <f t="shared" si="9"/>
        <v>0.97447821206984464</v>
      </c>
      <c r="Y31">
        <f t="shared" si="10"/>
        <v>0.97447728276367451</v>
      </c>
    </row>
    <row r="32" spans="1:25" x14ac:dyDescent="0.3">
      <c r="A32" s="2">
        <v>525</v>
      </c>
      <c r="C32">
        <v>1</v>
      </c>
      <c r="D32">
        <v>550</v>
      </c>
      <c r="E32">
        <v>70</v>
      </c>
      <c r="F32">
        <f t="shared" si="2"/>
        <v>0.93821559571910784</v>
      </c>
      <c r="L32">
        <f>$H$3*pseudoinverse!$A31+$H$4*pseudoinverse!$B31+$H$5*pseudoinverse!$C31+$H$6*pseudoinverse!$D31+$H$7*pseudoinverse!$E31+$H$8*pseudoinverse!$F31+$H$9*pseudoinverse!$G31+$H$10*pseudoinverse!$H31</f>
        <v>0.9409282577862168</v>
      </c>
      <c r="M32">
        <f t="shared" si="4"/>
        <v>7.3585354903318655E-6</v>
      </c>
      <c r="N32">
        <f>$I$3*pseudoinverse!A31+$I$4*pseudoinverse!B31+$I$5*pseudoinverse!C31+$I$6*pseudoinverse!D31+$I$7*pseudoinverse!E31+$I$8*pseudoinverse!F31+$I$9*pseudoinverse!G31+$I$10*pseudoinverse!H31</f>
        <v>0.90568335045884285</v>
      </c>
      <c r="O32">
        <f t="shared" si="4"/>
        <v>1.0583469816740341E-3</v>
      </c>
      <c r="P32">
        <f>$J$3*pseudoinverse!A31+$J$4*pseudoinverse!B31+$J$5*pseudoinverse!C31+$J$6*pseudoinverse!D31+$J$7*pseudoinverse!E31+$J$8*pseudoinverse!F31+$J$9*pseudoinverse!G31+$J$10*pseudoinverse!H31</f>
        <v>1.0041394057189674</v>
      </c>
      <c r="Q32">
        <f t="shared" si="5"/>
        <v>4.3459487248975861E-3</v>
      </c>
      <c r="R32">
        <f>$K$3*pseudoinverse!A31+$K$4*pseudoinverse!B31+$K$5*pseudoinverse!C31+$K$6*pseudoinverse!D31+$K$7*pseudoinverse!E31+$K$8*pseudoinverse!F31+$K$9*pseudoinverse!G31+$K$10*pseudoinverse!H31</f>
        <v>1.0041380185908699</v>
      </c>
      <c r="S32">
        <f t="shared" si="6"/>
        <v>4.3457658372834211E-3</v>
      </c>
      <c r="T32" s="15">
        <f t="shared" si="0"/>
        <v>525</v>
      </c>
      <c r="U32">
        <f t="shared" si="1"/>
        <v>0.93821559571910784</v>
      </c>
      <c r="V32">
        <f t="shared" si="7"/>
        <v>0.9409282577862168</v>
      </c>
      <c r="W32">
        <f t="shared" si="8"/>
        <v>0.90568335045884285</v>
      </c>
      <c r="X32">
        <f t="shared" si="9"/>
        <v>1.0041394057189674</v>
      </c>
      <c r="Y32">
        <f t="shared" si="10"/>
        <v>1.0041380185908699</v>
      </c>
    </row>
    <row r="33" spans="1:25" x14ac:dyDescent="0.3">
      <c r="A33" s="2">
        <v>530</v>
      </c>
      <c r="C33">
        <v>1</v>
      </c>
      <c r="D33">
        <v>550</v>
      </c>
      <c r="E33">
        <v>70</v>
      </c>
      <c r="F33">
        <f t="shared" si="2"/>
        <v>0.96000544128547771</v>
      </c>
      <c r="L33">
        <f>$H$3*pseudoinverse!$A32+$H$4*pseudoinverse!$B32+$H$5*pseudoinverse!$C32+$H$6*pseudoinverse!$D32+$H$7*pseudoinverse!$E32+$H$8*pseudoinverse!$F32+$H$9*pseudoinverse!$G32+$H$10*pseudoinverse!$H32</f>
        <v>0.96475216235680017</v>
      </c>
      <c r="M33">
        <f t="shared" si="4"/>
        <v>2.2531360928936615E-5</v>
      </c>
      <c r="N33">
        <f>$I$3*pseudoinverse!A32+$I$4*pseudoinverse!B32+$I$5*pseudoinverse!C32+$I$6*pseudoinverse!D32+$I$7*pseudoinverse!E32+$I$8*pseudoinverse!F32+$I$9*pseudoinverse!G32+$I$10*pseudoinverse!H32</f>
        <v>0.93582135344770756</v>
      </c>
      <c r="O33">
        <f t="shared" si="4"/>
        <v>5.8487010454498218E-4</v>
      </c>
      <c r="P33">
        <f>$J$3*pseudoinverse!A32+$J$4*pseudoinverse!B32+$J$5*pseudoinverse!C32+$J$6*pseudoinverse!D32+$J$7*pseudoinverse!E32+$J$8*pseudoinverse!F32+$J$9*pseudoinverse!G32+$J$10*pseudoinverse!H32</f>
        <v>1.021587126598589</v>
      </c>
      <c r="Q33">
        <f t="shared" si="5"/>
        <v>3.7923039660030626E-3</v>
      </c>
      <c r="R33">
        <f>$K$3*pseudoinverse!A32+$K$4*pseudoinverse!B32+$K$5*pseudoinverse!C32+$K$6*pseudoinverse!D32+$K$7*pseudoinverse!E32+$K$8*pseudoinverse!F32+$K$9*pseudoinverse!G32+$K$10*pseudoinverse!H32</f>
        <v>1.0215854743707522</v>
      </c>
      <c r="S33">
        <f t="shared" si="6"/>
        <v>3.7921004747835008E-3</v>
      </c>
      <c r="T33" s="15">
        <f t="shared" si="0"/>
        <v>530</v>
      </c>
      <c r="U33">
        <f t="shared" si="1"/>
        <v>0.96000544128547771</v>
      </c>
      <c r="V33">
        <f t="shared" si="7"/>
        <v>0.96475216235680017</v>
      </c>
      <c r="W33">
        <f t="shared" si="8"/>
        <v>0.93582135344770756</v>
      </c>
      <c r="X33">
        <f t="shared" si="9"/>
        <v>1.021587126598589</v>
      </c>
      <c r="Y33">
        <f t="shared" si="10"/>
        <v>1.0215854743707522</v>
      </c>
    </row>
    <row r="34" spans="1:25" x14ac:dyDescent="0.3">
      <c r="A34" s="2">
        <v>535</v>
      </c>
      <c r="C34">
        <v>1</v>
      </c>
      <c r="D34">
        <v>550</v>
      </c>
      <c r="E34">
        <v>70</v>
      </c>
      <c r="F34">
        <f t="shared" si="2"/>
        <v>0.97730237285197818</v>
      </c>
      <c r="L34">
        <f>$H$3*pseudoinverse!$A33+$H$4*pseudoinverse!$B33+$H$5*pseudoinverse!$C33+$H$6*pseudoinverse!$D33+$H$7*pseudoinverse!$E33+$H$8*pseudoinverse!$F33+$H$9*pseudoinverse!$G33+$H$10*pseudoinverse!$H33</f>
        <v>0.9834537349235124</v>
      </c>
      <c r="M34">
        <f t="shared" si="4"/>
        <v>3.7839255335109726E-5</v>
      </c>
      <c r="N34">
        <f>$I$3*pseudoinverse!A33+$I$4*pseudoinverse!B33+$I$5*pseudoinverse!C33+$I$6*pseudoinverse!D33+$I$7*pseudoinverse!E33+$I$8*pseudoinverse!F33+$I$9*pseudoinverse!G33+$I$10*pseudoinverse!H33</f>
        <v>0.96222724675297799</v>
      </c>
      <c r="O34">
        <f t="shared" si="4"/>
        <v>2.2725942690075672E-4</v>
      </c>
      <c r="P34">
        <f>$J$3*pseudoinverse!A33+$J$4*pseudoinverse!B33+$J$5*pseudoinverse!C33+$J$6*pseudoinverse!D33+$J$7*pseudoinverse!E33+$J$8*pseudoinverse!F33+$J$9*pseudoinverse!G33+$J$10*pseudoinverse!H33</f>
        <v>1.0264523184273584</v>
      </c>
      <c r="Q34">
        <f t="shared" si="5"/>
        <v>2.4157171500628371E-3</v>
      </c>
      <c r="R34">
        <f>$K$3*pseudoinverse!A33+$K$4*pseudoinverse!B33+$K$5*pseudoinverse!C33+$K$6*pseudoinverse!D33+$K$7*pseudoinverse!E33+$K$8*pseudoinverse!F33+$K$9*pseudoinverse!G33+$K$10*pseudoinverse!H33</f>
        <v>1.0264506168464052</v>
      </c>
      <c r="S34">
        <f t="shared" si="6"/>
        <v>2.4155498877357264E-3</v>
      </c>
      <c r="T34" s="15">
        <f t="shared" si="0"/>
        <v>535</v>
      </c>
      <c r="U34">
        <f t="shared" si="1"/>
        <v>0.97730237285197818</v>
      </c>
      <c r="V34">
        <f t="shared" si="7"/>
        <v>0.9834537349235124</v>
      </c>
      <c r="W34">
        <f t="shared" si="8"/>
        <v>0.96222724675297799</v>
      </c>
      <c r="X34">
        <f t="shared" si="9"/>
        <v>1.0264523184273584</v>
      </c>
      <c r="Y34">
        <f t="shared" si="10"/>
        <v>1.0264506168464052</v>
      </c>
    </row>
    <row r="35" spans="1:25" x14ac:dyDescent="0.3">
      <c r="A35" s="2">
        <v>540</v>
      </c>
      <c r="C35">
        <v>1</v>
      </c>
      <c r="D35">
        <v>550</v>
      </c>
      <c r="E35">
        <v>70</v>
      </c>
      <c r="F35">
        <f t="shared" si="2"/>
        <v>0.98984780337873379</v>
      </c>
      <c r="L35">
        <f>$H$3*pseudoinverse!$A34+$H$4*pseudoinverse!$B34+$H$5*pseudoinverse!$C34+$H$6*pseudoinverse!$D34+$H$7*pseudoinverse!$E34+$H$8*pseudoinverse!$F34+$H$9*pseudoinverse!$G34+$H$10*pseudoinverse!$H34</f>
        <v>0.99674264752924147</v>
      </c>
      <c r="M35">
        <f t="shared" si="4"/>
        <v>4.7538875859789871E-5</v>
      </c>
      <c r="N35">
        <f>$I$3*pseudoinverse!A34+$I$4*pseudoinverse!B34+$I$5*pseudoinverse!C34+$I$6*pseudoinverse!D34+$I$7*pseudoinverse!E34+$I$8*pseudoinverse!F34+$I$9*pseudoinverse!G34+$I$10*pseudoinverse!H34</f>
        <v>0.98466860792630062</v>
      </c>
      <c r="O35">
        <f t="shared" si="4"/>
        <v>2.6824065534504448E-5</v>
      </c>
      <c r="P35">
        <f>$J$3*pseudoinverse!A34+$J$4*pseudoinverse!B34+$J$5*pseudoinverse!C34+$J$6*pseudoinverse!D34+$J$7*pseudoinverse!E34+$J$8*pseudoinverse!F34+$J$9*pseudoinverse!G34+$J$10*pseudoinverse!H34</f>
        <v>1.0194396453301497</v>
      </c>
      <c r="Q35">
        <f t="shared" si="5"/>
        <v>8.7567711007758111E-4</v>
      </c>
      <c r="R35">
        <f>$K$3*pseudoinverse!A34+$K$4*pseudoinverse!B34+$K$5*pseudoinverse!C34+$K$6*pseudoinverse!D34+$K$7*pseudoinverse!E34+$K$8*pseudoinverse!F34+$K$9*pseudoinverse!G34+$K$10*pseudoinverse!H34</f>
        <v>1.0194381014342</v>
      </c>
      <c r="S35">
        <f t="shared" si="6"/>
        <v>8.7558573901132686E-4</v>
      </c>
      <c r="T35" s="15">
        <f t="shared" ref="T35:T66" si="11">A35</f>
        <v>540</v>
      </c>
      <c r="U35">
        <f t="shared" ref="U35:U66" si="12">F35</f>
        <v>0.98984780337873379</v>
      </c>
      <c r="V35">
        <f t="shared" si="7"/>
        <v>0.99674264752924147</v>
      </c>
      <c r="W35">
        <f t="shared" si="8"/>
        <v>0.98466860792630062</v>
      </c>
      <c r="X35">
        <f t="shared" si="9"/>
        <v>1.0194396453301497</v>
      </c>
      <c r="Y35">
        <f t="shared" si="10"/>
        <v>1.0194381014342</v>
      </c>
    </row>
    <row r="36" spans="1:25" x14ac:dyDescent="0.3">
      <c r="A36" s="2">
        <v>545</v>
      </c>
      <c r="C36">
        <v>1</v>
      </c>
      <c r="D36">
        <v>550</v>
      </c>
      <c r="E36">
        <v>70</v>
      </c>
      <c r="F36">
        <f t="shared" si="2"/>
        <v>0.99745223067928046</v>
      </c>
      <c r="L36">
        <f>$H$3*pseudoinverse!$A35+$H$4*pseudoinverse!$B35+$H$5*pseudoinverse!$C35+$H$6*pseudoinverse!$D35+$H$7*pseudoinverse!$E35+$H$8*pseudoinverse!$F35+$H$9*pseudoinverse!$G35+$H$10*pseudoinverse!$H35</f>
        <v>1.0044747373866165</v>
      </c>
      <c r="M36">
        <f t="shared" si="4"/>
        <v>4.9315600454579983E-5</v>
      </c>
      <c r="N36">
        <f>$I$3*pseudoinverse!A35+$I$4*pseudoinverse!B35+$I$5*pseudoinverse!C35+$I$6*pseudoinverse!D35+$I$7*pseudoinverse!E35+$I$8*pseudoinverse!F35+$I$9*pseudoinverse!G35+$I$10*pseudoinverse!H35</f>
        <v>1.0030421440508692</v>
      </c>
      <c r="O36">
        <f t="shared" si="4"/>
        <v>3.1247131501866837E-5</v>
      </c>
      <c r="P36">
        <f>$J$3*pseudoinverse!A35+$J$4*pseudoinverse!B35+$J$5*pseudoinverse!C35+$J$6*pseudoinverse!D35+$J$7*pseudoinverse!E35+$J$8*pseudoinverse!F35+$J$9*pseudoinverse!G35+$J$10*pseudoinverse!H35</f>
        <v>1.0022431188479151</v>
      </c>
      <c r="Q36">
        <f t="shared" si="5"/>
        <v>2.2952609444362987E-5</v>
      </c>
      <c r="R36">
        <f>$K$3*pseudoinverse!A35+$K$4*pseudoinverse!B35+$K$5*pseudoinverse!C35+$K$6*pseudoinverse!D35+$K$7*pseudoinverse!E35+$K$8*pseudoinverse!F35+$K$9*pseudoinverse!G35+$K$10*pseudoinverse!H35</f>
        <v>1.0022419013863546</v>
      </c>
      <c r="S36">
        <f t="shared" si="6"/>
        <v>2.294094548220414E-5</v>
      </c>
      <c r="T36" s="15">
        <f t="shared" si="11"/>
        <v>545</v>
      </c>
      <c r="U36">
        <f t="shared" si="12"/>
        <v>0.99745223067928046</v>
      </c>
      <c r="V36">
        <f t="shared" si="7"/>
        <v>1.0044747373866165</v>
      </c>
      <c r="W36">
        <f t="shared" si="8"/>
        <v>1.0030421440508692</v>
      </c>
      <c r="X36">
        <f t="shared" si="9"/>
        <v>1.0022431188479151</v>
      </c>
      <c r="Y36">
        <f t="shared" si="10"/>
        <v>1.0022419013863546</v>
      </c>
    </row>
    <row r="37" spans="1:25" x14ac:dyDescent="0.3">
      <c r="A37" s="2">
        <v>550</v>
      </c>
      <c r="C37">
        <v>1</v>
      </c>
      <c r="D37">
        <v>550</v>
      </c>
      <c r="E37">
        <v>70</v>
      </c>
      <c r="F37">
        <f t="shared" si="2"/>
        <v>1</v>
      </c>
      <c r="L37">
        <f>$H$3*pseudoinverse!$A36+$H$4*pseudoinverse!$B36+$H$5*pseudoinverse!$C36+$H$6*pseudoinverse!$D36+$H$7*pseudoinverse!$E36+$H$8*pseudoinverse!$F36+$H$9*pseudoinverse!$G36+$H$10*pseudoinverse!$H36</f>
        <v>1.0066402296188506</v>
      </c>
      <c r="M37">
        <f t="shared" si="4"/>
        <v>4.4092649391060508E-5</v>
      </c>
      <c r="N37">
        <f>$I$3*pseudoinverse!A36+$I$4*pseudoinverse!B36+$I$5*pseudoinverse!C36+$I$6*pseudoinverse!D36+$I$7*pseudoinverse!E36+$I$8*pseudoinverse!F36+$I$9*pseudoinverse!G36+$I$10*pseudoinverse!H36</f>
        <v>1.0173577869832584</v>
      </c>
      <c r="O37">
        <f t="shared" si="4"/>
        <v>3.0129276895617493E-4</v>
      </c>
      <c r="P37">
        <f>$J$3*pseudoinverse!A36+$J$4*pseudoinverse!B36+$J$5*pseudoinverse!C36+$J$6*pseudoinverse!D36+$J$7*pseudoinverse!E36+$J$8*pseudoinverse!F36+$J$9*pseudoinverse!G36+$J$10*pseudoinverse!H36</f>
        <v>0.9773219818298049</v>
      </c>
      <c r="Q37">
        <f t="shared" si="5"/>
        <v>5.1429250812769917E-4</v>
      </c>
      <c r="R37">
        <f>$K$3*pseudoinverse!A36+$K$4*pseudoinverse!B36+$K$5*pseudoinverse!C36+$K$6*pseudoinverse!D36+$K$7*pseudoinverse!E36+$K$8*pseudoinverse!F36+$K$9*pseudoinverse!G36+$K$10*pseudoinverse!H36</f>
        <v>0.97732119819101393</v>
      </c>
      <c r="S37">
        <f t="shared" si="6"/>
        <v>5.1432805149126989E-4</v>
      </c>
      <c r="T37" s="15">
        <f t="shared" si="11"/>
        <v>550</v>
      </c>
      <c r="U37">
        <f t="shared" si="12"/>
        <v>1</v>
      </c>
      <c r="V37">
        <f t="shared" si="7"/>
        <v>1.0066402296188506</v>
      </c>
      <c r="W37">
        <f t="shared" si="8"/>
        <v>1.0173577869832584</v>
      </c>
      <c r="X37">
        <f t="shared" si="9"/>
        <v>0.9773219818298049</v>
      </c>
      <c r="Y37">
        <f t="shared" si="10"/>
        <v>0.97732119819101393</v>
      </c>
    </row>
    <row r="38" spans="1:25" x14ac:dyDescent="0.3">
      <c r="A38" s="2">
        <v>555</v>
      </c>
      <c r="C38">
        <v>1</v>
      </c>
      <c r="D38">
        <v>550</v>
      </c>
      <c r="E38">
        <v>70</v>
      </c>
      <c r="F38">
        <f t="shared" si="2"/>
        <v>0.99745223067928046</v>
      </c>
      <c r="L38">
        <f>$H$3*pseudoinverse!$A37+$H$4*pseudoinverse!$B37+$H$5*pseudoinverse!$C37+$H$6*pseudoinverse!$D37+$H$7*pseudoinverse!$E37+$H$8*pseudoinverse!$F37+$H$9*pseudoinverse!$G37+$H$10*pseudoinverse!$H37</f>
        <v>1.0033425993351726</v>
      </c>
      <c r="M38">
        <f t="shared" si="4"/>
        <v>3.4696442902316074E-5</v>
      </c>
      <c r="N38">
        <f>$I$3*pseudoinverse!A37+$I$4*pseudoinverse!B37+$I$5*pseudoinverse!C37+$I$6*pseudoinverse!D37+$I$7*pseudoinverse!E37+$I$8*pseudoinverse!F37+$I$9*pseudoinverse!G37+$I$10*pseudoinverse!H37</f>
        <v>1.0277126603427085</v>
      </c>
      <c r="O38">
        <f t="shared" si="4"/>
        <v>9.1569360341527399E-4</v>
      </c>
      <c r="P38">
        <f>$J$3*pseudoinverse!A37+$J$4*pseudoinverse!B37+$J$5*pseudoinverse!C37+$J$6*pseudoinverse!D37+$J$7*pseudoinverse!E37+$J$8*pseudoinverse!F37+$J$9*pseudoinverse!G37+$J$10*pseudoinverse!H37</f>
        <v>0.94757202740613189</v>
      </c>
      <c r="Q38">
        <f t="shared" si="5"/>
        <v>2.4880346785706216E-3</v>
      </c>
      <c r="R38">
        <f>$K$3*pseudoinverse!A37+$K$4*pseudoinverse!B37+$K$5*pseudoinverse!C37+$K$6*pseudoinverse!D37+$K$7*pseudoinverse!E37+$K$8*pseudoinverse!F37+$K$9*pseudoinverse!G37+$K$10*pseudoinverse!H37</f>
        <v>0.94757171027392162</v>
      </c>
      <c r="S38">
        <f t="shared" si="6"/>
        <v>2.4880663159094199E-3</v>
      </c>
      <c r="T38" s="15">
        <f t="shared" si="11"/>
        <v>555</v>
      </c>
      <c r="U38">
        <f t="shared" si="12"/>
        <v>0.99745223067928046</v>
      </c>
      <c r="V38">
        <f t="shared" si="7"/>
        <v>1.0033425993351726</v>
      </c>
      <c r="W38">
        <f t="shared" si="8"/>
        <v>1.0277126603427085</v>
      </c>
      <c r="X38">
        <f t="shared" si="9"/>
        <v>0.94757202740613189</v>
      </c>
      <c r="Y38">
        <f t="shared" si="10"/>
        <v>0.94757171027392162</v>
      </c>
    </row>
    <row r="39" spans="1:25" x14ac:dyDescent="0.3">
      <c r="A39" s="2">
        <v>560</v>
      </c>
      <c r="C39">
        <v>1</v>
      </c>
      <c r="D39">
        <v>550</v>
      </c>
      <c r="E39">
        <v>70</v>
      </c>
      <c r="F39">
        <f t="shared" si="2"/>
        <v>0.98984780337873379</v>
      </c>
      <c r="L39">
        <f>$H$3*pseudoinverse!$A38+$H$4*pseudoinverse!$B38+$H$5*pseudoinverse!$C38+$H$6*pseudoinverse!$D38+$H$7*pseudoinverse!$E38+$H$8*pseudoinverse!$F38+$H$9*pseudoinverse!$G38+$H$10*pseudoinverse!$H38</f>
        <v>0.99477315014169509</v>
      </c>
      <c r="M39">
        <f t="shared" si="4"/>
        <v>2.425904073541338E-5</v>
      </c>
      <c r="N39">
        <f>$I$3*pseudoinverse!A38+$I$4*pseudoinverse!B38+$I$5*pseudoinverse!C38+$I$6*pseudoinverse!D38+$I$7*pseudoinverse!E38+$I$8*pseudoinverse!F38+$I$9*pseudoinverse!G38+$I$10*pseudoinverse!H38</f>
        <v>1.0342602549778721</v>
      </c>
      <c r="O39">
        <f t="shared" si="4"/>
        <v>1.9724658570458033E-3</v>
      </c>
      <c r="P39">
        <f>$J$3*pseudoinverse!A38+$J$4*pseudoinverse!B38+$J$5*pseudoinverse!C38+$J$6*pseudoinverse!D38+$J$7*pseudoinverse!E38+$J$8*pseudoinverse!F38+$J$9*pseudoinverse!G38+$J$10*pseudoinverse!H38</f>
        <v>0.91594493194131843</v>
      </c>
      <c r="Q39">
        <f t="shared" si="5"/>
        <v>5.4616344066951436E-3</v>
      </c>
      <c r="R39">
        <f>$K$3*pseudoinverse!A38+$K$4*pseudoinverse!B38+$K$5*pseudoinverse!C38+$K$6*pseudoinverse!D38+$K$7*pseudoinverse!E38+$K$8*pseudoinverse!F38+$K$9*pseudoinverse!G38+$K$10*pseudoinverse!H38</f>
        <v>0.91594503729169596</v>
      </c>
      <c r="S39">
        <f t="shared" si="6"/>
        <v>5.4616188353154285E-3</v>
      </c>
      <c r="T39" s="15">
        <f t="shared" si="11"/>
        <v>560</v>
      </c>
      <c r="U39">
        <f t="shared" si="12"/>
        <v>0.98984780337873379</v>
      </c>
      <c r="V39">
        <f t="shared" si="7"/>
        <v>0.99477315014169509</v>
      </c>
      <c r="W39">
        <f t="shared" si="8"/>
        <v>1.0342602549778721</v>
      </c>
      <c r="X39">
        <f t="shared" si="9"/>
        <v>0.91594493194131843</v>
      </c>
      <c r="Y39">
        <f t="shared" si="10"/>
        <v>0.91594503729169596</v>
      </c>
    </row>
    <row r="40" spans="1:25" x14ac:dyDescent="0.3">
      <c r="A40" s="2">
        <v>565</v>
      </c>
      <c r="C40">
        <v>1</v>
      </c>
      <c r="D40">
        <v>550</v>
      </c>
      <c r="E40">
        <v>70</v>
      </c>
      <c r="F40">
        <f t="shared" si="2"/>
        <v>0.97730237285197818</v>
      </c>
      <c r="L40">
        <f>$H$3*pseudoinverse!$A39+$H$4*pseudoinverse!$B39+$H$5*pseudoinverse!$C39+$H$6*pseudoinverse!$D39+$H$7*pseudoinverse!$E39+$H$8*pseudoinverse!$F39+$H$9*pseudoinverse!$G39+$H$10*pseudoinverse!$H39</f>
        <v>0.98118640956828174</v>
      </c>
      <c r="M40">
        <f t="shared" si="4"/>
        <v>1.5085741213594076E-5</v>
      </c>
      <c r="N40">
        <f>$I$3*pseudoinverse!A39+$I$4*pseudoinverse!B39+$I$5*pseudoinverse!C39+$I$6*pseudoinverse!D39+$I$7*pseudoinverse!E39+$I$8*pseudoinverse!F39+$I$9*pseudoinverse!G39+$I$10*pseudoinverse!H39</f>
        <v>1.0371804639015982</v>
      </c>
      <c r="O40">
        <f t="shared" si="4"/>
        <v>3.5853857877465888E-3</v>
      </c>
      <c r="P40">
        <f>$J$3*pseudoinverse!A39+$J$4*pseudoinverse!B39+$J$5*pseudoinverse!C39+$J$6*pseudoinverse!D39+$J$7*pseudoinverse!E39+$J$8*pseudoinverse!F39+$J$9*pseudoinverse!G39+$J$10*pseudoinverse!H39</f>
        <v>0.88507520259894634</v>
      </c>
      <c r="Q40">
        <f t="shared" si="5"/>
        <v>8.5058509328817221E-3</v>
      </c>
      <c r="R40">
        <f>$K$3*pseudoinverse!A39+$K$4*pseudoinverse!B39+$K$5*pseudoinverse!C39+$K$6*pseudoinverse!D39+$K$7*pseudoinverse!E39+$K$8*pseudoinverse!F39+$K$9*pseudoinverse!G39+$K$10*pseudoinverse!H39</f>
        <v>0.88507561885982033</v>
      </c>
      <c r="S40">
        <f t="shared" si="6"/>
        <v>8.505774151930004E-3</v>
      </c>
      <c r="T40" s="15">
        <f t="shared" si="11"/>
        <v>565</v>
      </c>
      <c r="U40">
        <f t="shared" si="12"/>
        <v>0.97730237285197818</v>
      </c>
      <c r="V40">
        <f t="shared" si="7"/>
        <v>0.98118640956828174</v>
      </c>
      <c r="W40">
        <f t="shared" si="8"/>
        <v>1.0371804639015982</v>
      </c>
      <c r="X40">
        <f t="shared" si="9"/>
        <v>0.88507520259894634</v>
      </c>
      <c r="Y40">
        <f t="shared" si="10"/>
        <v>0.88507561885982033</v>
      </c>
    </row>
    <row r="41" spans="1:25" x14ac:dyDescent="0.3">
      <c r="A41" s="2">
        <v>570</v>
      </c>
      <c r="C41">
        <v>1</v>
      </c>
      <c r="D41">
        <v>550</v>
      </c>
      <c r="E41">
        <v>70</v>
      </c>
      <c r="F41">
        <f t="shared" si="2"/>
        <v>0.96000544128547771</v>
      </c>
      <c r="L41">
        <f>$H$3*pseudoinverse!$A40+$H$4*pseudoinverse!$B40+$H$5*pseudoinverse!$C40+$H$6*pseudoinverse!$D40+$H$7*pseudoinverse!$E40+$H$8*pseudoinverse!$F40+$H$9*pseudoinverse!$G40+$H$10*pseudoinverse!$H40</f>
        <v>0.96288030593992757</v>
      </c>
      <c r="M41">
        <f t="shared" si="4"/>
        <v>8.2648467814051141E-6</v>
      </c>
      <c r="N41">
        <f>$I$3*pseudoinverse!A40+$I$4*pseudoinverse!B40+$I$5*pseudoinverse!C40+$I$6*pseudoinverse!D40+$I$7*pseudoinverse!E40+$I$8*pseudoinverse!F40+$I$9*pseudoinverse!G40+$I$10*pseudoinverse!H40</f>
        <v>1.0366552738097647</v>
      </c>
      <c r="O41">
        <f t="shared" si="4"/>
        <v>5.8751968260012501E-3</v>
      </c>
      <c r="P41">
        <f>$J$3*pseudoinverse!A40+$J$4*pseudoinverse!B40+$J$5*pseudoinverse!C40+$J$6*pseudoinverse!D40+$J$7*pseudoinverse!E40+$J$8*pseudoinverse!F40+$J$9*pseudoinverse!G40+$J$10*pseudoinverse!H40</f>
        <v>0.85697034071400202</v>
      </c>
      <c r="Q41">
        <f t="shared" si="5"/>
        <v>1.061623194977411E-2</v>
      </c>
      <c r="R41">
        <f>$K$3*pseudoinverse!A40+$K$4*pseudoinverse!B40+$K$5*pseudoinverse!C40+$K$6*pseudoinverse!D40+$K$7*pseudoinverse!E40+$K$8*pseudoinverse!F40+$K$9*pseudoinverse!G40+$K$10*pseudoinverse!H40</f>
        <v>0.85697090724737612</v>
      </c>
      <c r="S41">
        <f t="shared" si="6"/>
        <v>1.0616115204448716E-2</v>
      </c>
      <c r="T41" s="15">
        <f t="shared" si="11"/>
        <v>570</v>
      </c>
      <c r="U41">
        <f t="shared" si="12"/>
        <v>0.96000544128547771</v>
      </c>
      <c r="V41">
        <f t="shared" si="7"/>
        <v>0.96288030593992757</v>
      </c>
      <c r="W41">
        <f t="shared" si="8"/>
        <v>1.0366552738097647</v>
      </c>
      <c r="X41">
        <f t="shared" si="9"/>
        <v>0.85697034071400202</v>
      </c>
      <c r="Y41">
        <f t="shared" si="10"/>
        <v>0.85697090724737612</v>
      </c>
    </row>
    <row r="42" spans="1:25" x14ac:dyDescent="0.3">
      <c r="A42" s="2">
        <v>575</v>
      </c>
      <c r="C42">
        <v>1</v>
      </c>
      <c r="D42">
        <v>550</v>
      </c>
      <c r="E42">
        <v>70</v>
      </c>
      <c r="F42">
        <f t="shared" si="2"/>
        <v>0.93821559571910784</v>
      </c>
      <c r="L42">
        <f>$H$3*pseudoinverse!$A41+$H$4*pseudoinverse!$B41+$H$5*pseudoinverse!$C41+$H$6*pseudoinverse!$D41+$H$7*pseudoinverse!$E41+$H$8*pseudoinverse!$F41+$H$9*pseudoinverse!$G41+$H$10*pseudoinverse!$H41</f>
        <v>0.94018319919926741</v>
      </c>
      <c r="M42">
        <f t="shared" si="4"/>
        <v>3.8714634551360244E-6</v>
      </c>
      <c r="N42">
        <f>$I$3*pseudoinverse!A41+$I$4*pseudoinverse!B41+$I$5*pseudoinverse!C41+$I$6*pseudoinverse!D41+$I$7*pseudoinverse!E41+$I$8*pseudoinverse!F41+$I$9*pseudoinverse!G41+$I$10*pseudoinverse!H41</f>
        <v>1.0328532059891709</v>
      </c>
      <c r="O42">
        <f t="shared" si="4"/>
        <v>8.9562772776283356E-3</v>
      </c>
      <c r="P42">
        <f>$J$3*pseudoinverse!A41+$J$4*pseudoinverse!B41+$J$5*pseudoinverse!C41+$J$6*pseudoinverse!D41+$J$7*pseudoinverse!E41+$J$8*pseudoinverse!F41+$J$9*pseudoinverse!G41+$J$10*pseudoinverse!H41</f>
        <v>0.83280656476615045</v>
      </c>
      <c r="Q42">
        <f t="shared" si="5"/>
        <v>1.1111063806441531E-2</v>
      </c>
      <c r="R42">
        <f>$K$3*pseudoinverse!A41+$K$4*pseudoinverse!B41+$K$5*pseudoinverse!C41+$K$6*pseudoinverse!D41+$K$7*pseudoinverse!E41+$K$8*pseudoinverse!F41+$K$9*pseudoinverse!G41+$K$10*pseudoinverse!H41</f>
        <v>0.83280709655216323</v>
      </c>
      <c r="S42">
        <f t="shared" si="6"/>
        <v>1.1110951696627763E-2</v>
      </c>
      <c r="T42" s="15">
        <f t="shared" si="11"/>
        <v>575</v>
      </c>
      <c r="U42">
        <f t="shared" si="12"/>
        <v>0.93821559571910784</v>
      </c>
      <c r="V42">
        <f t="shared" si="7"/>
        <v>0.94018319919926741</v>
      </c>
      <c r="W42">
        <f t="shared" si="8"/>
        <v>1.0328532059891709</v>
      </c>
      <c r="X42">
        <f t="shared" si="9"/>
        <v>0.83280656476615045</v>
      </c>
      <c r="Y42">
        <f t="shared" si="10"/>
        <v>0.83280709655216323</v>
      </c>
    </row>
    <row r="43" spans="1:25" x14ac:dyDescent="0.3">
      <c r="A43" s="2">
        <v>580</v>
      </c>
      <c r="C43">
        <v>1</v>
      </c>
      <c r="D43">
        <v>550</v>
      </c>
      <c r="E43">
        <v>70</v>
      </c>
      <c r="F43">
        <f t="shared" si="2"/>
        <v>0.9122540768285452</v>
      </c>
      <c r="L43">
        <f>$H$3*pseudoinverse!$A42+$H$4*pseudoinverse!$B42+$H$5*pseudoinverse!$C42+$H$6*pseudoinverse!$D42+$H$7*pseudoinverse!$E42+$H$8*pseudoinverse!$F42+$H$9*pseudoinverse!$G42+$H$10*pseudoinverse!$H42</f>
        <v>0.9134477672997533</v>
      </c>
      <c r="M43">
        <f t="shared" si="4"/>
        <v>1.42489694105301E-6</v>
      </c>
      <c r="N43">
        <f>$I$3*pseudoinverse!A42+$I$4*pseudoinverse!B42+$I$5*pseudoinverse!C42+$I$6*pseudoinverse!D42+$I$7*pseudoinverse!E42+$I$8*pseudoinverse!F42+$I$9*pseudoinverse!G42+$I$10*pseudoinverse!H42</f>
        <v>1.0259235337508783</v>
      </c>
      <c r="O43">
        <f t="shared" si="4"/>
        <v>1.2920745437018141E-2</v>
      </c>
      <c r="P43">
        <f>$J$3*pseudoinverse!A42+$J$4*pseudoinverse!B42+$J$5*pseudoinverse!C42+$J$6*pseudoinverse!D42+$J$7*pseudoinverse!E42+$J$8*pseudoinverse!F42+$J$9*pseudoinverse!G42+$J$10*pseudoinverse!H42</f>
        <v>0.81285329133597228</v>
      </c>
      <c r="Q43">
        <f t="shared" si="5"/>
        <v>9.8805161565404948E-3</v>
      </c>
      <c r="R43">
        <f>$K$3*pseudoinverse!A42+$K$4*pseudoinverse!B42+$K$5*pseudoinverse!C42+$K$6*pseudoinverse!D42+$K$7*pseudoinverse!E42+$K$8*pseudoinverse!F42+$K$9*pseudoinverse!G42+$K$10*pseudoinverse!H42</f>
        <v>0.812853606009042</v>
      </c>
      <c r="S43">
        <f t="shared" si="6"/>
        <v>9.8804535991389077E-3</v>
      </c>
      <c r="T43" s="15">
        <f t="shared" si="11"/>
        <v>580</v>
      </c>
      <c r="U43">
        <f t="shared" si="12"/>
        <v>0.9122540768285452</v>
      </c>
      <c r="V43">
        <f t="shared" si="7"/>
        <v>0.9134477672997533</v>
      </c>
      <c r="W43">
        <f t="shared" si="8"/>
        <v>1.0259235337508783</v>
      </c>
      <c r="X43">
        <f t="shared" si="9"/>
        <v>0.81285329133597228</v>
      </c>
      <c r="Y43">
        <f t="shared" si="10"/>
        <v>0.812853606009042</v>
      </c>
    </row>
    <row r="44" spans="1:25" x14ac:dyDescent="0.3">
      <c r="A44" s="2">
        <v>585</v>
      </c>
      <c r="C44">
        <v>1</v>
      </c>
      <c r="D44">
        <v>550</v>
      </c>
      <c r="E44">
        <v>70</v>
      </c>
      <c r="F44">
        <f t="shared" si="2"/>
        <v>0.88249690258459546</v>
      </c>
      <c r="L44">
        <f>$H$3*pseudoinverse!$A43+$H$4*pseudoinverse!$B43+$H$5*pseudoinverse!$C43+$H$6*pseudoinverse!$D43+$H$7*pseudoinverse!$E43+$H$8*pseudoinverse!$F43+$H$9*pseudoinverse!$G43+$H$10*pseudoinverse!$H43</f>
        <v>0.88305006674562159</v>
      </c>
      <c r="M44">
        <f t="shared" si="4"/>
        <v>3.0599058904374419E-7</v>
      </c>
      <c r="N44">
        <f>$I$3*pseudoinverse!A43+$I$4*pseudoinverse!B43+$I$5*pseudoinverse!C43+$I$6*pseudoinverse!D43+$I$7*pseudoinverse!E43+$I$8*pseudoinverse!F43+$I$9*pseudoinverse!G43+$I$10*pseudoinverse!H43</f>
        <v>1.015999381497348</v>
      </c>
      <c r="O44">
        <f t="shared" si="4"/>
        <v>1.7822911875849945E-2</v>
      </c>
      <c r="P44">
        <f>$J$3*pseudoinverse!A43+$J$4*pseudoinverse!B43+$J$5*pseudoinverse!C43+$J$6*pseudoinverse!D43+$J$7*pseudoinverse!E43+$J$8*pseudoinverse!F43+$J$9*pseudoinverse!G43+$J$10*pseudoinverse!H43</f>
        <v>0.79652846842438807</v>
      </c>
      <c r="Q44">
        <f t="shared" si="5"/>
        <v>7.3905716719579123E-3</v>
      </c>
      <c r="R44">
        <f>$K$3*pseudoinverse!A43+$K$4*pseudoinverse!B43+$K$5*pseudoinverse!C43+$K$6*pseudoinverse!D43+$K$7*pseudoinverse!E43+$K$8*pseudoinverse!F43+$K$9*pseudoinverse!G43+$K$10*pseudoinverse!H43</f>
        <v>0.79652841169851973</v>
      </c>
      <c r="S44">
        <f t="shared" si="6"/>
        <v>7.3905814252292843E-3</v>
      </c>
      <c r="T44" s="15">
        <f t="shared" si="11"/>
        <v>585</v>
      </c>
      <c r="U44">
        <f t="shared" si="12"/>
        <v>0.88249690258459546</v>
      </c>
      <c r="V44">
        <f t="shared" si="7"/>
        <v>0.88305006674562159</v>
      </c>
      <c r="W44">
        <f t="shared" si="8"/>
        <v>1.015999381497348</v>
      </c>
      <c r="X44">
        <f t="shared" si="9"/>
        <v>0.79652846842438807</v>
      </c>
      <c r="Y44">
        <f t="shared" si="10"/>
        <v>0.79652841169851973</v>
      </c>
    </row>
    <row r="45" spans="1:25" x14ac:dyDescent="0.3">
      <c r="A45" s="2">
        <v>590</v>
      </c>
      <c r="C45">
        <v>1</v>
      </c>
      <c r="D45">
        <v>550</v>
      </c>
      <c r="E45">
        <v>70</v>
      </c>
      <c r="F45">
        <f t="shared" si="2"/>
        <v>0.84936581656831245</v>
      </c>
      <c r="L45">
        <f>$H$3*pseudoinverse!$A44+$H$4*pseudoinverse!$B44+$H$5*pseudoinverse!$C44+$H$6*pseudoinverse!$D44+$H$7*pseudoinverse!$E44+$H$8*pseudoinverse!$F44+$H$9*pseudoinverse!$G44+$H$10*pseudoinverse!$H44</f>
        <v>0.84939117837609857</v>
      </c>
      <c r="M45">
        <f t="shared" si="4"/>
        <v>6.4322129417995988E-10</v>
      </c>
      <c r="N45">
        <f>$I$3*pseudoinverse!A44+$I$4*pseudoinverse!B44+$I$5*pseudoinverse!C44+$I$6*pseudoinverse!D44+$I$7*pseudoinverse!E44+$I$8*pseudoinverse!F44+$I$9*pseudoinverse!G44+$I$10*pseudoinverse!H44</f>
        <v>1.0032074134597424</v>
      </c>
      <c r="O45">
        <f t="shared" si="4"/>
        <v>2.3667236934105232E-2</v>
      </c>
      <c r="P45">
        <f>$J$3*pseudoinverse!A44+$J$4*pseudoinverse!B44+$J$5*pseudoinverse!C44+$J$6*pseudoinverse!D44+$J$7*pseudoinverse!E44+$J$8*pseudoinverse!F44+$J$9*pseudoinverse!G44+$J$10*pseudoinverse!H44</f>
        <v>0.78256737317581093</v>
      </c>
      <c r="Q45">
        <f t="shared" si="5"/>
        <v>4.4620320396612295E-3</v>
      </c>
      <c r="R45">
        <f>$K$3*pseudoinverse!A44+$K$4*pseudoinverse!B44+$K$5*pseudoinverse!C44+$K$6*pseudoinverse!D44+$K$7*pseudoinverse!E44+$K$8*pseudoinverse!F44+$K$9*pseudoinverse!G44+$K$10*pseudoinverse!H44</f>
        <v>0.78256683916703995</v>
      </c>
      <c r="S45">
        <f t="shared" si="6"/>
        <v>4.462103381855714E-3</v>
      </c>
      <c r="T45" s="15">
        <f t="shared" si="11"/>
        <v>590</v>
      </c>
      <c r="U45">
        <f t="shared" si="12"/>
        <v>0.84936581656831245</v>
      </c>
      <c r="V45">
        <f t="shared" si="7"/>
        <v>0.84939117837609857</v>
      </c>
      <c r="W45">
        <f t="shared" si="8"/>
        <v>1.0032074134597424</v>
      </c>
      <c r="X45">
        <f t="shared" si="9"/>
        <v>0.78256737317581093</v>
      </c>
      <c r="Y45">
        <f t="shared" si="10"/>
        <v>0.78256683916703995</v>
      </c>
    </row>
    <row r="46" spans="1:25" x14ac:dyDescent="0.3">
      <c r="A46" s="2">
        <v>595</v>
      </c>
      <c r="C46">
        <v>1</v>
      </c>
      <c r="D46">
        <v>550</v>
      </c>
      <c r="E46">
        <v>70</v>
      </c>
      <c r="F46">
        <f t="shared" si="2"/>
        <v>0.81331836512984568</v>
      </c>
      <c r="L46">
        <f>$H$3*pseudoinverse!$A45+$H$4*pseudoinverse!$B45+$H$5*pseudoinverse!$C45+$H$6*pseudoinverse!$D45+$H$7*pseudoinverse!$E45+$H$8*pseudoinverse!$F45+$H$9*pseudoinverse!$G45+$H$10*pseudoinverse!$H45</f>
        <v>0.81289882741989117</v>
      </c>
      <c r="M46">
        <f t="shared" si="4"/>
        <v>1.7601189007387411E-7</v>
      </c>
      <c r="N46">
        <f>$I$3*pseudoinverse!A45+$I$4*pseudoinverse!B45+$I$5*pseudoinverse!C45+$I$6*pseudoinverse!D45+$I$7*pseudoinverse!E45+$I$8*pseudoinverse!F45+$I$9*pseudoinverse!G45+$I$10*pseudoinverse!H45</f>
        <v>0.9876811242754362</v>
      </c>
      <c r="O46">
        <f t="shared" si="4"/>
        <v>3.040237177686321E-2</v>
      </c>
      <c r="P46">
        <f>$J$3*pseudoinverse!A45+$J$4*pseudoinverse!B45+$J$5*pseudoinverse!C45+$J$6*pseudoinverse!D45+$J$7*pseudoinverse!E45+$J$8*pseudoinverse!F45+$J$9*pseudoinverse!G45+$J$10*pseudoinverse!H45</f>
        <v>0.76927232001110224</v>
      </c>
      <c r="Q46">
        <f t="shared" si="5"/>
        <v>1.9400540906023827E-3</v>
      </c>
      <c r="R46">
        <f>$K$3*pseudoinverse!A45+$K$4*pseudoinverse!B45+$K$5*pseudoinverse!C45+$K$6*pseudoinverse!D45+$K$7*pseudoinverse!E45+$K$8*pseudoinverse!F45+$K$9*pseudoinverse!G45+$K$10*pseudoinverse!H45</f>
        <v>0.76927126391069733</v>
      </c>
      <c r="S46">
        <f t="shared" si="6"/>
        <v>1.9401471258098995E-3</v>
      </c>
      <c r="T46" s="15">
        <f t="shared" si="11"/>
        <v>595</v>
      </c>
      <c r="U46">
        <f t="shared" si="12"/>
        <v>0.81331836512984568</v>
      </c>
      <c r="V46">
        <f t="shared" si="7"/>
        <v>0.81289882741989117</v>
      </c>
      <c r="W46">
        <f t="shared" si="8"/>
        <v>0.9876811242754362</v>
      </c>
      <c r="X46">
        <f t="shared" si="9"/>
        <v>0.76927232001110224</v>
      </c>
      <c r="Y46">
        <f t="shared" si="10"/>
        <v>0.76927126391069733</v>
      </c>
    </row>
    <row r="47" spans="1:25" x14ac:dyDescent="0.3">
      <c r="A47" s="2">
        <v>600</v>
      </c>
      <c r="C47">
        <v>1</v>
      </c>
      <c r="D47">
        <v>550</v>
      </c>
      <c r="E47">
        <v>70</v>
      </c>
      <c r="F47">
        <f t="shared" si="2"/>
        <v>0.77483742888324936</v>
      </c>
      <c r="L47">
        <f>$H$3*pseudoinverse!$A46+$H$4*pseudoinverse!$B46+$H$5*pseudoinverse!$C46+$H$6*pseudoinverse!$D46+$H$7*pseudoinverse!$E46+$H$8*pseudoinverse!$F46+$H$9*pseudoinverse!$G46+$H$10*pseudoinverse!$H46</f>
        <v>0.77402705954953399</v>
      </c>
      <c r="M47">
        <f t="shared" si="4"/>
        <v>6.5669845702628641E-7</v>
      </c>
      <c r="N47">
        <f>$I$3*pseudoinverse!A46+$I$4*pseudoinverse!B46+$I$5*pseudoinverse!C46+$I$6*pseudoinverse!D46+$I$7*pseudoinverse!E46+$I$8*pseudoinverse!F46+$I$9*pseudoinverse!G46+$I$10*pseudoinverse!H46</f>
        <v>0.96957471376697146</v>
      </c>
      <c r="O47">
        <f t="shared" si="4"/>
        <v>3.792261012388394E-2</v>
      </c>
      <c r="P47">
        <f>$J$3*pseudoinverse!A46+$J$4*pseudoinverse!B46+$J$5*pseudoinverse!C46+$J$6*pseudoinverse!D46+$J$7*pseudoinverse!E46+$J$8*pseudoinverse!F46+$J$9*pseudoinverse!G46+$J$10*pseudoinverse!H46</f>
        <v>0.7548015348814251</v>
      </c>
      <c r="Q47">
        <f t="shared" si="5"/>
        <v>4.014370484523374E-4</v>
      </c>
      <c r="R47">
        <f>$K$3*pseudoinverse!A46+$K$4*pseudoinverse!B46+$K$5*pseudoinverse!C46+$K$6*pseudoinverse!D46+$K$7*pseudoinverse!E46+$K$8*pseudoinverse!F46+$K$9*pseudoinverse!G46+$K$10*pseudoinverse!H46</f>
        <v>0.75479997668967636</v>
      </c>
      <c r="S47">
        <f t="shared" si="6"/>
        <v>4.014994904097235E-4</v>
      </c>
      <c r="T47" s="15">
        <f t="shared" si="11"/>
        <v>600</v>
      </c>
      <c r="U47">
        <f t="shared" si="12"/>
        <v>0.77483742888324936</v>
      </c>
      <c r="V47">
        <f t="shared" si="7"/>
        <v>0.77402705954953399</v>
      </c>
      <c r="W47">
        <f t="shared" si="8"/>
        <v>0.96957471376697146</v>
      </c>
      <c r="X47">
        <f t="shared" si="9"/>
        <v>0.7548015348814251</v>
      </c>
      <c r="Y47">
        <f t="shared" si="10"/>
        <v>0.75479997668967636</v>
      </c>
    </row>
    <row r="48" spans="1:25" x14ac:dyDescent="0.3">
      <c r="A48" s="2">
        <v>605</v>
      </c>
      <c r="C48">
        <v>1</v>
      </c>
      <c r="D48">
        <v>550</v>
      </c>
      <c r="E48">
        <v>70</v>
      </c>
      <c r="F48">
        <f t="shared" si="2"/>
        <v>0.73442054166685844</v>
      </c>
      <c r="L48">
        <f>$H$3*pseudoinverse!$A47+$H$4*pseudoinverse!$B47+$H$5*pseudoinverse!$C47+$H$6*pseudoinverse!$D47+$H$7*pseudoinverse!$E47+$H$8*pseudoinverse!$F47+$H$9*pseudoinverse!$G47+$H$10*pseudoinverse!$H47</f>
        <v>0.73325309786841064</v>
      </c>
      <c r="M48">
        <f t="shared" si="4"/>
        <v>1.3629250225342231E-6</v>
      </c>
      <c r="N48">
        <f>$I$3*pseudoinverse!A47+$I$4*pseudoinverse!B47+$I$5*pseudoinverse!C47+$I$6*pseudoinverse!D47+$I$7*pseudoinverse!E47+$I$8*pseudoinverse!F47+$I$9*pseudoinverse!G47+$I$10*pseudoinverse!H47</f>
        <v>0.94907497613653935</v>
      </c>
      <c r="O48">
        <f t="shared" si="4"/>
        <v>4.6076526237498534E-2</v>
      </c>
      <c r="P48">
        <f>$J$3*pseudoinverse!A47+$J$4*pseudoinverse!B47+$J$5*pseudoinverse!C47+$J$6*pseudoinverse!D47+$J$7*pseudoinverse!E47+$J$8*pseudoinverse!F47+$J$9*pseudoinverse!G47+$J$10*pseudoinverse!H47</f>
        <v>0.7374529462615802</v>
      </c>
      <c r="Q48">
        <f t="shared" si="5"/>
        <v>9.1954776260896434E-6</v>
      </c>
      <c r="R48">
        <f>$K$3*pseudoinverse!A47+$K$4*pseudoinverse!B47+$K$5*pseudoinverse!C47+$K$6*pseudoinverse!D47+$K$7*pseudoinverse!E47+$K$8*pseudoinverse!F47+$K$9*pseudoinverse!G47+$K$10*pseudoinverse!H47</f>
        <v>0.73745096566218948</v>
      </c>
      <c r="S48">
        <f t="shared" si="6"/>
        <v>9.1834695914781685E-6</v>
      </c>
      <c r="T48" s="15">
        <f t="shared" si="11"/>
        <v>605</v>
      </c>
      <c r="U48">
        <f t="shared" si="12"/>
        <v>0.73442054166685844</v>
      </c>
      <c r="V48">
        <f t="shared" si="7"/>
        <v>0.73325309786841064</v>
      </c>
      <c r="W48">
        <f t="shared" si="8"/>
        <v>0.94907497613653935</v>
      </c>
      <c r="X48">
        <f t="shared" si="9"/>
        <v>0.7374529462615802</v>
      </c>
      <c r="Y48">
        <f t="shared" si="10"/>
        <v>0.73745096566218948</v>
      </c>
    </row>
    <row r="49" spans="1:25" x14ac:dyDescent="0.3">
      <c r="A49" s="2">
        <v>610</v>
      </c>
      <c r="C49">
        <v>1</v>
      </c>
      <c r="D49">
        <v>550</v>
      </c>
      <c r="E49">
        <v>70</v>
      </c>
      <c r="F49">
        <f t="shared" si="2"/>
        <v>0.69256932420519768</v>
      </c>
      <c r="L49">
        <f>$H$3*pseudoinverse!$A48+$H$4*pseudoinverse!$B48+$H$5*pseudoinverse!$C48+$H$6*pseudoinverse!$D48+$H$7*pseudoinverse!$E48+$H$8*pseudoinverse!$F48+$H$9*pseudoinverse!$G48+$H$10*pseudoinverse!$H48</f>
        <v>0.69107148265541174</v>
      </c>
      <c r="M49">
        <f t="shared" si="4"/>
        <v>2.2435293082651427E-6</v>
      </c>
      <c r="N49">
        <f>$I$3*pseudoinverse!A48+$I$4*pseudoinverse!B48+$I$5*pseudoinverse!C48+$I$6*pseudoinverse!D48+$I$7*pseudoinverse!E48+$I$8*pseudoinverse!F48+$I$9*pseudoinverse!G48+$I$10*pseudoinverse!H48</f>
        <v>0.926409310672065</v>
      </c>
      <c r="O49">
        <f t="shared" si="4"/>
        <v>5.4681139270824693E-2</v>
      </c>
      <c r="P49">
        <f>$J$3*pseudoinverse!A48+$J$4*pseudoinverse!B48+$J$5*pseudoinverse!C48+$J$6*pseudoinverse!D48+$J$7*pseudoinverse!E48+$J$8*pseudoinverse!F48+$J$9*pseudoinverse!G48+$J$10*pseudoinverse!H48</f>
        <v>0.71590271058673172</v>
      </c>
      <c r="Q49">
        <f t="shared" si="5"/>
        <v>5.4444692002995811E-4</v>
      </c>
      <c r="R49">
        <f>$K$3*pseudoinverse!A48+$K$4*pseudoinverse!B48+$K$5*pseudoinverse!C48+$K$6*pseudoinverse!D48+$K$7*pseudoinverse!E48+$K$8*pseudoinverse!F48+$K$9*pseudoinverse!G48+$K$10*pseudoinverse!H48</f>
        <v>0.71590043431990358</v>
      </c>
      <c r="S49">
        <f t="shared" si="6"/>
        <v>5.4434069918453192E-4</v>
      </c>
      <c r="T49" s="15">
        <f t="shared" si="11"/>
        <v>610</v>
      </c>
      <c r="U49">
        <f t="shared" si="12"/>
        <v>0.69256932420519768</v>
      </c>
      <c r="V49">
        <f t="shared" si="7"/>
        <v>0.69107148265541174</v>
      </c>
      <c r="W49">
        <f t="shared" si="8"/>
        <v>0.926409310672065</v>
      </c>
      <c r="X49">
        <f t="shared" si="9"/>
        <v>0.71590271058673172</v>
      </c>
      <c r="Y49">
        <f t="shared" si="10"/>
        <v>0.71590043431990358</v>
      </c>
    </row>
    <row r="50" spans="1:25" x14ac:dyDescent="0.3">
      <c r="A50" s="2">
        <v>615</v>
      </c>
      <c r="C50">
        <v>1</v>
      </c>
      <c r="D50">
        <v>550</v>
      </c>
      <c r="E50">
        <v>70</v>
      </c>
      <c r="F50">
        <f t="shared" si="2"/>
        <v>0.64977934108595947</v>
      </c>
      <c r="L50">
        <f>$H$3*pseudoinverse!$A49+$H$4*pseudoinverse!$B49+$H$5*pseudoinverse!$C49+$H$6*pseudoinverse!$D49+$H$7*pseudoinverse!$E49+$H$8*pseudoinverse!$F49+$H$9*pseudoinverse!$G49+$H$10*pseudoinverse!$H49</f>
        <v>0.64798618263057428</v>
      </c>
      <c r="M50">
        <f t="shared" si="4"/>
        <v>3.2154172461194035E-6</v>
      </c>
      <c r="N50">
        <f>$I$3*pseudoinverse!A49+$I$4*pseudoinverse!B49+$I$5*pseudoinverse!C49+$I$6*pseudoinverse!D49+$I$7*pseudoinverse!E49+$I$8*pseudoinverse!F49+$I$9*pseudoinverse!G49+$I$10*pseudoinverse!H49</f>
        <v>0.90184865060935404</v>
      </c>
      <c r="O50">
        <f t="shared" si="4"/>
        <v>6.3538936803600898E-2</v>
      </c>
      <c r="P50">
        <f>$J$3*pseudoinverse!A49+$J$4*pseudoinverse!B49+$J$5*pseudoinverse!C49+$J$6*pseudoinverse!D49+$J$7*pseudoinverse!E49+$J$8*pseudoinverse!F49+$J$9*pseudoinverse!G49+$J$10*pseudoinverse!H49</f>
        <v>0.68936805254045441</v>
      </c>
      <c r="Q50">
        <f t="shared" si="5"/>
        <v>1.5672660746272589E-3</v>
      </c>
      <c r="R50">
        <f>$K$3*pseudoinverse!A49+$K$4*pseudoinverse!B49+$K$5*pseudoinverse!C49+$K$6*pseudoinverse!D49+$K$7*pseudoinverse!E49+$K$8*pseudoinverse!F49+$K$9*pseudoinverse!G49+$K$10*pseudoinverse!H49</f>
        <v>0.6893656366287042</v>
      </c>
      <c r="S50">
        <f t="shared" si="6"/>
        <v>1.5670747947975315E-3</v>
      </c>
      <c r="T50" s="15">
        <f t="shared" si="11"/>
        <v>615</v>
      </c>
      <c r="U50">
        <f t="shared" si="12"/>
        <v>0.64977934108595947</v>
      </c>
      <c r="V50">
        <f t="shared" si="7"/>
        <v>0.64798618263057428</v>
      </c>
      <c r="W50">
        <f t="shared" si="8"/>
        <v>0.90184865060935404</v>
      </c>
      <c r="X50">
        <f t="shared" si="9"/>
        <v>0.68936805254045441</v>
      </c>
      <c r="Y50">
        <f t="shared" si="10"/>
        <v>0.6893656366287042</v>
      </c>
    </row>
    <row r="51" spans="1:25" x14ac:dyDescent="0.3">
      <c r="A51" s="2">
        <v>620</v>
      </c>
      <c r="C51">
        <v>1</v>
      </c>
      <c r="D51">
        <v>550</v>
      </c>
      <c r="E51">
        <v>70</v>
      </c>
      <c r="F51">
        <f t="shared" si="2"/>
        <v>0.60653065971263342</v>
      </c>
      <c r="L51">
        <f>$H$3*pseudoinverse!$A50+$H$4*pseudoinverse!$B50+$H$5*pseudoinverse!$C50+$H$6*pseudoinverse!$D50+$H$7*pseudoinverse!$E50+$H$8*pseudoinverse!$F50+$H$9*pseudoinverse!$G50+$H$10*pseudoinverse!$H50</f>
        <v>0.60450143585103688</v>
      </c>
      <c r="M51">
        <f t="shared" si="4"/>
        <v>4.1177494804727768E-6</v>
      </c>
      <c r="N51">
        <f>$I$3*pseudoinverse!A50+$I$4*pseudoinverse!B50+$I$5*pseudoinverse!C50+$I$6*pseudoinverse!D50+$I$7*pseudoinverse!E50+$I$8*pseudoinverse!F50+$I$9*pseudoinverse!G50+$I$10*pseudoinverse!H50</f>
        <v>0.87570468805209012</v>
      </c>
      <c r="O51">
        <f t="shared" si="4"/>
        <v>7.2454657532490641E-2</v>
      </c>
      <c r="P51">
        <f>$J$3*pseudoinverse!A50+$J$4*pseudoinverse!B50+$J$5*pseudoinverse!C50+$J$6*pseudoinverse!D50+$J$7*pseudoinverse!E50+$J$8*pseudoinverse!F50+$J$9*pseudoinverse!G50+$J$10*pseudoinverse!H50</f>
        <v>0.65767783247084821</v>
      </c>
      <c r="Q51">
        <f t="shared" si="5"/>
        <v>2.6160332811586686E-3</v>
      </c>
      <c r="R51">
        <f>$K$3*pseudoinverse!A50+$K$4*pseudoinverse!B50+$K$5*pseudoinverse!C50+$K$6*pseudoinverse!D50+$K$7*pseudoinverse!E50+$K$8*pseudoinverse!F50+$K$9*pseudoinverse!G50+$K$10*pseudoinverse!H50</f>
        <v>0.65767544221999164</v>
      </c>
      <c r="S51">
        <f t="shared" si="6"/>
        <v>2.6157887777249742E-3</v>
      </c>
      <c r="T51" s="15">
        <f t="shared" si="11"/>
        <v>620</v>
      </c>
      <c r="U51">
        <f t="shared" si="12"/>
        <v>0.60653065971263342</v>
      </c>
      <c r="V51">
        <f t="shared" si="7"/>
        <v>0.60450143585103688</v>
      </c>
      <c r="W51">
        <f t="shared" si="8"/>
        <v>0.87570468805209012</v>
      </c>
      <c r="X51">
        <f t="shared" si="9"/>
        <v>0.65767783247084821</v>
      </c>
      <c r="Y51">
        <f t="shared" si="10"/>
        <v>0.65767544221999164</v>
      </c>
    </row>
    <row r="52" spans="1:25" x14ac:dyDescent="0.3">
      <c r="A52" s="2">
        <v>625</v>
      </c>
      <c r="C52">
        <v>1</v>
      </c>
      <c r="D52">
        <v>550</v>
      </c>
      <c r="E52">
        <v>70</v>
      </c>
      <c r="F52">
        <f t="shared" si="2"/>
        <v>0.56327935050165345</v>
      </c>
      <c r="L52">
        <f>$H$3*pseudoinverse!$A51+$H$4*pseudoinverse!$B51+$H$5*pseudoinverse!$C51+$H$6*pseudoinverse!$D51+$H$7*pseudoinverse!$E51+$H$8*pseudoinverse!$F51+$H$9*pseudoinverse!$G51+$H$10*pseudoinverse!$H51</f>
        <v>0.56111172752492733</v>
      </c>
      <c r="M52">
        <f t="shared" si="4"/>
        <v>4.6985893692310249E-6</v>
      </c>
      <c r="N52">
        <f>$I$3*pseudoinverse!A51+$I$4*pseudoinverse!B51+$I$5*pseudoinverse!C51+$I$6*pseudoinverse!D51+$I$7*pseudoinverse!E51+$I$8*pseudoinverse!F51+$I$9*pseudoinverse!G51+$I$10*pseudoinverse!H51</f>
        <v>0.84832123888692246</v>
      </c>
      <c r="O52">
        <f t="shared" si="4"/>
        <v>8.1248878134240157E-2</v>
      </c>
      <c r="P52">
        <f>$J$3*pseudoinverse!A51+$J$4*pseudoinverse!B51+$J$5*pseudoinverse!C51+$J$6*pseudoinverse!D51+$J$7*pseudoinverse!E51+$J$8*pseudoinverse!F51+$J$9*pseudoinverse!G51+$J$10*pseudoinverse!H51</f>
        <v>0.62124986468397903</v>
      </c>
      <c r="Q52">
        <f t="shared" si="5"/>
        <v>3.3605805145632103E-3</v>
      </c>
      <c r="R52">
        <f>$K$3*pseudoinverse!A51+$K$4*pseudoinverse!B51+$K$5*pseudoinverse!C51+$K$6*pseudoinverse!D51+$K$7*pseudoinverse!E51+$K$8*pseudoinverse!F51+$K$9*pseudoinverse!G51+$K$10*pseudoinverse!H51</f>
        <v>0.62124765544936811</v>
      </c>
      <c r="S52">
        <f t="shared" si="6"/>
        <v>3.3603243785112393E-3</v>
      </c>
      <c r="T52" s="15">
        <f t="shared" si="11"/>
        <v>625</v>
      </c>
      <c r="U52">
        <f t="shared" si="12"/>
        <v>0.56327935050165345</v>
      </c>
      <c r="V52">
        <f t="shared" si="7"/>
        <v>0.56111172752492733</v>
      </c>
      <c r="W52">
        <f t="shared" si="8"/>
        <v>0.84832123888692246</v>
      </c>
      <c r="X52">
        <f t="shared" si="9"/>
        <v>0.62124986468397903</v>
      </c>
      <c r="Y52">
        <f t="shared" si="10"/>
        <v>0.62124765544936811</v>
      </c>
    </row>
    <row r="53" spans="1:25" x14ac:dyDescent="0.3">
      <c r="A53" s="2">
        <v>630</v>
      </c>
      <c r="C53">
        <v>1</v>
      </c>
      <c r="D53">
        <v>550</v>
      </c>
      <c r="E53">
        <v>70</v>
      </c>
      <c r="F53">
        <f t="shared" si="2"/>
        <v>0.52045012102070209</v>
      </c>
      <c r="L53">
        <f>$H$3*pseudoinverse!$A52+$H$4*pseudoinverse!$B52+$H$5*pseudoinverse!$C52+$H$6*pseudoinverse!$D52+$H$7*pseudoinverse!$E52+$H$8*pseudoinverse!$F52+$H$9*pseudoinverse!$G52+$H$10*pseudoinverse!$H52</f>
        <v>0.51829081267130594</v>
      </c>
      <c r="M53">
        <f t="shared" si="4"/>
        <v>4.6626125477719239E-6</v>
      </c>
      <c r="N53">
        <f>$I$3*pseudoinverse!A52+$I$4*pseudoinverse!B52+$I$5*pseudoinverse!C52+$I$6*pseudoinverse!D52+$I$7*pseudoinverse!E52+$I$8*pseudoinverse!F52+$I$9*pseudoinverse!G52+$I$10*pseudoinverse!H52</f>
        <v>0.82006002365937058</v>
      </c>
      <c r="O53">
        <f t="shared" si="4"/>
        <v>8.9766093759152413E-2</v>
      </c>
      <c r="P53">
        <f>$J$3*pseudoinverse!A52+$J$4*pseudoinverse!B52+$J$5*pseudoinverse!C52+$J$6*pseudoinverse!D52+$J$7*pseudoinverse!E52+$J$8*pseudoinverse!F52+$J$9*pseudoinverse!G52+$J$10*pseudoinverse!H52</f>
        <v>0.58098872485708875</v>
      </c>
      <c r="Q53">
        <f t="shared" si="5"/>
        <v>3.6649225544589685E-3</v>
      </c>
      <c r="R53">
        <f>$K$3*pseudoinverse!A52+$K$4*pseudoinverse!B52+$K$5*pseudoinverse!C52+$K$6*pseudoinverse!D52+$K$7*pseudoinverse!E52+$K$8*pseudoinverse!F52+$K$9*pseudoinverse!G52+$K$10*pseudoinverse!H52</f>
        <v>0.58098682614816022</v>
      </c>
      <c r="S53">
        <f t="shared" si="6"/>
        <v>3.6646926676888146E-3</v>
      </c>
      <c r="T53" s="15">
        <f t="shared" si="11"/>
        <v>630</v>
      </c>
      <c r="U53">
        <f t="shared" si="12"/>
        <v>0.52045012102070209</v>
      </c>
      <c r="V53">
        <f t="shared" si="7"/>
        <v>0.51829081267130594</v>
      </c>
      <c r="W53">
        <f t="shared" si="8"/>
        <v>0.82006002365937058</v>
      </c>
      <c r="X53">
        <f t="shared" si="9"/>
        <v>0.58098872485708875</v>
      </c>
      <c r="Y53">
        <f t="shared" si="10"/>
        <v>0.58098682614816022</v>
      </c>
    </row>
    <row r="54" spans="1:25" x14ac:dyDescent="0.3">
      <c r="A54" s="2">
        <v>635</v>
      </c>
      <c r="C54">
        <v>1</v>
      </c>
      <c r="D54">
        <v>550</v>
      </c>
      <c r="E54">
        <v>70</v>
      </c>
      <c r="F54">
        <f t="shared" si="2"/>
        <v>0.47843022549490555</v>
      </c>
      <c r="L54">
        <f>$H$3*pseudoinverse!$A53+$H$4*pseudoinverse!$B53+$H$5*pseudoinverse!$C53+$H$6*pseudoinverse!$D53+$H$7*pseudoinverse!$E53+$H$8*pseudoinverse!$F53+$H$9*pseudoinverse!$G53+$H$10*pseudoinverse!$H53</f>
        <v>0.47647937793385681</v>
      </c>
      <c r="M54">
        <f t="shared" si="4"/>
        <v>3.8058062064498206E-6</v>
      </c>
      <c r="N54">
        <f>$I$3*pseudoinverse!A53+$I$4*pseudoinverse!B53+$I$5*pseudoinverse!C53+$I$6*pseudoinverse!D53+$I$7*pseudoinverse!E53+$I$8*pseudoinverse!F53+$I$9*pseudoinverse!G53+$I$10*pseudoinverse!H53</f>
        <v>0.79128164983441218</v>
      </c>
      <c r="O54">
        <f t="shared" si="4"/>
        <v>9.787601371125805E-2</v>
      </c>
      <c r="P54">
        <f>$J$3*pseudoinverse!A53+$J$4*pseudoinverse!B53+$J$5*pseudoinverse!C53+$J$6*pseudoinverse!D53+$J$7*pseudoinverse!E53+$J$8*pseudoinverse!F53+$J$9*pseudoinverse!G53+$J$10*pseudoinverse!H53</f>
        <v>0.53812902400985041</v>
      </c>
      <c r="Q54">
        <f t="shared" si="5"/>
        <v>3.5639465441279828E-3</v>
      </c>
      <c r="R54">
        <f>$K$3*pseudoinverse!A53+$K$4*pseudoinverse!B53+$K$5*pseudoinverse!C53+$K$6*pseudoinverse!D53+$K$7*pseudoinverse!E53+$K$8*pseudoinverse!F53+$K$9*pseudoinverse!G53+$K$10*pseudoinverse!H53</f>
        <v>0.53812752871019809</v>
      </c>
      <c r="S54">
        <f t="shared" si="6"/>
        <v>3.5637680111785773E-3</v>
      </c>
      <c r="T54" s="15">
        <f t="shared" si="11"/>
        <v>635</v>
      </c>
      <c r="U54">
        <f t="shared" si="12"/>
        <v>0.47843022549490555</v>
      </c>
      <c r="V54">
        <f t="shared" si="7"/>
        <v>0.47647937793385681</v>
      </c>
      <c r="W54">
        <f t="shared" si="8"/>
        <v>0.79128164983441218</v>
      </c>
      <c r="X54">
        <f t="shared" si="9"/>
        <v>0.53812902400985041</v>
      </c>
      <c r="Y54">
        <f t="shared" si="10"/>
        <v>0.53812752871019809</v>
      </c>
    </row>
    <row r="55" spans="1:25" x14ac:dyDescent="0.3">
      <c r="A55" s="2">
        <v>640</v>
      </c>
      <c r="C55">
        <v>1</v>
      </c>
      <c r="D55">
        <v>550</v>
      </c>
      <c r="E55">
        <v>70</v>
      </c>
      <c r="F55">
        <f t="shared" si="2"/>
        <v>0.43756473770026921</v>
      </c>
      <c r="L55">
        <f>$H$3*pseudoinverse!$A54+$H$4*pseudoinverse!$B54+$H$5*pseudoinverse!$C54+$H$6*pseudoinverse!$D54+$H$7*pseudoinverse!$E54+$H$8*pseudoinverse!$F54+$H$9*pseudoinverse!$G54+$H$10*pseudoinverse!$H54</f>
        <v>0.43607107169880371</v>
      </c>
      <c r="M55">
        <f t="shared" si="4"/>
        <v>2.231038123933932E-6</v>
      </c>
      <c r="N55">
        <f>$I$3*pseudoinverse!A54+$I$4*pseudoinverse!B54+$I$5*pseudoinverse!C54+$I$6*pseudoinverse!D54+$I$7*pseudoinverse!E54+$I$8*pseudoinverse!F54+$I$9*pseudoinverse!G54+$I$10*pseudoinverse!H54</f>
        <v>0.76232323982336991</v>
      </c>
      <c r="O55">
        <f t="shared" si="4"/>
        <v>0.10546808470124</v>
      </c>
      <c r="P55">
        <f>$J$3*pseudoinverse!A54+$J$4*pseudoinverse!B54+$J$5*pseudoinverse!C54+$J$6*pseudoinverse!D54+$J$7*pseudoinverse!E54+$J$8*pseudoinverse!F54+$J$9*pseudoinverse!G54+$J$10*pseudoinverse!H54</f>
        <v>0.49405499370898331</v>
      </c>
      <c r="Q55">
        <f t="shared" si="5"/>
        <v>3.1911490239300597E-3</v>
      </c>
      <c r="R55">
        <f>$K$3*pseudoinverse!A54+$K$4*pseudoinverse!B54+$K$5*pseudoinverse!C54+$K$6*pseudoinverse!D54+$K$7*pseudoinverse!E54+$K$8*pseudoinverse!F54+$K$9*pseudoinverse!G54+$K$10*pseudoinverse!H54</f>
        <v>0.49405395318817158</v>
      </c>
      <c r="S55">
        <f t="shared" si="6"/>
        <v>3.1910314664386685E-3</v>
      </c>
      <c r="T55" s="15">
        <f t="shared" si="11"/>
        <v>640</v>
      </c>
      <c r="U55">
        <f t="shared" si="12"/>
        <v>0.43756473770026921</v>
      </c>
      <c r="V55">
        <f t="shared" si="7"/>
        <v>0.43607107169880371</v>
      </c>
      <c r="W55">
        <f t="shared" si="8"/>
        <v>0.76232323982336991</v>
      </c>
      <c r="X55">
        <f t="shared" si="9"/>
        <v>0.49405499370898331</v>
      </c>
      <c r="Y55">
        <f t="shared" si="10"/>
        <v>0.49405395318817158</v>
      </c>
    </row>
    <row r="56" spans="1:25" x14ac:dyDescent="0.3">
      <c r="A56" s="2">
        <v>645</v>
      </c>
      <c r="C56">
        <v>1</v>
      </c>
      <c r="D56">
        <v>550</v>
      </c>
      <c r="E56">
        <v>70</v>
      </c>
      <c r="F56">
        <f t="shared" si="2"/>
        <v>0.39815322221381261</v>
      </c>
      <c r="L56">
        <f>$H$3*pseudoinverse!$A55+$H$4*pseudoinverse!$B55+$H$5*pseudoinverse!$C55+$H$6*pseudoinverse!$D55+$H$7*pseudoinverse!$E55+$H$8*pseudoinverse!$F55+$H$9*pseudoinverse!$G55+$H$10*pseudoinverse!$H55</f>
        <v>0.3973972946510681</v>
      </c>
      <c r="M56">
        <f t="shared" si="4"/>
        <v>5.7142648011685091E-7</v>
      </c>
      <c r="N56">
        <f>$I$3*pseudoinverse!A55+$I$4*pseudoinverse!B55+$I$5*pseudoinverse!C55+$I$6*pseudoinverse!D55+$I$7*pseudoinverse!E55+$I$8*pseudoinverse!F55+$I$9*pseudoinverse!G55+$I$10*pseudoinverse!H55</f>
        <v>0.73347493247046214</v>
      </c>
      <c r="O56">
        <f t="shared" si="4"/>
        <v>0.11244064936944442</v>
      </c>
      <c r="P56">
        <f>$J$3*pseudoinverse!A55+$J$4*pseudoinverse!B55+$J$5*pseudoinverse!C55+$J$6*pseudoinverse!D55+$J$7*pseudoinverse!E55+$J$8*pseudoinverse!F55+$J$9*pseudoinverse!G55+$J$10*pseudoinverse!H55</f>
        <v>0.45012698983773647</v>
      </c>
      <c r="Q56">
        <f t="shared" si="5"/>
        <v>2.7012725210256361E-3</v>
      </c>
      <c r="R56">
        <f>$K$3*pseudoinverse!A55+$K$4*pseudoinverse!B55+$K$5*pseudoinverse!C55+$K$6*pseudoinverse!D55+$K$7*pseudoinverse!E55+$K$8*pseudoinverse!F55+$K$9*pseudoinverse!G55+$K$10*pseudoinverse!H55</f>
        <v>0.45012641472742554</v>
      </c>
      <c r="S56">
        <f t="shared" si="6"/>
        <v>2.7012127400570713E-3</v>
      </c>
      <c r="T56" s="15">
        <f t="shared" si="11"/>
        <v>645</v>
      </c>
      <c r="U56">
        <f t="shared" si="12"/>
        <v>0.39815322221381261</v>
      </c>
      <c r="V56">
        <f t="shared" si="7"/>
        <v>0.3973972946510681</v>
      </c>
      <c r="W56">
        <f t="shared" si="8"/>
        <v>0.73347493247046214</v>
      </c>
      <c r="X56">
        <f t="shared" si="9"/>
        <v>0.45012698983773647</v>
      </c>
      <c r="Y56">
        <f t="shared" si="10"/>
        <v>0.45012641472742554</v>
      </c>
    </row>
    <row r="57" spans="1:25" x14ac:dyDescent="0.3">
      <c r="A57" s="2">
        <v>650</v>
      </c>
      <c r="C57">
        <v>1</v>
      </c>
      <c r="D57">
        <v>550</v>
      </c>
      <c r="E57">
        <v>70</v>
      </c>
      <c r="F57">
        <f t="shared" si="2"/>
        <v>0.36044778859782101</v>
      </c>
      <c r="L57">
        <f>$H$3*pseudoinverse!$A56+$H$4*pseudoinverse!$B56+$H$5*pseudoinverse!$C56+$H$6*pseudoinverse!$D56+$H$7*pseudoinverse!$E56+$H$8*pseudoinverse!$F56+$H$9*pseudoinverse!$G56+$H$10*pseudoinverse!$H56</f>
        <v>0.36071218091482743</v>
      </c>
      <c r="M57">
        <f t="shared" si="4"/>
        <v>6.990329729202503E-8</v>
      </c>
      <c r="N57">
        <f>$I$3*pseudoinverse!A56+$I$4*pseudoinverse!B56+$I$5*pseudoinverse!C56+$I$6*pseudoinverse!D56+$I$7*pseudoinverse!E56+$I$8*pseudoinverse!F56+$I$9*pseudoinverse!G56+$I$10*pseudoinverse!H56</f>
        <v>0.70495824625199222</v>
      </c>
      <c r="O57">
        <f t="shared" si="4"/>
        <v>0.11868745543308649</v>
      </c>
      <c r="P57">
        <f>$J$3*pseudoinverse!A56+$J$4*pseudoinverse!B56+$J$5*pseudoinverse!C56+$J$6*pseudoinverse!D56+$J$7*pseudoinverse!E56+$J$8*pseudoinverse!F56+$J$9*pseudoinverse!G56+$J$10*pseudoinverse!H56</f>
        <v>0.40753980104632664</v>
      </c>
      <c r="Q57">
        <f t="shared" si="5"/>
        <v>2.2176576364502099E-3</v>
      </c>
      <c r="R57">
        <f>$K$3*pseudoinverse!A56+$K$4*pseudoinverse!B56+$K$5*pseudoinverse!C56+$K$6*pseudoinverse!D56+$K$7*pseudoinverse!E56+$K$8*pseudoinverse!F56+$K$9*pseudoinverse!G56+$K$10*pseudoinverse!H56</f>
        <v>0.40753966663164731</v>
      </c>
      <c r="S57">
        <f t="shared" si="6"/>
        <v>2.2176449767527728E-3</v>
      </c>
      <c r="T57" s="15">
        <f t="shared" si="11"/>
        <v>650</v>
      </c>
      <c r="U57">
        <f t="shared" si="12"/>
        <v>0.36044778859782101</v>
      </c>
      <c r="V57">
        <f t="shared" si="7"/>
        <v>0.36071218091482743</v>
      </c>
      <c r="W57">
        <f t="shared" si="8"/>
        <v>0.70495824625199222</v>
      </c>
      <c r="X57">
        <f t="shared" si="9"/>
        <v>0.40753980104632664</v>
      </c>
      <c r="Y57">
        <f t="shared" si="10"/>
        <v>0.40753966663164731</v>
      </c>
    </row>
    <row r="58" spans="1:25" x14ac:dyDescent="0.3">
      <c r="A58" s="2">
        <v>655</v>
      </c>
      <c r="C58">
        <v>1</v>
      </c>
      <c r="D58">
        <v>550</v>
      </c>
      <c r="E58">
        <v>70</v>
      </c>
      <c r="F58">
        <f t="shared" si="2"/>
        <v>0.32465246735834974</v>
      </c>
      <c r="L58">
        <f>$H$3*pseudoinverse!$A57+$H$4*pseudoinverse!$B57+$H$5*pseudoinverse!$C57+$H$6*pseudoinverse!$D57+$H$7*pseudoinverse!$E57+$H$8*pseudoinverse!$F57+$H$9*pseudoinverse!$G57+$H$10*pseudoinverse!$H57</f>
        <v>0.32618025962487407</v>
      </c>
      <c r="M58">
        <f t="shared" si="4"/>
        <v>2.3341492096515508E-6</v>
      </c>
      <c r="N58">
        <f>$I$3*pseudoinverse!A57+$I$4*pseudoinverse!B57+$I$5*pseudoinverse!C57+$I$6*pseudoinverse!D57+$I$7*pseudoinverse!E57+$I$8*pseudoinverse!F57+$I$9*pseudoinverse!G57+$I$10*pseudoinverse!H57</f>
        <v>0.67690978333551277</v>
      </c>
      <c r="O58">
        <f t="shared" si="4"/>
        <v>0.12408521665943488</v>
      </c>
      <c r="P58">
        <f>$J$3*pseudoinverse!A57+$J$4*pseudoinverse!B57+$J$5*pseudoinverse!C57+$J$6*pseudoinverse!D57+$J$7*pseudoinverse!E57+$J$8*pseudoinverse!F57+$J$9*pseudoinverse!G57+$J$10*pseudoinverse!H57</f>
        <v>0.36722822273380634</v>
      </c>
      <c r="Q58">
        <f t="shared" si="5"/>
        <v>1.8126949457907219E-3</v>
      </c>
      <c r="R58">
        <f>$K$3*pseudoinverse!A57+$K$4*pseudoinverse!B57+$K$5*pseudoinverse!C57+$K$6*pseudoinverse!D57+$K$7*pseudoinverse!E57+$K$8*pseudoinverse!F57+$K$9*pseudoinverse!G57+$K$10*pseudoinverse!H57</f>
        <v>0.36722847739792486</v>
      </c>
      <c r="S58">
        <f t="shared" si="6"/>
        <v>1.8127166308900013E-3</v>
      </c>
      <c r="T58" s="15">
        <f t="shared" si="11"/>
        <v>655</v>
      </c>
      <c r="U58">
        <f t="shared" si="12"/>
        <v>0.32465246735834974</v>
      </c>
      <c r="V58">
        <f t="shared" si="7"/>
        <v>0.32618025962487407</v>
      </c>
      <c r="W58">
        <f t="shared" si="8"/>
        <v>0.67690978333551277</v>
      </c>
      <c r="X58">
        <f t="shared" si="9"/>
        <v>0.36722822273380634</v>
      </c>
      <c r="Y58">
        <f t="shared" si="10"/>
        <v>0.36722847739792486</v>
      </c>
    </row>
    <row r="59" spans="1:25" x14ac:dyDescent="0.3">
      <c r="A59" s="2">
        <v>660</v>
      </c>
      <c r="C59">
        <v>1</v>
      </c>
      <c r="D59">
        <v>550</v>
      </c>
      <c r="E59">
        <v>70</v>
      </c>
      <c r="F59">
        <f t="shared" si="2"/>
        <v>0.29092380704614818</v>
      </c>
      <c r="L59">
        <f>$H$3*pseudoinverse!$A58+$H$4*pseudoinverse!$B58+$H$5*pseudoinverse!$C58+$H$6*pseudoinverse!$D58+$H$7*pseudoinverse!$E58+$H$8*pseudoinverse!$F58+$H$9*pseudoinverse!$G58+$H$10*pseudoinverse!$H58</f>
        <v>0.29386992402291917</v>
      </c>
      <c r="M59">
        <f t="shared" si="4"/>
        <v>8.679605240818273E-6</v>
      </c>
      <c r="N59">
        <f>$I$3*pseudoinverse!A58+$I$4*pseudoinverse!B58+$I$5*pseudoinverse!C58+$I$6*pseudoinverse!D58+$I$7*pseudoinverse!E58+$I$8*pseudoinverse!F58+$I$9*pseudoinverse!G58+$I$10*pseudoinverse!H58</f>
        <v>0.64937369792066391</v>
      </c>
      <c r="O59">
        <f t="shared" si="4"/>
        <v>0.12848632426795223</v>
      </c>
      <c r="P59">
        <f>$J$3*pseudoinverse!A58+$J$4*pseudoinverse!B58+$J$5*pseudoinverse!C58+$J$6*pseudoinverse!D58+$J$7*pseudoinverse!E58+$J$8*pseudoinverse!F58+$J$9*pseudoinverse!G58+$J$10*pseudoinverse!H58</f>
        <v>0.32982464573817111</v>
      </c>
      <c r="Q59">
        <f t="shared" si="5"/>
        <v>1.5132752509427884E-3</v>
      </c>
      <c r="R59">
        <f>$K$3*pseudoinverse!A58+$K$4*pseudoinverse!B58+$K$5*pseudoinverse!C58+$K$6*pseudoinverse!D58+$K$7*pseudoinverse!E58+$K$8*pseudoinverse!F58+$K$9*pseudoinverse!G58+$K$10*pseudoinverse!H58</f>
        <v>0.32982522073949672</v>
      </c>
      <c r="S59">
        <f t="shared" si="6"/>
        <v>1.5133199873410455E-3</v>
      </c>
      <c r="T59" s="15">
        <f t="shared" si="11"/>
        <v>660</v>
      </c>
      <c r="U59">
        <f t="shared" si="12"/>
        <v>0.29092380704614818</v>
      </c>
      <c r="V59">
        <f t="shared" si="7"/>
        <v>0.29386992402291917</v>
      </c>
      <c r="W59">
        <f t="shared" si="8"/>
        <v>0.64937369792066391</v>
      </c>
      <c r="X59">
        <f t="shared" si="9"/>
        <v>0.32982464573817111</v>
      </c>
      <c r="Y59">
        <f t="shared" si="10"/>
        <v>0.32982522073949672</v>
      </c>
    </row>
    <row r="60" spans="1:25" x14ac:dyDescent="0.3">
      <c r="A60" s="2">
        <v>665</v>
      </c>
      <c r="C60">
        <v>1</v>
      </c>
      <c r="D60">
        <v>550</v>
      </c>
      <c r="E60">
        <v>70</v>
      </c>
      <c r="F60">
        <f t="shared" si="2"/>
        <v>0.25937255983191904</v>
      </c>
      <c r="L60">
        <f>$H$3*pseudoinverse!$A59+$H$4*pseudoinverse!$B59+$H$5*pseudoinverse!$C59+$H$6*pseudoinverse!$D59+$H$7*pseudoinverse!$E59+$H$8*pseudoinverse!$F59+$H$9*pseudoinverse!$G59+$H$10*pseudoinverse!$H59</f>
        <v>0.26375566962034658</v>
      </c>
      <c r="M60">
        <f t="shared" si="4"/>
        <v>1.9211651417409329E-5</v>
      </c>
      <c r="N60">
        <f>$I$3*pseudoinverse!A59+$I$4*pseudoinverse!B59+$I$5*pseudoinverse!C59+$I$6*pseudoinverse!D59+$I$7*pseudoinverse!E59+$I$8*pseudoinverse!F59+$I$9*pseudoinverse!G59+$I$10*pseudoinverse!H59</f>
        <v>0.62230554438048002</v>
      </c>
      <c r="O60">
        <f t="shared" si="4"/>
        <v>0.13172035127332601</v>
      </c>
      <c r="P60">
        <f>$J$3*pseudoinverse!A59+$J$4*pseudoinverse!B59+$J$5*pseudoinverse!C59+$J$6*pseudoinverse!D59+$J$7*pseudoinverse!E59+$J$8*pseudoinverse!F59+$J$9*pseudoinverse!G59+$J$10*pseudoinverse!H59</f>
        <v>0.29566379681119842</v>
      </c>
      <c r="Q60">
        <f t="shared" si="5"/>
        <v>1.3170538814862155E-3</v>
      </c>
      <c r="R60">
        <f>$K$3*pseudoinverse!A59+$K$4*pseudoinverse!B59+$K$5*pseudoinverse!C59+$K$6*pseudoinverse!D59+$K$7*pseudoinverse!E59+$K$8*pseudoinverse!F59+$K$9*pseudoinverse!G59+$K$10*pseudoinverse!H59</f>
        <v>0.29566461583418635</v>
      </c>
      <c r="S60">
        <f t="shared" si="6"/>
        <v>1.317113328871707E-3</v>
      </c>
      <c r="T60" s="15">
        <f t="shared" si="11"/>
        <v>665</v>
      </c>
      <c r="U60">
        <f t="shared" si="12"/>
        <v>0.25937255983191904</v>
      </c>
      <c r="V60">
        <f t="shared" si="7"/>
        <v>0.26375566962034658</v>
      </c>
      <c r="W60">
        <f t="shared" si="8"/>
        <v>0.62230554438048002</v>
      </c>
      <c r="X60">
        <f t="shared" si="9"/>
        <v>0.29566379681119842</v>
      </c>
      <c r="Y60">
        <f t="shared" si="10"/>
        <v>0.29566461583418635</v>
      </c>
    </row>
    <row r="61" spans="1:25" x14ac:dyDescent="0.3">
      <c r="A61" s="2">
        <v>670</v>
      </c>
      <c r="C61">
        <v>1</v>
      </c>
      <c r="D61">
        <v>550</v>
      </c>
      <c r="E61">
        <v>70</v>
      </c>
      <c r="F61">
        <f t="shared" si="2"/>
        <v>0.23006629899380907</v>
      </c>
      <c r="L61">
        <f>$H$3*pseudoinverse!$A60+$H$4*pseudoinverse!$B60+$H$5*pseudoinverse!$C60+$H$6*pseudoinverse!$D60+$H$7*pseudoinverse!$E60+$H$8*pseudoinverse!$F60+$H$9*pseudoinverse!$G60+$H$10*pseudoinverse!$H60</f>
        <v>0.23573092781621949</v>
      </c>
      <c r="M61">
        <f t="shared" si="4"/>
        <v>3.2088019695682892E-5</v>
      </c>
      <c r="N61">
        <f>$I$3*pseudoinverse!A60+$I$4*pseudoinverse!B60+$I$5*pseudoinverse!C60+$I$6*pseudoinverse!D60+$I$7*pseudoinverse!E60+$I$8*pseudoinverse!F60+$I$9*pseudoinverse!G60+$I$10*pseudoinverse!H60</f>
        <v>0.59558852818793662</v>
      </c>
      <c r="O61">
        <f t="shared" si="4"/>
        <v>0.13360650003504435</v>
      </c>
      <c r="P61">
        <f>$J$3*pseudoinverse!A60+$J$4*pseudoinverse!B60+$J$5*pseudoinverse!C60+$J$6*pseudoinverse!D60+$J$7*pseudoinverse!E60+$J$8*pseudoinverse!F60+$J$9*pseudoinverse!G60+$J$10*pseudoinverse!H60</f>
        <v>0.26482301560554011</v>
      </c>
      <c r="Q61">
        <f t="shared" si="5"/>
        <v>1.208029349628181E-3</v>
      </c>
      <c r="R61">
        <f>$K$3*pseudoinverse!A60+$K$4*pseudoinverse!B60+$K$5*pseudoinverse!C60+$K$6*pseudoinverse!D60+$K$7*pseudoinverse!E60+$K$8*pseudoinverse!F60+$K$9*pseudoinverse!G60+$K$10*pseudoinverse!H60</f>
        <v>0.26482400291317892</v>
      </c>
      <c r="S61">
        <f t="shared" si="6"/>
        <v>1.2080979817465788E-3</v>
      </c>
      <c r="T61" s="15">
        <f t="shared" si="11"/>
        <v>670</v>
      </c>
      <c r="U61">
        <f t="shared" si="12"/>
        <v>0.23006629899380907</v>
      </c>
      <c r="V61">
        <f t="shared" si="7"/>
        <v>0.23573092781621949</v>
      </c>
      <c r="W61">
        <f t="shared" si="8"/>
        <v>0.59558852818793662</v>
      </c>
      <c r="X61">
        <f t="shared" si="9"/>
        <v>0.26482301560554011</v>
      </c>
      <c r="Y61">
        <f t="shared" si="10"/>
        <v>0.26482400291317892</v>
      </c>
    </row>
    <row r="62" spans="1:25" x14ac:dyDescent="0.3">
      <c r="A62" s="2">
        <v>675</v>
      </c>
      <c r="C62">
        <v>1</v>
      </c>
      <c r="D62">
        <v>550</v>
      </c>
      <c r="E62">
        <v>70</v>
      </c>
      <c r="F62">
        <f t="shared" si="2"/>
        <v>0.2030327962511379</v>
      </c>
      <c r="L62">
        <f>$H$3*pseudoinverse!$A61+$H$4*pseudoinverse!$B61+$H$5*pseudoinverse!$C61+$H$6*pseudoinverse!$D61+$H$7*pseudoinverse!$E61+$H$8*pseudoinverse!$F61+$H$9*pseudoinverse!$G61+$H$10*pseudoinverse!$H61</f>
        <v>0.20963135495072605</v>
      </c>
      <c r="M62">
        <f t="shared" si="4"/>
        <v>4.3540976911910348E-5</v>
      </c>
      <c r="N62">
        <f>$I$3*pseudoinverse!A61+$I$4*pseudoinverse!B61+$I$5*pseudoinverse!C61+$I$6*pseudoinverse!D61+$I$7*pseudoinverse!E61+$I$8*pseudoinverse!F61+$I$9*pseudoinverse!G61+$I$10*pseudoinverse!H61</f>
        <v>0.56906100905879986</v>
      </c>
      <c r="O62">
        <f t="shared" si="4"/>
        <v>0.13397665257117106</v>
      </c>
      <c r="P62">
        <f>$J$3*pseudoinverse!A61+$J$4*pseudoinverse!B61+$J$5*pseudoinverse!C61+$J$6*pseudoinverse!D61+$J$7*pseudoinverse!E61+$J$8*pseudoinverse!F61+$J$9*pseudoinverse!G61+$J$10*pseudoinverse!H61</f>
        <v>0.23718335330526202</v>
      </c>
      <c r="Q62">
        <f t="shared" si="5"/>
        <v>1.1662605471069868E-3</v>
      </c>
      <c r="R62">
        <f>$K$3*pseudoinverse!A61+$K$4*pseudoinverse!B61+$K$5*pseudoinverse!C61+$K$6*pseudoinverse!D61+$K$7*pseudoinverse!E61+$K$8*pseudoinverse!F61+$K$9*pseudoinverse!G61+$K$10*pseudoinverse!H61</f>
        <v>0.23718443981243978</v>
      </c>
      <c r="S62">
        <f t="shared" si="6"/>
        <v>1.1663347579382117E-3</v>
      </c>
      <c r="T62" s="15">
        <f t="shared" si="11"/>
        <v>675</v>
      </c>
      <c r="U62">
        <f t="shared" si="12"/>
        <v>0.2030327962511379</v>
      </c>
      <c r="V62">
        <f t="shared" si="7"/>
        <v>0.20963135495072605</v>
      </c>
      <c r="W62">
        <f t="shared" si="8"/>
        <v>0.56906100905879986</v>
      </c>
      <c r="X62">
        <f t="shared" si="9"/>
        <v>0.23718335330526202</v>
      </c>
      <c r="Y62">
        <f t="shared" si="10"/>
        <v>0.23718443981243978</v>
      </c>
    </row>
    <row r="63" spans="1:25" x14ac:dyDescent="0.3">
      <c r="A63" s="2">
        <v>680</v>
      </c>
      <c r="C63">
        <v>1</v>
      </c>
      <c r="D63">
        <v>550</v>
      </c>
      <c r="E63">
        <v>70</v>
      </c>
      <c r="F63">
        <f t="shared" si="2"/>
        <v>0.17826397958504792</v>
      </c>
      <c r="L63">
        <f>$H$3*pseudoinverse!$A62+$H$4*pseudoinverse!$B62+$H$5*pseudoinverse!$C62+$H$6*pseudoinverse!$D62+$H$7*pseudoinverse!$E62+$H$8*pseudoinverse!$F62+$H$9*pseudoinverse!$G62+$H$10*pseudoinverse!$H62</f>
        <v>0.18526607756311553</v>
      </c>
      <c r="M63">
        <f t="shared" si="4"/>
        <v>4.9029376094458535E-5</v>
      </c>
      <c r="N63">
        <f>$I$3*pseudoinverse!A62+$I$4*pseudoinverse!B62+$I$5*pseudoinverse!C62+$I$6*pseudoinverse!D62+$I$7*pseudoinverse!E62+$I$8*pseudoinverse!F62+$I$9*pseudoinverse!G62+$I$10*pseudoinverse!H62</f>
        <v>0.54255178212207955</v>
      </c>
      <c r="O63">
        <f t="shared" si="4"/>
        <v>0.13270560307725934</v>
      </c>
      <c r="P63">
        <f>$J$3*pseudoinverse!A62+$J$4*pseudoinverse!B62+$J$5*pseudoinverse!C62+$J$6*pseudoinverse!D62+$J$7*pseudoinverse!E62+$J$8*pseudoinverse!F62+$J$9*pseudoinverse!G62+$J$10*pseudoinverse!H62</f>
        <v>0.21249713783025506</v>
      </c>
      <c r="Q63">
        <f t="shared" si="5"/>
        <v>1.1719091234413941E-3</v>
      </c>
      <c r="R63">
        <f>$K$3*pseudoinverse!A62+$K$4*pseudoinverse!B62+$K$5*pseudoinverse!C62+$K$6*pseudoinverse!D62+$K$7*pseudoinverse!E62+$K$8*pseudoinverse!F62+$K$9*pseudoinverse!G62+$K$10*pseudoinverse!H62</f>
        <v>0.21249826489652843</v>
      </c>
      <c r="S63">
        <f t="shared" si="6"/>
        <v>1.1719862907878503E-3</v>
      </c>
      <c r="T63" s="15">
        <f t="shared" si="11"/>
        <v>680</v>
      </c>
      <c r="U63">
        <f t="shared" si="12"/>
        <v>0.17826397958504792</v>
      </c>
      <c r="V63">
        <f t="shared" si="7"/>
        <v>0.18526607756311553</v>
      </c>
      <c r="W63">
        <f t="shared" si="8"/>
        <v>0.54255178212207955</v>
      </c>
      <c r="X63">
        <f t="shared" si="9"/>
        <v>0.21249713783025506</v>
      </c>
      <c r="Y63">
        <f t="shared" si="10"/>
        <v>0.21249826489652843</v>
      </c>
    </row>
    <row r="64" spans="1:25" x14ac:dyDescent="0.3">
      <c r="A64" s="2">
        <v>685</v>
      </c>
      <c r="C64">
        <v>1</v>
      </c>
      <c r="D64">
        <v>550</v>
      </c>
      <c r="E64">
        <v>70</v>
      </c>
      <c r="F64">
        <f t="shared" si="2"/>
        <v>0.15572029254970435</v>
      </c>
      <c r="L64">
        <f>$H$3*pseudoinverse!$A63+$H$4*pseudoinverse!$B63+$H$5*pseudoinverse!$C63+$H$6*pseudoinverse!$D63+$H$7*pseudoinverse!$E63+$H$8*pseudoinverse!$F63+$H$9*pseudoinverse!$G63+$H$10*pseudoinverse!$H63</f>
        <v>0.16245227134469342</v>
      </c>
      <c r="M64">
        <f t="shared" si="4"/>
        <v>4.5319538496182545E-5</v>
      </c>
      <c r="N64">
        <f>$I$3*pseudoinverse!A63+$I$4*pseudoinverse!B63+$I$5*pseudoinverse!C63+$I$6*pseudoinverse!D63+$I$7*pseudoinverse!E63+$I$8*pseudoinverse!F63+$I$9*pseudoinverse!G63+$I$10*pseudoinverse!H63</f>
        <v>0.51591775526325767</v>
      </c>
      <c r="O64">
        <f t="shared" si="4"/>
        <v>0.12974221214528164</v>
      </c>
      <c r="P64">
        <f>$J$3*pseudoinverse!A63+$J$4*pseudoinverse!B63+$J$5*pseudoinverse!C63+$J$6*pseudoinverse!D63+$J$7*pseudoinverse!E63+$J$8*pseudoinverse!F63+$J$9*pseudoinverse!G63+$J$10*pseudoinverse!H63</f>
        <v>0.19045054418929122</v>
      </c>
      <c r="Q64">
        <f t="shared" si="5"/>
        <v>1.2061903789490267E-3</v>
      </c>
      <c r="R64">
        <f>$K$3*pseudoinverse!A63+$K$4*pseudoinverse!B63+$K$5*pseudoinverse!C63+$K$6*pseudoinverse!D63+$K$7*pseudoinverse!E63+$K$8*pseudoinverse!F63+$K$9*pseudoinverse!G63+$K$10*pseudoinverse!H63</f>
        <v>0.19045166531212349</v>
      </c>
      <c r="S64">
        <f t="shared" si="6"/>
        <v>1.2062682539621099E-3</v>
      </c>
      <c r="T64" s="15">
        <f t="shared" si="11"/>
        <v>685</v>
      </c>
      <c r="U64">
        <f t="shared" si="12"/>
        <v>0.15572029254970435</v>
      </c>
      <c r="V64">
        <f t="shared" si="7"/>
        <v>0.16245227134469342</v>
      </c>
      <c r="W64">
        <f t="shared" si="8"/>
        <v>0.51591775526325767</v>
      </c>
      <c r="X64">
        <f t="shared" si="9"/>
        <v>0.19045054418929122</v>
      </c>
      <c r="Y64">
        <f t="shared" si="10"/>
        <v>0.19045166531212349</v>
      </c>
    </row>
    <row r="65" spans="1:25" x14ac:dyDescent="0.3">
      <c r="A65" s="2">
        <v>690</v>
      </c>
      <c r="C65">
        <v>1</v>
      </c>
      <c r="D65">
        <v>550</v>
      </c>
      <c r="E65">
        <v>70</v>
      </c>
      <c r="F65">
        <f t="shared" si="2"/>
        <v>0.1353352832366127</v>
      </c>
      <c r="L65">
        <f>$H$3*pseudoinverse!$A64+$H$4*pseudoinverse!$B64+$H$5*pseudoinverse!$C64+$H$6*pseudoinverse!$D64+$H$7*pseudoinverse!$E64+$H$8*pseudoinverse!$F64+$H$9*pseudoinverse!$G64+$H$10*pseudoinverse!$H64</f>
        <v>0.14104719693298673</v>
      </c>
      <c r="M65">
        <f t="shared" si="4"/>
        <v>3.2625958074825197E-5</v>
      </c>
      <c r="N65">
        <f>$I$3*pseudoinverse!A64+$I$4*pseudoinverse!B64+$I$5*pseudoinverse!C64+$I$6*pseudoinverse!D64+$I$7*pseudoinverse!E64+$I$8*pseudoinverse!F64+$I$9*pseudoinverse!G64+$I$10*pseudoinverse!H64</f>
        <v>0.48907769307135912</v>
      </c>
      <c r="O65">
        <f t="shared" si="4"/>
        <v>0.1251336925156937</v>
      </c>
      <c r="P65">
        <f>$J$3*pseudoinverse!A64+$J$4*pseudoinverse!B64+$J$5*pseudoinverse!C64+$J$6*pseudoinverse!D64+$J$7*pseudoinverse!E64+$J$8*pseudoinverse!F64+$J$9*pseudoinverse!G64+$J$10*pseudoinverse!H64</f>
        <v>0.17071387624714865</v>
      </c>
      <c r="Q65">
        <f t="shared" si="5"/>
        <v>1.2516448434051429E-3</v>
      </c>
      <c r="R65">
        <f>$K$3*pseudoinverse!A64+$K$4*pseudoinverse!B64+$K$5*pseudoinverse!C64+$K$6*pseudoinverse!D64+$K$7*pseudoinverse!E64+$K$8*pseudoinverse!F64+$K$9*pseudoinverse!G64+$K$10*pseudoinverse!H64</f>
        <v>0.17071495707957637</v>
      </c>
      <c r="S65">
        <f t="shared" si="6"/>
        <v>1.2517213212344877E-3</v>
      </c>
      <c r="T65" s="15">
        <f t="shared" si="11"/>
        <v>690</v>
      </c>
      <c r="U65">
        <f t="shared" si="12"/>
        <v>0.1353352832366127</v>
      </c>
      <c r="V65">
        <f t="shared" si="7"/>
        <v>0.14104719693298673</v>
      </c>
      <c r="W65">
        <f t="shared" si="8"/>
        <v>0.48907769307135912</v>
      </c>
      <c r="X65">
        <f t="shared" si="9"/>
        <v>0.17071387624714865</v>
      </c>
      <c r="Y65">
        <f t="shared" si="10"/>
        <v>0.17071495707957637</v>
      </c>
    </row>
    <row r="66" spans="1:25" x14ac:dyDescent="0.3">
      <c r="A66" s="2">
        <v>695</v>
      </c>
      <c r="C66">
        <v>1</v>
      </c>
      <c r="D66">
        <v>550</v>
      </c>
      <c r="E66">
        <v>70</v>
      </c>
      <c r="F66">
        <f t="shared" si="2"/>
        <v>0.11702026392214346</v>
      </c>
      <c r="L66">
        <f>$H$3*pseudoinverse!$A65+$H$4*pseudoinverse!$B65+$H$5*pseudoinverse!$C65+$H$6*pseudoinverse!$D65+$H$7*pseudoinverse!$E65+$H$8*pseudoinverse!$F65+$H$9*pseudoinverse!$G65+$H$10*pseudoinverse!$H65</f>
        <v>0.12097186410419115</v>
      </c>
      <c r="M66">
        <f t="shared" si="4"/>
        <v>1.5615143998759384E-5</v>
      </c>
      <c r="N66">
        <f>$I$3*pseudoinverse!A65+$I$4*pseudoinverse!B65+$I$5*pseudoinverse!C65+$I$6*pseudoinverse!D65+$I$7*pseudoinverse!E65+$I$8*pseudoinverse!F65+$I$9*pseudoinverse!G65+$I$10*pseudoinverse!H65</f>
        <v>0.46203605759928468</v>
      </c>
      <c r="O66">
        <f t="shared" si="4"/>
        <v>0.11903589788666766</v>
      </c>
      <c r="P66">
        <f>$J$3*pseudoinverse!A65+$J$4*pseudoinverse!B65+$J$5*pseudoinverse!C65+$J$6*pseudoinverse!D65+$J$7*pseudoinverse!E65+$J$8*pseudoinverse!F65+$J$9*pseudoinverse!G65+$J$10*pseudoinverse!H65</f>
        <v>0.15297650659520501</v>
      </c>
      <c r="Q66">
        <f t="shared" si="5"/>
        <v>1.2928513871640925E-3</v>
      </c>
      <c r="R66">
        <f>$K$3*pseudoinverse!A65+$K$4*pseudoinverse!B65+$K$5*pseudoinverse!C65+$K$6*pseudoinverse!D65+$K$7*pseudoinverse!E65+$K$8*pseudoinverse!F65+$K$9*pseudoinverse!G65+$K$10*pseudoinverse!H65</f>
        <v>0.15297752381259005</v>
      </c>
      <c r="S66">
        <f t="shared" si="6"/>
        <v>1.2929245388291195E-3</v>
      </c>
      <c r="T66" s="15">
        <f t="shared" si="11"/>
        <v>695</v>
      </c>
      <c r="U66">
        <f t="shared" si="12"/>
        <v>0.11702026392214346</v>
      </c>
      <c r="V66">
        <f t="shared" si="7"/>
        <v>0.12097186410419115</v>
      </c>
      <c r="W66">
        <f t="shared" si="8"/>
        <v>0.46203605759928468</v>
      </c>
      <c r="X66">
        <f t="shared" si="9"/>
        <v>0.15297650659520501</v>
      </c>
      <c r="Y66">
        <f t="shared" si="10"/>
        <v>0.15297752381259005</v>
      </c>
    </row>
    <row r="67" spans="1:25" x14ac:dyDescent="0.3">
      <c r="A67" s="2">
        <v>700</v>
      </c>
      <c r="C67">
        <v>1</v>
      </c>
      <c r="D67">
        <v>550</v>
      </c>
      <c r="E67">
        <v>70</v>
      </c>
      <c r="F67">
        <f t="shared" si="2"/>
        <v>0.10066889977289777</v>
      </c>
      <c r="L67">
        <f>$H$3*pseudoinverse!$A66+$H$4*pseudoinverse!$B66+$H$5*pseudoinverse!$C66+$H$6*pseudoinverse!$D66+$H$7*pseudoinverse!$E66+$H$8*pseudoinverse!$F66+$H$9*pseudoinverse!$G66+$H$10*pseudoinverse!$H66</f>
        <v>0.10222193067189506</v>
      </c>
      <c r="M67">
        <f t="shared" si="4"/>
        <v>2.4119049732403315E-6</v>
      </c>
      <c r="N67">
        <f>$I$3*pseudoinverse!A66+$I$4*pseudoinverse!B66+$I$5*pseudoinverse!C66+$I$6*pseudoinverse!D66+$I$7*pseudoinverse!E66+$I$8*pseudoinverse!F66+$I$9*pseudoinverse!G66+$I$10*pseudoinverse!H66</f>
        <v>0.43489266399048154</v>
      </c>
      <c r="O67">
        <f t="shared" si="4"/>
        <v>0.11170552456777103</v>
      </c>
      <c r="P67">
        <f>$J$3*pseudoinverse!A66+$J$4*pseudoinverse!B66+$J$5*pseudoinverse!C66+$J$6*pseudoinverse!D66+$J$7*pseudoinverse!E66+$J$8*pseudoinverse!F66+$J$9*pseudoinverse!G66+$J$10*pseudoinverse!H66</f>
        <v>0.13696686629728308</v>
      </c>
      <c r="Q67">
        <f t="shared" si="5"/>
        <v>1.3175423738053969E-3</v>
      </c>
      <c r="R67">
        <f>$K$3*pseudoinverse!A66+$K$4*pseudoinverse!B66+$K$5*pseudoinverse!C66+$K$6*pseudoinverse!D66+$K$7*pseudoinverse!E66+$K$8*pseudoinverse!F66+$K$9*pseudoinverse!G66+$K$10*pseudoinverse!H66</f>
        <v>0.13696780582292883</v>
      </c>
      <c r="S67">
        <f t="shared" si="6"/>
        <v>1.3176105804289821E-3</v>
      </c>
      <c r="T67" s="15">
        <f t="shared" ref="T67:T87" si="13">A67</f>
        <v>700</v>
      </c>
      <c r="U67">
        <f t="shared" ref="U67:U87" si="14">F67</f>
        <v>0.10066889977289777</v>
      </c>
      <c r="V67">
        <f t="shared" si="7"/>
        <v>0.10222193067189506</v>
      </c>
      <c r="W67">
        <f t="shared" si="8"/>
        <v>0.43489266399048154</v>
      </c>
      <c r="X67">
        <f t="shared" si="9"/>
        <v>0.13696686629728308</v>
      </c>
      <c r="Y67">
        <f t="shared" si="10"/>
        <v>0.13696780582292883</v>
      </c>
    </row>
    <row r="68" spans="1:25" x14ac:dyDescent="0.3">
      <c r="A68" s="2">
        <v>705</v>
      </c>
      <c r="C68">
        <v>1</v>
      </c>
      <c r="D68">
        <v>550</v>
      </c>
      <c r="E68">
        <v>70</v>
      </c>
      <c r="F68">
        <f t="shared" ref="F68:F87" si="15">C68*EXP(-(POWER(A68-D68,2))/(2*POWER(E68,2)))</f>
        <v>8.6161605510843786E-2</v>
      </c>
      <c r="L68">
        <f>$H$3*pseudoinverse!$A67+$H$4*pseudoinverse!$B67+$H$5*pseudoinverse!$C67+$H$6*pseudoinverse!$D67+$H$7*pseudoinverse!$E67+$H$8*pseudoinverse!$F67+$H$9*pseudoinverse!$G67+$H$10*pseudoinverse!$H67</f>
        <v>8.4863953588631594E-2</v>
      </c>
      <c r="M68">
        <f t="shared" ref="M68:O87" si="16">POWER(L68-$F68,2)</f>
        <v>1.6839005112209978E-6</v>
      </c>
      <c r="N68">
        <f>$I$3*pseudoinverse!A67+$I$4*pseudoinverse!B67+$I$5*pseudoinverse!C67+$I$6*pseudoinverse!D67+$I$7*pseudoinverse!E67+$I$8*pseudoinverse!F67+$I$9*pseudoinverse!G67+$I$10*pseudoinverse!H67</f>
        <v>0.40783654375304762</v>
      </c>
      <c r="O68">
        <f t="shared" si="16"/>
        <v>0.10347476589312565</v>
      </c>
      <c r="P68">
        <f>$J$3*pseudoinverse!A67+$J$4*pseudoinverse!B67+$J$5*pseudoinverse!C67+$J$6*pseudoinverse!D67+$J$7*pseudoinverse!E67+$J$8*pseudoinverse!F67+$J$9*pseudoinverse!G67+$J$10*pseudoinverse!H67</f>
        <v>0.1224601008037618</v>
      </c>
      <c r="Q68">
        <f t="shared" ref="Q68:Q87" si="17">POWER(P68-$F68,2)</f>
        <v>1.3175807605299908E-3</v>
      </c>
      <c r="R68">
        <f>$K$3*pseudoinverse!A67+$K$4*pseudoinverse!B67+$K$5*pseudoinverse!C67+$K$6*pseudoinverse!D67+$K$7*pseudoinverse!E67+$K$8*pseudoinverse!F67+$K$9*pseudoinverse!G67+$K$10*pseudoinverse!H67</f>
        <v>0.12246095581368152</v>
      </c>
      <c r="S68">
        <f t="shared" ref="S68:S87" si="18">POWER(R68-$F68,2)</f>
        <v>1.3176428324081259E-3</v>
      </c>
      <c r="T68" s="15">
        <f t="shared" si="13"/>
        <v>705</v>
      </c>
      <c r="U68">
        <f t="shared" si="14"/>
        <v>8.6161605510843786E-2</v>
      </c>
      <c r="V68">
        <f t="shared" ref="V68:V87" si="19">L68</f>
        <v>8.4863953588631594E-2</v>
      </c>
      <c r="W68">
        <f t="shared" ref="W68:W87" si="20">N68</f>
        <v>0.40783654375304762</v>
      </c>
      <c r="X68">
        <f t="shared" ref="X68:X87" si="21">P68</f>
        <v>0.1224601008037618</v>
      </c>
      <c r="Y68">
        <f t="shared" ref="Y68:Y87" si="22">R68</f>
        <v>0.12246095581368152</v>
      </c>
    </row>
    <row r="69" spans="1:25" x14ac:dyDescent="0.3">
      <c r="A69" s="2">
        <v>710</v>
      </c>
      <c r="C69">
        <v>1</v>
      </c>
      <c r="D69">
        <v>550</v>
      </c>
      <c r="E69">
        <v>70</v>
      </c>
      <c r="F69">
        <f t="shared" si="15"/>
        <v>7.3369651368382902E-2</v>
      </c>
      <c r="L69">
        <f>$H$3*pseudoinverse!$A68+$H$4*pseudoinverse!$B68+$H$5*pseudoinverse!$C68+$H$6*pseudoinverse!$D68+$H$7*pseudoinverse!$E68+$H$8*pseudoinverse!$F68+$H$9*pseudoinverse!$G68+$H$10*pseudoinverse!$H68</f>
        <v>6.9018077590312601E-2</v>
      </c>
      <c r="M69">
        <f t="shared" si="16"/>
        <v>1.8936194345989026E-5</v>
      </c>
      <c r="N69">
        <f>$I$3*pseudoinverse!A68+$I$4*pseudoinverse!B68+$I$5*pseudoinverse!C68+$I$6*pseudoinverse!D68+$I$7*pseudoinverse!E68+$I$8*pseudoinverse!F68+$I$9*pseudoinverse!G68+$I$10*pseudoinverse!H68</f>
        <v>0.38112544827400163</v>
      </c>
      <c r="O69">
        <f t="shared" si="16"/>
        <v>9.4713630529012438E-2</v>
      </c>
      <c r="P69">
        <f>$J$3*pseudoinverse!A68+$J$4*pseudoinverse!B68+$J$5*pseudoinverse!C68+$J$6*pseudoinverse!D68+$J$7*pseudoinverse!E68+$J$8*pseudoinverse!F68+$J$9*pseudoinverse!G68+$J$10*pseudoinverse!H68</f>
        <v>0.10927699117207132</v>
      </c>
      <c r="Q69">
        <f t="shared" si="17"/>
        <v>1.2893370517775467E-3</v>
      </c>
      <c r="R69">
        <f>$K$3*pseudoinverse!A68+$K$4*pseudoinverse!B68+$K$5*pseudoinverse!C68+$K$6*pseudoinverse!D68+$K$7*pseudoinverse!E68+$K$8*pseudoinverse!F68+$K$9*pseudoinverse!G68+$K$10*pseudoinverse!H68</f>
        <v>0.10927776017678072</v>
      </c>
      <c r="S69">
        <f t="shared" si="18"/>
        <v>1.2893922781957367E-3</v>
      </c>
      <c r="T69" s="15">
        <f t="shared" si="13"/>
        <v>710</v>
      </c>
      <c r="U69">
        <f t="shared" si="14"/>
        <v>7.3369651368382902E-2</v>
      </c>
      <c r="V69">
        <f t="shared" si="19"/>
        <v>6.9018077590312601E-2</v>
      </c>
      <c r="W69">
        <f t="shared" si="20"/>
        <v>0.38112544827400163</v>
      </c>
      <c r="X69">
        <f t="shared" si="21"/>
        <v>0.10927699117207132</v>
      </c>
      <c r="Y69">
        <f t="shared" si="22"/>
        <v>0.10927776017678072</v>
      </c>
    </row>
    <row r="70" spans="1:25" x14ac:dyDescent="0.3">
      <c r="A70" s="2">
        <v>715</v>
      </c>
      <c r="C70">
        <v>1</v>
      </c>
      <c r="D70">
        <v>550</v>
      </c>
      <c r="E70">
        <v>70</v>
      </c>
      <c r="F70">
        <f t="shared" si="15"/>
        <v>6.2158902788275912E-2</v>
      </c>
      <c r="L70">
        <f>$H$3*pseudoinverse!$A69+$H$4*pseudoinverse!$B69+$H$5*pseudoinverse!$C69+$H$6*pseudoinverse!$D69+$H$7*pseudoinverse!$E69+$H$8*pseudoinverse!$F69+$H$9*pseudoinverse!$G69+$H$10*pseudoinverse!$H69</f>
        <v>5.483092579495559E-2</v>
      </c>
      <c r="M70">
        <f t="shared" si="16"/>
        <v>5.3699246814631946E-5</v>
      </c>
      <c r="N70">
        <f>$I$3*pseudoinverse!A69+$I$4*pseudoinverse!B69+$I$5*pseudoinverse!C69+$I$6*pseudoinverse!D69+$I$7*pseudoinverse!E69+$I$8*pseudoinverse!F69+$I$9*pseudoinverse!G69+$I$10*pseudoinverse!H69</f>
        <v>0.35505510260597328</v>
      </c>
      <c r="O70">
        <f t="shared" si="16"/>
        <v>8.5788183867648513E-2</v>
      </c>
      <c r="P70">
        <f>$J$3*pseudoinverse!A69+$J$4*pseudoinverse!B69+$J$5*pseudoinverse!C69+$J$6*pseudoinverse!D69+$J$7*pseudoinverse!E69+$J$8*pseudoinverse!F69+$J$9*pseudoinverse!G69+$J$10*pseudoinverse!H69</f>
        <v>9.7277733624259136E-2</v>
      </c>
      <c r="Q70">
        <f t="shared" si="17"/>
        <v>1.2333322792864062E-3</v>
      </c>
      <c r="R70">
        <f>$K$3*pseudoinverse!A69+$K$4*pseudoinverse!B69+$K$5*pseudoinverse!C69+$K$6*pseudoinverse!D69+$K$7*pseudoinverse!E69+$K$8*pseudoinverse!F69+$K$9*pseudoinverse!G69+$K$10*pseudoinverse!H69</f>
        <v>9.7278418803360384E-2</v>
      </c>
      <c r="S70">
        <f t="shared" si="18"/>
        <v>1.2333804051337747E-3</v>
      </c>
      <c r="T70" s="15">
        <f t="shared" si="13"/>
        <v>715</v>
      </c>
      <c r="U70">
        <f t="shared" si="14"/>
        <v>6.2158902788275912E-2</v>
      </c>
      <c r="V70">
        <f t="shared" si="19"/>
        <v>5.483092579495559E-2</v>
      </c>
      <c r="W70">
        <f t="shared" si="20"/>
        <v>0.35505510260597328</v>
      </c>
      <c r="X70">
        <f t="shared" si="21"/>
        <v>9.7277733624259136E-2</v>
      </c>
      <c r="Y70">
        <f t="shared" si="22"/>
        <v>9.7278418803360384E-2</v>
      </c>
    </row>
    <row r="71" spans="1:25" x14ac:dyDescent="0.3">
      <c r="A71" s="2">
        <v>720</v>
      </c>
      <c r="C71">
        <v>1</v>
      </c>
      <c r="D71">
        <v>550</v>
      </c>
      <c r="E71">
        <v>70</v>
      </c>
      <c r="F71">
        <f t="shared" si="15"/>
        <v>5.239314106982558E-2</v>
      </c>
      <c r="L71">
        <f>$H$3*pseudoinverse!$A70+$H$4*pseudoinverse!$B70+$H$5*pseudoinverse!$C70+$H$6*pseudoinverse!$D70+$H$7*pseudoinverse!$E70+$H$8*pseudoinverse!$F70+$H$9*pseudoinverse!$G70+$H$10*pseudoinverse!$H70</f>
        <v>4.244419808708555E-2</v>
      </c>
      <c r="M71">
        <f t="shared" si="16"/>
        <v>9.8981466473812099E-5</v>
      </c>
      <c r="N71">
        <f>$I$3*pseudoinverse!A70+$I$4*pseudoinverse!B70+$I$5*pseudoinverse!C70+$I$6*pseudoinverse!D70+$I$7*pseudoinverse!E70+$I$8*pseudoinverse!F70+$I$9*pseudoinverse!G70+$I$10*pseudoinverse!H70</f>
        <v>0.32992401248679565</v>
      </c>
      <c r="O71">
        <f t="shared" si="16"/>
        <v>7.7023384589462784E-2</v>
      </c>
      <c r="P71">
        <f>$J$3*pseudoinverse!A70+$J$4*pseudoinverse!B70+$J$5*pseudoinverse!C70+$J$6*pseudoinverse!D70+$J$7*pseudoinverse!E70+$J$8*pseudoinverse!F70+$J$9*pseudoinverse!G70+$J$10*pseudoinverse!H70</f>
        <v>8.635354641825968E-2</v>
      </c>
      <c r="Q71">
        <f t="shared" si="17"/>
        <v>1.1533091314299515E-3</v>
      </c>
      <c r="R71">
        <f>$K$3*pseudoinverse!A70+$K$4*pseudoinverse!B70+$K$5*pseudoinverse!C70+$K$6*pseudoinverse!D70+$K$7*pseudoinverse!E70+$K$8*pseudoinverse!F70+$K$9*pseudoinverse!G70+$K$10*pseudoinverse!H70</f>
        <v>8.6354152282556329E-2</v>
      </c>
      <c r="S71">
        <f t="shared" si="18"/>
        <v>1.1533502825912237E-3</v>
      </c>
      <c r="T71" s="15">
        <f t="shared" si="13"/>
        <v>720</v>
      </c>
      <c r="U71">
        <f t="shared" si="14"/>
        <v>5.239314106982558E-2</v>
      </c>
      <c r="V71">
        <f t="shared" si="19"/>
        <v>4.244419808708555E-2</v>
      </c>
      <c r="W71">
        <f t="shared" si="20"/>
        <v>0.32992401248679565</v>
      </c>
      <c r="X71">
        <f t="shared" si="21"/>
        <v>8.635354641825968E-2</v>
      </c>
      <c r="Y71">
        <f t="shared" si="22"/>
        <v>8.6354152282556329E-2</v>
      </c>
    </row>
    <row r="72" spans="1:25" x14ac:dyDescent="0.3">
      <c r="A72" s="2">
        <v>725</v>
      </c>
      <c r="C72">
        <v>1</v>
      </c>
      <c r="D72">
        <v>550</v>
      </c>
      <c r="E72">
        <v>70</v>
      </c>
      <c r="F72">
        <f t="shared" si="15"/>
        <v>4.393693362340742E-2</v>
      </c>
      <c r="L72">
        <f>$H$3*pseudoinverse!$A71+$H$4*pseudoinverse!$B71+$H$5*pseudoinverse!$C71+$H$6*pseudoinverse!$D71+$H$7*pseudoinverse!$E71+$H$8*pseudoinverse!$F71+$H$9*pseudoinverse!$G71+$H$10*pseudoinverse!$H71</f>
        <v>3.1964919178799261E-2</v>
      </c>
      <c r="M72">
        <f t="shared" si="16"/>
        <v>1.4332912986190639E-4</v>
      </c>
      <c r="N72">
        <f>$I$3*pseudoinverse!A71+$I$4*pseudoinverse!B71+$I$5*pseudoinverse!C71+$I$6*pseudoinverse!D71+$I$7*pseudoinverse!E71+$I$8*pseudoinverse!F71+$I$9*pseudoinverse!G71+$I$10*pseudoinverse!H71</f>
        <v>0.30599999437521141</v>
      </c>
      <c r="O72">
        <f t="shared" si="16"/>
        <v>6.86770478106037E-2</v>
      </c>
      <c r="P72">
        <f>$J$3*pseudoinverse!A71+$J$4*pseudoinverse!B71+$J$5*pseudoinverse!C71+$J$6*pseudoinverse!D71+$J$7*pseudoinverse!E71+$J$8*pseudoinverse!F71+$J$9*pseudoinverse!G71+$J$10*pseudoinverse!H71</f>
        <v>7.6418190837046526E-2</v>
      </c>
      <c r="Q72">
        <f t="shared" si="17"/>
        <v>1.0550320701785824E-3</v>
      </c>
      <c r="R72">
        <f>$K$3*pseudoinverse!A71+$K$4*pseudoinverse!B71+$K$5*pseudoinverse!C71+$K$6*pseudoinverse!D71+$K$7*pseudoinverse!E71+$K$8*pseudoinverse!F71+$K$9*pseudoinverse!G71+$K$10*pseudoinverse!H71</f>
        <v>7.6418723221663237E-2</v>
      </c>
      <c r="S72">
        <f t="shared" si="18"/>
        <v>1.0550666555053597E-3</v>
      </c>
      <c r="T72" s="15">
        <f t="shared" si="13"/>
        <v>725</v>
      </c>
      <c r="U72">
        <f t="shared" si="14"/>
        <v>4.393693362340742E-2</v>
      </c>
      <c r="V72">
        <f t="shared" si="19"/>
        <v>3.1964919178799261E-2</v>
      </c>
      <c r="W72">
        <f t="shared" si="20"/>
        <v>0.30599999437521141</v>
      </c>
      <c r="X72">
        <f t="shared" si="21"/>
        <v>7.6418190837046526E-2</v>
      </c>
      <c r="Y72">
        <f t="shared" si="22"/>
        <v>7.6418723221663237E-2</v>
      </c>
    </row>
    <row r="73" spans="1:25" x14ac:dyDescent="0.3">
      <c r="A73" s="2">
        <v>730</v>
      </c>
      <c r="C73">
        <v>1</v>
      </c>
      <c r="D73">
        <v>550</v>
      </c>
      <c r="E73">
        <v>70</v>
      </c>
      <c r="F73">
        <f t="shared" si="15"/>
        <v>3.6658041953378011E-2</v>
      </c>
      <c r="L73">
        <f>$H$3*pseudoinverse!$A72+$H$4*pseudoinverse!$B72+$H$5*pseudoinverse!$C72+$H$6*pseudoinverse!$D72+$H$7*pseudoinverse!$E72+$H$8*pseudoinverse!$F72+$H$9*pseudoinverse!$G72+$H$10*pseudoinverse!$H72</f>
        <v>2.344240975238901E-2</v>
      </c>
      <c r="M73">
        <f t="shared" si="16"/>
        <v>1.7465293447181738E-4</v>
      </c>
      <c r="N73">
        <f>$I$3*pseudoinverse!A72+$I$4*pseudoinverse!B72+$I$5*pseudoinverse!C72+$I$6*pseudoinverse!D72+$I$7*pseudoinverse!E72+$I$8*pseudoinverse!F72+$I$9*pseudoinverse!G72+$I$10*pseudoinverse!H72</f>
        <v>0.28349365962452455</v>
      </c>
      <c r="O73">
        <f t="shared" si="16"/>
        <v>6.0927822151096427E-2</v>
      </c>
      <c r="P73">
        <f>$J$3*pseudoinverse!A72+$J$4*pseudoinverse!B72+$J$5*pseudoinverse!C72+$J$6*pseudoinverse!D72+$J$7*pseudoinverse!E72+$J$8*pseudoinverse!F72+$J$9*pseudoinverse!G72+$J$10*pseudoinverse!H72</f>
        <v>6.7400623572000259E-2</v>
      </c>
      <c r="Q73">
        <f t="shared" si="17"/>
        <v>9.4510632457765059E-4</v>
      </c>
      <c r="R73">
        <f>$K$3*pseudoinverse!A72+$K$4*pseudoinverse!B72+$K$5*pseudoinverse!C72+$K$6*pseudoinverse!D72+$K$7*pseudoinverse!E72+$K$8*pseudoinverse!F72+$K$9*pseudoinverse!G72+$K$10*pseudoinverse!H72</f>
        <v>6.7401088922060801E-2</v>
      </c>
      <c r="S73">
        <f t="shared" si="18"/>
        <v>9.4513493691863603E-4</v>
      </c>
      <c r="T73" s="15">
        <f t="shared" si="13"/>
        <v>730</v>
      </c>
      <c r="U73">
        <f t="shared" si="14"/>
        <v>3.6658041953378011E-2</v>
      </c>
      <c r="V73">
        <f t="shared" si="19"/>
        <v>2.344240975238901E-2</v>
      </c>
      <c r="W73">
        <f t="shared" si="20"/>
        <v>0.28349365962452455</v>
      </c>
      <c r="X73">
        <f t="shared" si="21"/>
        <v>6.7400623572000259E-2</v>
      </c>
      <c r="Y73">
        <f t="shared" si="22"/>
        <v>6.7401088922060801E-2</v>
      </c>
    </row>
    <row r="74" spans="1:25" x14ac:dyDescent="0.3">
      <c r="A74" s="2">
        <v>735</v>
      </c>
      <c r="C74">
        <v>1</v>
      </c>
      <c r="D74">
        <v>550</v>
      </c>
      <c r="E74">
        <v>70</v>
      </c>
      <c r="F74">
        <f t="shared" si="15"/>
        <v>3.0429372427211904E-2</v>
      </c>
      <c r="L74">
        <f>$H$3*pseudoinverse!$A73+$H$4*pseudoinverse!$B73+$H$5*pseudoinverse!$C73+$H$6*pseudoinverse!$D73+$H$7*pseudoinverse!$E73+$H$8*pseudoinverse!$F73+$H$9*pseudoinverse!$G73+$H$10*pseudoinverse!$H73</f>
        <v>1.6855218272920858E-2</v>
      </c>
      <c r="M74">
        <f t="shared" si="16"/>
        <v>1.8425766100445688E-4</v>
      </c>
      <c r="N74">
        <f>$I$3*pseudoinverse!A73+$I$4*pseudoinverse!B73+$I$5*pseudoinverse!C73+$I$6*pseudoinverse!D73+$I$7*pseudoinverse!E73+$I$8*pseudoinverse!F73+$I$9*pseudoinverse!G73+$I$10*pseudoinverse!H73</f>
        <v>0.26254218861138967</v>
      </c>
      <c r="O74">
        <f t="shared" si="16"/>
        <v>5.3876359436949892E-2</v>
      </c>
      <c r="P74">
        <f>$J$3*pseudoinverse!A73+$J$4*pseudoinverse!B73+$J$5*pseudoinverse!C73+$J$6*pseudoinverse!D73+$J$7*pseudoinverse!E73+$J$8*pseudoinverse!F73+$J$9*pseudoinverse!G73+$J$10*pseudoinverse!H73</f>
        <v>5.9239297330426294E-2</v>
      </c>
      <c r="Q74">
        <f t="shared" si="17"/>
        <v>8.3001177292885261E-4</v>
      </c>
      <c r="R74">
        <f>$K$3*pseudoinverse!A73+$K$4*pseudoinverse!B73+$K$5*pseudoinverse!C73+$K$6*pseudoinverse!D73+$K$7*pseudoinverse!E73+$K$8*pseudoinverse!F73+$K$9*pseudoinverse!G73+$K$10*pseudoinverse!H73</f>
        <v>5.9239702222589966E-2</v>
      </c>
      <c r="S74">
        <f t="shared" si="18"/>
        <v>8.3003510291844885E-4</v>
      </c>
      <c r="T74" s="15">
        <f t="shared" si="13"/>
        <v>735</v>
      </c>
      <c r="U74">
        <f t="shared" si="14"/>
        <v>3.0429372427211904E-2</v>
      </c>
      <c r="V74">
        <f t="shared" si="19"/>
        <v>1.6855218272920858E-2</v>
      </c>
      <c r="W74">
        <f t="shared" si="20"/>
        <v>0.26254218861138967</v>
      </c>
      <c r="X74">
        <f t="shared" si="21"/>
        <v>5.9239297330426294E-2</v>
      </c>
      <c r="Y74">
        <f t="shared" si="22"/>
        <v>5.9239702222589966E-2</v>
      </c>
    </row>
    <row r="75" spans="1:25" x14ac:dyDescent="0.3">
      <c r="A75" s="2">
        <v>740</v>
      </c>
      <c r="C75">
        <v>1</v>
      </c>
      <c r="D75">
        <v>550</v>
      </c>
      <c r="E75">
        <v>70</v>
      </c>
      <c r="F75">
        <f t="shared" si="15"/>
        <v>2.5130488985274414E-2</v>
      </c>
      <c r="L75">
        <f>$H$3*pseudoinverse!$A74+$H$4*pseudoinverse!$B74+$H$5*pseudoinverse!$C74+$H$6*pseudoinverse!$D74+$H$7*pseudoinverse!$E74+$H$8*pseudoinverse!$F74+$H$9*pseudoinverse!$G74+$H$10*pseudoinverse!$H74</f>
        <v>1.2108991039834455E-2</v>
      </c>
      <c r="M75">
        <f t="shared" si="16"/>
        <v>1.6955940874309707E-4</v>
      </c>
      <c r="N75">
        <f>$I$3*pseudoinverse!A74+$I$4*pseudoinverse!B74+$I$5*pseudoinverse!C74+$I$6*pseudoinverse!D74+$I$7*pseudoinverse!E74+$I$8*pseudoinverse!F74+$I$9*pseudoinverse!G74+$I$10*pseudoinverse!H74</f>
        <v>0.24320442616413324</v>
      </c>
      <c r="O75">
        <f t="shared" si="16"/>
        <v>4.7556242076688862E-2</v>
      </c>
      <c r="P75">
        <f>$J$3*pseudoinverse!A74+$J$4*pseudoinverse!B74+$J$5*pseudoinverse!C74+$J$6*pseudoinverse!D74+$J$7*pseudoinverse!E74+$J$8*pseudoinverse!F74+$J$9*pseudoinverse!G74+$J$10*pseudoinverse!H74</f>
        <v>5.1878150218028579E-2</v>
      </c>
      <c r="Q75">
        <f t="shared" si="17"/>
        <v>7.1543738142218006E-4</v>
      </c>
      <c r="R75">
        <f>$K$3*pseudoinverse!A74+$K$4*pseudoinverse!B74+$K$5*pseudoinverse!C74+$K$6*pseudoinverse!D74+$K$7*pseudoinverse!E74+$K$8*pseudoinverse!F74+$K$9*pseudoinverse!G74+$K$10*pseudoinverse!H74</f>
        <v>5.1878501059069597E-2</v>
      </c>
      <c r="S75">
        <f t="shared" si="18"/>
        <v>7.154561498998929E-4</v>
      </c>
      <c r="T75" s="15">
        <f t="shared" si="13"/>
        <v>740</v>
      </c>
      <c r="U75">
        <f t="shared" si="14"/>
        <v>2.5130488985274414E-2</v>
      </c>
      <c r="V75">
        <f t="shared" si="19"/>
        <v>1.2108991039834455E-2</v>
      </c>
      <c r="W75">
        <f t="shared" si="20"/>
        <v>0.24320442616413324</v>
      </c>
      <c r="X75">
        <f t="shared" si="21"/>
        <v>5.1878150218028579E-2</v>
      </c>
      <c r="Y75">
        <f t="shared" si="22"/>
        <v>5.1878501059069597E-2</v>
      </c>
    </row>
    <row r="76" spans="1:25" x14ac:dyDescent="0.3">
      <c r="A76" s="2">
        <v>745</v>
      </c>
      <c r="C76">
        <v>1</v>
      </c>
      <c r="D76">
        <v>550</v>
      </c>
      <c r="E76">
        <v>70</v>
      </c>
      <c r="F76">
        <f t="shared" si="15"/>
        <v>2.064871806216113E-2</v>
      </c>
      <c r="L76">
        <f>$H$3*pseudoinverse!$A75+$H$4*pseudoinverse!$B75+$H$5*pseudoinverse!$C75+$H$6*pseudoinverse!$D75+$H$7*pseudoinverse!$E75+$H$8*pseudoinverse!$F75+$H$9*pseudoinverse!$G75+$H$10*pseudoinverse!$H75</f>
        <v>9.0441469076534969E-3</v>
      </c>
      <c r="M76">
        <f t="shared" si="16"/>
        <v>1.3466607168003062E-4</v>
      </c>
      <c r="N76">
        <f>$I$3*pseudoinverse!A75+$I$4*pseudoinverse!B75+$I$5*pseudoinverse!C75+$I$6*pseudoinverse!D75+$I$7*pseudoinverse!E75+$I$8*pseudoinverse!F75+$I$9*pseudoinverse!G75+$I$10*pseudoinverse!H75</f>
        <v>0.22546618842730287</v>
      </c>
      <c r="O76">
        <f t="shared" si="16"/>
        <v>4.195019616677572E-2</v>
      </c>
      <c r="P76">
        <f>$J$3*pseudoinverse!A75+$J$4*pseudoinverse!B75+$J$5*pseudoinverse!C75+$J$6*pseudoinverse!D75+$J$7*pseudoinverse!E75+$J$8*pseudoinverse!F75+$J$9*pseudoinverse!G75+$J$10*pseudoinverse!H75</f>
        <v>4.5264057956592128E-2</v>
      </c>
      <c r="Q76">
        <f t="shared" si="17"/>
        <v>6.0591495811836626E-4</v>
      </c>
      <c r="R76">
        <f>$K$3*pseudoinverse!A75+$K$4*pseudoinverse!B75+$K$5*pseudoinverse!C75+$K$6*pseudoinverse!D75+$K$7*pseudoinverse!E75+$K$8*pseudoinverse!F75+$K$9*pseudoinverse!G75+$K$10*pseudoinverse!H75</f>
        <v>4.5264360807177682E-2</v>
      </c>
      <c r="S76">
        <f t="shared" si="18"/>
        <v>6.0592986775028597E-4</v>
      </c>
      <c r="T76" s="15">
        <f t="shared" si="13"/>
        <v>745</v>
      </c>
      <c r="U76">
        <f t="shared" si="14"/>
        <v>2.064871806216113E-2</v>
      </c>
      <c r="V76">
        <f t="shared" si="19"/>
        <v>9.0441469076534969E-3</v>
      </c>
      <c r="W76">
        <f t="shared" si="20"/>
        <v>0.22546618842730287</v>
      </c>
      <c r="X76">
        <f t="shared" si="21"/>
        <v>4.5264057956592128E-2</v>
      </c>
      <c r="Y76">
        <f t="shared" si="22"/>
        <v>4.5264360807177682E-2</v>
      </c>
    </row>
    <row r="77" spans="1:25" x14ac:dyDescent="0.3">
      <c r="A77" s="2">
        <v>750</v>
      </c>
      <c r="C77">
        <v>1</v>
      </c>
      <c r="D77">
        <v>550</v>
      </c>
      <c r="E77">
        <v>70</v>
      </c>
      <c r="F77">
        <f t="shared" si="15"/>
        <v>1.6879884148789909E-2</v>
      </c>
      <c r="L77">
        <f>$H$3*pseudoinverse!$A76+$H$4*pseudoinverse!$B76+$H$5*pseudoinverse!$C76+$H$6*pseudoinverse!$D76+$H$7*pseudoinverse!$E76+$H$8*pseudoinverse!$F76+$H$9*pseudoinverse!$G76+$H$10*pseudoinverse!$H76</f>
        <v>7.4507044028849639E-3</v>
      </c>
      <c r="M77">
        <f t="shared" si="16"/>
        <v>8.8909430680584036E-5</v>
      </c>
      <c r="N77">
        <f>$I$3*pseudoinverse!A76+$I$4*pseudoinverse!B76+$I$5*pseudoinverse!C76+$I$6*pseudoinverse!D76+$I$7*pseudoinverse!E76+$I$8*pseudoinverse!F76+$I$9*pseudoinverse!G76+$I$10*pseudoinverse!H76</f>
        <v>0.20925313373179985</v>
      </c>
      <c r="O77">
        <f t="shared" si="16"/>
        <v>3.7007467155127031E-2</v>
      </c>
      <c r="P77">
        <f>$J$3*pseudoinverse!A76+$J$4*pseudoinverse!B76+$J$5*pseudoinverse!C76+$J$6*pseudoinverse!D76+$J$7*pseudoinverse!E76+$J$8*pseudoinverse!F76+$J$9*pseudoinverse!G76+$J$10*pseudoinverse!H76</f>
        <v>3.9345416828281334E-2</v>
      </c>
      <c r="Q77">
        <f t="shared" si="17"/>
        <v>5.0470015857329714E-4</v>
      </c>
      <c r="R77">
        <f>$K$3*pseudoinverse!A76+$K$4*pseudoinverse!B76+$K$5*pseudoinverse!C76+$K$6*pseudoinverse!D76+$K$7*pseudoinverse!E76+$K$8*pseudoinverse!F76+$K$9*pseudoinverse!G76+$K$10*pseudoinverse!H76</f>
        <v>3.934567731077504E-2</v>
      </c>
      <c r="S77">
        <f t="shared" si="18"/>
        <v>5.0471186239709788E-4</v>
      </c>
      <c r="T77" s="15">
        <f t="shared" si="13"/>
        <v>750</v>
      </c>
      <c r="U77">
        <f t="shared" si="14"/>
        <v>1.6879884148789909E-2</v>
      </c>
      <c r="V77">
        <f t="shared" si="19"/>
        <v>7.4507044028849639E-3</v>
      </c>
      <c r="W77">
        <f t="shared" si="20"/>
        <v>0.20925313373179985</v>
      </c>
      <c r="X77">
        <f t="shared" si="21"/>
        <v>3.9345416828281334E-2</v>
      </c>
      <c r="Y77">
        <f t="shared" si="22"/>
        <v>3.934567731077504E-2</v>
      </c>
    </row>
    <row r="78" spans="1:25" x14ac:dyDescent="0.3">
      <c r="A78" s="2">
        <v>755</v>
      </c>
      <c r="C78">
        <v>1</v>
      </c>
      <c r="D78">
        <v>550</v>
      </c>
      <c r="E78">
        <v>70</v>
      </c>
      <c r="F78">
        <f t="shared" si="15"/>
        <v>1.3728719779475006E-2</v>
      </c>
      <c r="L78">
        <f>$H$3*pseudoinverse!$A77+$H$4*pseudoinverse!$B77+$H$5*pseudoinverse!$C77+$H$6*pseudoinverse!$D77+$H$7*pseudoinverse!$E77+$H$8*pseudoinverse!$F77+$H$9*pseudoinverse!$G77+$H$10*pseudoinverse!$H77</f>
        <v>7.0869011930262682E-3</v>
      </c>
      <c r="M78">
        <f t="shared" si="16"/>
        <v>4.4113754135295907E-5</v>
      </c>
      <c r="N78">
        <f>$I$3*pseudoinverse!A77+$I$4*pseudoinverse!B77+$I$5*pseudoinverse!C77+$I$6*pseudoinverse!D77+$I$7*pseudoinverse!E77+$I$8*pseudoinverse!F77+$I$9*pseudoinverse!G77+$I$10*pseudoinverse!H77</f>
        <v>0.19444783083200062</v>
      </c>
      <c r="O78">
        <f t="shared" si="16"/>
        <v>3.2659397099615087E-2</v>
      </c>
      <c r="P78">
        <f>$J$3*pseudoinverse!A77+$J$4*pseudoinverse!B77+$J$5*pseudoinverse!C77+$J$6*pseudoinverse!D77+$J$7*pseudoinverse!E77+$J$8*pseudoinverse!F77+$J$9*pseudoinverse!G77+$J$10*pseudoinverse!H77</f>
        <v>3.407152180034756E-2</v>
      </c>
      <c r="Q78">
        <f t="shared" si="17"/>
        <v>4.1382959406041647E-4</v>
      </c>
      <c r="R78">
        <f>$K$3*pseudoinverse!A77+$K$4*pseudoinverse!B77+$K$5*pseudoinverse!C77+$K$6*pseudoinverse!D77+$K$7*pseudoinverse!E77+$K$8*pseudoinverse!F77+$K$9*pseudoinverse!G77+$K$10*pseudoinverse!H77</f>
        <v>3.4071745060377891E-2</v>
      </c>
      <c r="S78">
        <f t="shared" si="18"/>
        <v>4.1383867757945389E-4</v>
      </c>
      <c r="T78" s="15">
        <f t="shared" si="13"/>
        <v>755</v>
      </c>
      <c r="U78">
        <f t="shared" si="14"/>
        <v>1.3728719779475006E-2</v>
      </c>
      <c r="V78">
        <f t="shared" si="19"/>
        <v>7.0869011930262682E-3</v>
      </c>
      <c r="W78">
        <f t="shared" si="20"/>
        <v>0.19444783083200062</v>
      </c>
      <c r="X78">
        <f t="shared" si="21"/>
        <v>3.407152180034756E-2</v>
      </c>
      <c r="Y78">
        <f t="shared" si="22"/>
        <v>3.4071745060377891E-2</v>
      </c>
    </row>
    <row r="79" spans="1:25" x14ac:dyDescent="0.3">
      <c r="A79" s="2">
        <v>760</v>
      </c>
      <c r="C79">
        <v>1</v>
      </c>
      <c r="D79">
        <v>550</v>
      </c>
      <c r="E79">
        <v>70</v>
      </c>
      <c r="F79">
        <f t="shared" si="15"/>
        <v>1.1108996538242306E-2</v>
      </c>
      <c r="L79">
        <f>$H$3*pseudoinverse!$A78+$H$4*pseudoinverse!$B78+$H$5*pseudoinverse!$C78+$H$6*pseudoinverse!$D78+$H$7*pseudoinverse!$E78+$H$8*pseudoinverse!$F78+$H$9*pseudoinverse!$G78+$H$10*pseudoinverse!$H78</f>
        <v>7.6983291971989276E-3</v>
      </c>
      <c r="M79">
        <f t="shared" si="16"/>
        <v>1.1632651711259909E-5</v>
      </c>
      <c r="N79">
        <f>$I$3*pseudoinverse!A78+$I$4*pseudoinverse!B78+$I$5*pseudoinverse!C78+$I$6*pseudoinverse!D78+$I$7*pseudoinverse!E78+$I$8*pseudoinverse!F78+$I$9*pseudoinverse!G78+$I$10*pseudoinverse!H78</f>
        <v>0.1809077339768555</v>
      </c>
      <c r="O79">
        <f t="shared" si="16"/>
        <v>2.8831611235747106E-2</v>
      </c>
      <c r="P79">
        <f>$J$3*pseudoinverse!A78+$J$4*pseudoinverse!B78+$J$5*pseudoinverse!C78+$J$6*pseudoinverse!D78+$J$7*pseudoinverse!E78+$J$8*pseudoinverse!F78+$J$9*pseudoinverse!G78+$J$10*pseudoinverse!H78</f>
        <v>2.9392454030001139E-2</v>
      </c>
      <c r="Q79">
        <f t="shared" si="17"/>
        <v>3.3428481785295215E-4</v>
      </c>
      <c r="R79">
        <f>$K$3*pseudoinverse!A78+$K$4*pseudoinverse!B78+$K$5*pseudoinverse!C78+$K$6*pseudoinverse!D78+$K$7*pseudoinverse!E78+$K$8*pseudoinverse!F78+$K$9*pseudoinverse!G78+$K$10*pseudoinverse!H78</f>
        <v>2.9392644730898879E-2</v>
      </c>
      <c r="S79">
        <f t="shared" si="18"/>
        <v>3.3429179123283388E-4</v>
      </c>
      <c r="T79" s="15">
        <f t="shared" si="13"/>
        <v>760</v>
      </c>
      <c r="U79">
        <f t="shared" si="14"/>
        <v>1.1108996538242306E-2</v>
      </c>
      <c r="V79">
        <f t="shared" si="19"/>
        <v>7.6983291971989276E-3</v>
      </c>
      <c r="W79">
        <f t="shared" si="20"/>
        <v>0.1809077339768555</v>
      </c>
      <c r="X79">
        <f t="shared" si="21"/>
        <v>2.9392454030001139E-2</v>
      </c>
      <c r="Y79">
        <f t="shared" si="22"/>
        <v>2.9392644730898879E-2</v>
      </c>
    </row>
    <row r="80" spans="1:25" x14ac:dyDescent="0.3">
      <c r="A80" s="2">
        <v>765</v>
      </c>
      <c r="C80">
        <v>1</v>
      </c>
      <c r="D80">
        <v>550</v>
      </c>
      <c r="E80">
        <v>70</v>
      </c>
      <c r="F80">
        <f t="shared" si="15"/>
        <v>8.9434242742491565E-3</v>
      </c>
      <c r="L80">
        <f>$H$3*pseudoinverse!$A79+$H$4*pseudoinverse!$B79+$H$5*pseudoinverse!$C79+$H$6*pseudoinverse!$D79+$H$7*pseudoinverse!$E79+$H$8*pseudoinverse!$F79+$H$9*pseudoinverse!$G79+$H$10*pseudoinverse!$H79</f>
        <v>9.0349817398719667E-3</v>
      </c>
      <c r="M80">
        <f t="shared" si="16"/>
        <v>8.3827695112720703E-9</v>
      </c>
      <c r="N80">
        <f>$I$3*pseudoinverse!A79+$I$4*pseudoinverse!B79+$I$5*pseudoinverse!C79+$I$6*pseudoinverse!D79+$I$7*pseudoinverse!E79+$I$8*pseudoinverse!F79+$I$9*pseudoinverse!G79+$I$10*pseudoinverse!H79</f>
        <v>0.16848144216917088</v>
      </c>
      <c r="O80">
        <f t="shared" si="16"/>
        <v>2.5452379153840365E-2</v>
      </c>
      <c r="P80">
        <f>$J$3*pseudoinverse!A79+$J$4*pseudoinverse!B79+$J$5*pseudoinverse!C79+$J$6*pseudoinverse!D79+$J$7*pseudoinverse!E79+$J$8*pseudoinverse!F79+$J$9*pseudoinverse!G79+$J$10*pseudoinverse!H79</f>
        <v>2.525925985240645E-2</v>
      </c>
      <c r="Q80">
        <f t="shared" si="17"/>
        <v>2.6620649061346333E-4</v>
      </c>
      <c r="R80">
        <f>$K$3*pseudoinverse!A79+$K$4*pseudoinverse!B79+$K$5*pseudoinverse!C79+$K$6*pseudoinverse!D79+$K$7*pseudoinverse!E79+$K$8*pseudoinverse!F79+$K$9*pseudoinverse!G79+$K$10*pseudoinverse!H79</f>
        <v>2.5259422188811873E-2</v>
      </c>
      <c r="S80">
        <f t="shared" si="18"/>
        <v>2.6621178794801492E-4</v>
      </c>
      <c r="T80" s="15">
        <f t="shared" si="13"/>
        <v>765</v>
      </c>
      <c r="U80">
        <f t="shared" si="14"/>
        <v>8.9434242742491565E-3</v>
      </c>
      <c r="V80">
        <f t="shared" si="19"/>
        <v>9.0349817398719667E-3</v>
      </c>
      <c r="W80">
        <f t="shared" si="20"/>
        <v>0.16848144216917088</v>
      </c>
      <c r="X80">
        <f t="shared" si="21"/>
        <v>2.525925985240645E-2</v>
      </c>
      <c r="Y80">
        <f t="shared" si="22"/>
        <v>2.5259422188811873E-2</v>
      </c>
    </row>
    <row r="81" spans="1:25" x14ac:dyDescent="0.3">
      <c r="A81" s="2">
        <v>770</v>
      </c>
      <c r="C81">
        <v>1</v>
      </c>
      <c r="D81">
        <v>550</v>
      </c>
      <c r="E81">
        <v>70</v>
      </c>
      <c r="F81">
        <f t="shared" si="15"/>
        <v>7.163364470919217E-3</v>
      </c>
      <c r="L81">
        <f>$H$3*pseudoinverse!$A80+$H$4*pseudoinverse!$B80+$H$5*pseudoinverse!$C80+$H$6*pseudoinverse!$D80+$H$7*pseudoinverse!$E80+$H$8*pseudoinverse!$F80+$H$9*pseudoinverse!$G80+$H$10*pseudoinverse!$H80</f>
        <v>1.0864583679139547E-2</v>
      </c>
      <c r="M81">
        <f t="shared" si="16"/>
        <v>1.3699023627299128E-5</v>
      </c>
      <c r="N81">
        <f>$I$3*pseudoinverse!A80+$I$4*pseudoinverse!B80+$I$5*pseudoinverse!C80+$I$6*pseudoinverse!D80+$I$7*pseudoinverse!E80+$I$8*pseudoinverse!F80+$I$9*pseudoinverse!G80+$I$10*pseudoinverse!H80</f>
        <v>0.15702159006840821</v>
      </c>
      <c r="O81">
        <f t="shared" si="16"/>
        <v>2.2457487779227903E-2</v>
      </c>
      <c r="P81">
        <f>$J$3*pseudoinverse!A80+$J$4*pseudoinverse!B80+$J$5*pseudoinverse!C80+$J$6*pseudoinverse!D80+$J$7*pseudoinverse!E80+$J$8*pseudoinverse!F80+$J$9*pseudoinverse!G80+$J$10*pseudoinverse!H80</f>
        <v>2.16242688555725E-2</v>
      </c>
      <c r="Q81">
        <f t="shared" si="17"/>
        <v>2.0911775562208455E-4</v>
      </c>
      <c r="R81">
        <f>$K$3*pseudoinverse!A80+$K$4*pseudoinverse!B80+$K$5*pseudoinverse!C80+$K$6*pseudoinverse!D80+$K$7*pseudoinverse!E80+$K$8*pseudoinverse!F80+$K$9*pseudoinverse!G80+$K$10*pseudoinverse!H80</f>
        <v>2.162440657761374E-2</v>
      </c>
      <c r="S81">
        <f t="shared" si="18"/>
        <v>2.0912173881159198E-4</v>
      </c>
      <c r="T81" s="15">
        <f t="shared" si="13"/>
        <v>770</v>
      </c>
      <c r="U81">
        <f t="shared" si="14"/>
        <v>7.163364470919217E-3</v>
      </c>
      <c r="V81">
        <f t="shared" si="19"/>
        <v>1.0864583679139547E-2</v>
      </c>
      <c r="W81">
        <f t="shared" si="20"/>
        <v>0.15702159006840821</v>
      </c>
      <c r="X81">
        <f t="shared" si="21"/>
        <v>2.16242688555725E-2</v>
      </c>
      <c r="Y81">
        <f t="shared" si="22"/>
        <v>2.162440657761374E-2</v>
      </c>
    </row>
    <row r="82" spans="1:25" x14ac:dyDescent="0.3">
      <c r="A82" s="2">
        <v>775</v>
      </c>
      <c r="C82">
        <v>1</v>
      </c>
      <c r="D82">
        <v>550</v>
      </c>
      <c r="E82">
        <v>70</v>
      </c>
      <c r="F82">
        <f t="shared" si="15"/>
        <v>5.7084010172793621E-3</v>
      </c>
      <c r="L82">
        <f>$H$3*pseudoinverse!$A81+$H$4*pseudoinverse!$B81+$H$5*pseudoinverse!$C81+$H$6*pseudoinverse!$D81+$H$7*pseudoinverse!$E81+$H$8*pseudoinverse!$F81+$H$9*pseudoinverse!$G81+$H$10*pseudoinverse!$H81</f>
        <v>1.298157096399144E-2</v>
      </c>
      <c r="M82">
        <f t="shared" si="16"/>
        <v>5.2899001073755772E-5</v>
      </c>
      <c r="N82">
        <f>$I$3*pseudoinverse!A81+$I$4*pseudoinverse!B81+$I$5*pseudoinverse!C81+$I$6*pseudoinverse!D81+$I$7*pseudoinverse!E81+$I$8*pseudoinverse!F81+$I$9*pseudoinverse!G81+$I$10*pseudoinverse!H81</f>
        <v>0.14639370942707622</v>
      </c>
      <c r="O82">
        <f t="shared" si="16"/>
        <v>1.9792356002359655E-2</v>
      </c>
      <c r="P82">
        <f>$J$3*pseudoinverse!A81+$J$4*pseudoinverse!B81+$J$5*pseudoinverse!C81+$J$6*pseudoinverse!D81+$J$7*pseudoinverse!E81+$J$8*pseudoinverse!F81+$J$9*pseudoinverse!G81+$J$10*pseudoinverse!H81</f>
        <v>1.8441452372032686E-2</v>
      </c>
      <c r="Q82">
        <f t="shared" si="17"/>
        <v>1.6213059680278546E-4</v>
      </c>
      <c r="R82">
        <f>$K$3*pseudoinverse!A81+$K$4*pseudoinverse!B81+$K$5*pseudoinverse!C81+$K$6*pseudoinverse!D81+$K$7*pseudoinverse!E81+$K$8*pseudoinverse!F81+$K$9*pseudoinverse!G81+$K$10*pseudoinverse!H81</f>
        <v>1.8441568814865722E-2</v>
      </c>
      <c r="S82">
        <f t="shared" si="18"/>
        <v>1.6213356216149028E-4</v>
      </c>
      <c r="T82" s="15">
        <f t="shared" si="13"/>
        <v>775</v>
      </c>
      <c r="U82">
        <f t="shared" si="14"/>
        <v>5.7084010172793621E-3</v>
      </c>
      <c r="V82">
        <f t="shared" si="19"/>
        <v>1.298157096399144E-2</v>
      </c>
      <c r="W82">
        <f t="shared" si="20"/>
        <v>0.14639370942707622</v>
      </c>
      <c r="X82">
        <f t="shared" si="21"/>
        <v>1.8441452372032686E-2</v>
      </c>
      <c r="Y82">
        <f t="shared" si="22"/>
        <v>1.8441568814865722E-2</v>
      </c>
    </row>
    <row r="83" spans="1:25" x14ac:dyDescent="0.3">
      <c r="A83" s="2">
        <v>780</v>
      </c>
      <c r="C83">
        <v>1</v>
      </c>
      <c r="D83">
        <v>550</v>
      </c>
      <c r="E83">
        <v>70</v>
      </c>
      <c r="F83">
        <f t="shared" si="15"/>
        <v>4.5258078667667189E-3</v>
      </c>
      <c r="L83">
        <f>$H$3*pseudoinverse!$A82+$H$4*pseudoinverse!$B82+$H$5*pseudoinverse!$C82+$H$6*pseudoinverse!$D82+$H$7*pseudoinverse!$E82+$H$8*pseudoinverse!$F82+$H$9*pseudoinverse!$G82+$H$10*pseudoinverse!$H82</f>
        <v>1.5211897486793594E-2</v>
      </c>
      <c r="M83">
        <f t="shared" si="16"/>
        <v>1.1419251136724611E-4</v>
      </c>
      <c r="N83">
        <f>$I$3*pseudoinverse!A82+$I$4*pseudoinverse!B82+$I$5*pseudoinverse!C82+$I$6*pseudoinverse!D82+$I$7*pseudoinverse!E82+$I$8*pseudoinverse!F82+$I$9*pseudoinverse!G82+$I$10*pseudoinverse!H82</f>
        <v>0.13648120761428661</v>
      </c>
      <c r="O83">
        <f t="shared" si="16"/>
        <v>1.7412227522527777E-2</v>
      </c>
      <c r="P83">
        <f>$J$3*pseudoinverse!A82+$J$4*pseudoinverse!B82+$J$5*pseudoinverse!C82+$J$6*pseudoinverse!D82+$J$7*pseudoinverse!E82+$J$8*pseudoinverse!F82+$J$9*pseudoinverse!G82+$J$10*pseudoinverse!H82</f>
        <v>1.56667634398822E-2</v>
      </c>
      <c r="Q83">
        <f t="shared" si="17"/>
        <v>1.2412089108213291E-4</v>
      </c>
      <c r="R83">
        <f>$K$3*pseudoinverse!A82+$K$4*pseudoinverse!B82+$K$5*pseudoinverse!C82+$K$6*pseudoinverse!D82+$K$7*pseudoinverse!E82+$K$8*pseudoinverse!F82+$K$9*pseudoinverse!G82+$K$10*pseudoinverse!H82</f>
        <v>1.5666861555517105E-2</v>
      </c>
      <c r="S83">
        <f t="shared" si="18"/>
        <v>1.241230772956186E-4</v>
      </c>
      <c r="T83" s="15">
        <f t="shared" si="13"/>
        <v>780</v>
      </c>
      <c r="U83">
        <f t="shared" si="14"/>
        <v>4.5258078667667189E-3</v>
      </c>
      <c r="V83">
        <f t="shared" si="19"/>
        <v>1.5211897486793594E-2</v>
      </c>
      <c r="W83">
        <f t="shared" si="20"/>
        <v>0.13648120761428661</v>
      </c>
      <c r="X83">
        <f t="shared" si="21"/>
        <v>1.56667634398822E-2</v>
      </c>
      <c r="Y83">
        <f t="shared" si="22"/>
        <v>1.5666861555517105E-2</v>
      </c>
    </row>
    <row r="84" spans="1:25" x14ac:dyDescent="0.3">
      <c r="A84" s="2">
        <v>785</v>
      </c>
      <c r="C84">
        <v>1</v>
      </c>
      <c r="D84">
        <v>550</v>
      </c>
      <c r="E84">
        <v>70</v>
      </c>
      <c r="F84">
        <f t="shared" si="15"/>
        <v>3.569948597931887E-3</v>
      </c>
      <c r="L84">
        <f>$H$3*pseudoinverse!$A83+$H$4*pseudoinverse!$B83+$H$5*pseudoinverse!$C83+$H$6*pseudoinverse!$D83+$H$7*pseudoinverse!$E83+$H$8*pseudoinverse!$F83+$H$9*pseudoinverse!$G83+$H$10*pseudoinverse!$H83</f>
        <v>1.7414372488357491E-2</v>
      </c>
      <c r="M84">
        <f t="shared" si="16"/>
        <v>1.9166807285778719E-4</v>
      </c>
      <c r="N84">
        <f>$I$3*pseudoinverse!A83+$I$4*pseudoinverse!B83+$I$5*pseudoinverse!C83+$I$6*pseudoinverse!D83+$I$7*pseudoinverse!E83+$I$8*pseudoinverse!F83+$I$9*pseudoinverse!G83+$I$10*pseudoinverse!H83</f>
        <v>0.12718713196615994</v>
      </c>
      <c r="O84">
        <f t="shared" si="16"/>
        <v>1.5281208023894119E-2</v>
      </c>
      <c r="P84">
        <f>$J$3*pseudoinverse!A83+$J$4*pseudoinverse!B83+$J$5*pseudoinverse!C83+$J$6*pseudoinverse!D83+$J$7*pseudoinverse!E83+$J$8*pseudoinverse!F83+$J$9*pseudoinverse!G83+$J$10*pseudoinverse!H83</f>
        <v>1.3258426481568129E-2</v>
      </c>
      <c r="Q84">
        <f t="shared" si="17"/>
        <v>9.386660370170859E-5</v>
      </c>
      <c r="R84">
        <f>$K$3*pseudoinverse!A83+$K$4*pseudoinverse!B83+$K$5*pseudoinverse!C83+$K$6*pseudoinverse!D83+$K$7*pseudoinverse!E83+$K$8*pseudoinverse!F83+$K$9*pseudoinverse!G83+$K$10*pseudoinverse!H83</f>
        <v>1.3258508871193286E-2</v>
      </c>
      <c r="S84">
        <f t="shared" si="18"/>
        <v>9.3868200168618988E-5</v>
      </c>
      <c r="T84" s="15">
        <f t="shared" si="13"/>
        <v>785</v>
      </c>
      <c r="U84">
        <f t="shared" si="14"/>
        <v>3.569948597931887E-3</v>
      </c>
      <c r="V84">
        <f t="shared" si="19"/>
        <v>1.7414372488357491E-2</v>
      </c>
      <c r="W84">
        <f t="shared" si="20"/>
        <v>0.12718713196615994</v>
      </c>
      <c r="X84">
        <f t="shared" si="21"/>
        <v>1.3258426481568129E-2</v>
      </c>
      <c r="Y84">
        <f t="shared" si="22"/>
        <v>1.3258508871193286E-2</v>
      </c>
    </row>
    <row r="85" spans="1:25" x14ac:dyDescent="0.3">
      <c r="A85" s="2">
        <v>790</v>
      </c>
      <c r="C85">
        <v>1</v>
      </c>
      <c r="D85">
        <v>550</v>
      </c>
      <c r="E85">
        <v>70</v>
      </c>
      <c r="F85">
        <f t="shared" si="15"/>
        <v>2.8016380348484843E-3</v>
      </c>
      <c r="L85">
        <f>$H$3*pseudoinverse!$A84+$H$4*pseudoinverse!$B84+$H$5*pseudoinverse!$C84+$H$6*pseudoinverse!$D84+$H$7*pseudoinverse!$E84+$H$8*pseudoinverse!$F84+$H$9*pseudoinverse!$G84+$H$10*pseudoinverse!$H84</f>
        <v>1.9479464507758212E-2</v>
      </c>
      <c r="M85">
        <f t="shared" si="16"/>
        <v>2.7814989586048854E-4</v>
      </c>
      <c r="N85">
        <f>$I$3*pseudoinverse!A84+$I$4*pseudoinverse!B84+$I$5*pseudoinverse!C84+$I$6*pseudoinverse!D84+$I$7*pseudoinverse!E84+$I$8*pseudoinverse!F84+$I$9*pseudoinverse!G84+$I$10*pseudoinverse!H84</f>
        <v>0.11843361901446589</v>
      </c>
      <c r="O85">
        <f t="shared" si="16"/>
        <v>1.3370755025270603E-2</v>
      </c>
      <c r="P85">
        <f>$J$3*pseudoinverse!A84+$J$4*pseudoinverse!B84+$J$5*pseudoinverse!C84+$J$6*pseudoinverse!D84+$J$7*pseudoinverse!E84+$J$8*pseudoinverse!F84+$J$9*pseudoinverse!G84+$J$10*pseudoinverse!H84</f>
        <v>1.1177162448989706E-2</v>
      </c>
      <c r="Q85">
        <f t="shared" si="17"/>
        <v>7.0149409211875657E-5</v>
      </c>
      <c r="R85">
        <f>$K$3*pseudoinverse!A84+$K$4*pseudoinverse!B84+$K$5*pseudoinverse!C84+$K$6*pseudoinverse!D84+$K$7*pseudoinverse!E84+$K$8*pseudoinverse!F84+$K$9*pseudoinverse!G84+$K$10*pseudoinverse!H84</f>
        <v>1.117723139475651E-2</v>
      </c>
      <c r="S85">
        <f t="shared" si="18"/>
        <v>7.0150564130535414E-5</v>
      </c>
      <c r="T85" s="15">
        <f t="shared" si="13"/>
        <v>790</v>
      </c>
      <c r="U85">
        <f t="shared" si="14"/>
        <v>2.8016380348484843E-3</v>
      </c>
      <c r="V85">
        <f t="shared" si="19"/>
        <v>1.9479464507758212E-2</v>
      </c>
      <c r="W85">
        <f t="shared" si="20"/>
        <v>0.11843361901446589</v>
      </c>
      <c r="X85">
        <f t="shared" si="21"/>
        <v>1.1177162448989706E-2</v>
      </c>
      <c r="Y85">
        <f t="shared" si="22"/>
        <v>1.117723139475651E-2</v>
      </c>
    </row>
    <row r="86" spans="1:25" x14ac:dyDescent="0.3">
      <c r="A86" s="2">
        <v>795</v>
      </c>
      <c r="C86">
        <v>1</v>
      </c>
      <c r="D86">
        <v>550</v>
      </c>
      <c r="E86">
        <v>70</v>
      </c>
      <c r="F86">
        <f t="shared" si="15"/>
        <v>2.1874911181828851E-3</v>
      </c>
      <c r="L86">
        <f>$H$3*pseudoinverse!$A85+$H$4*pseudoinverse!$B85+$H$5*pseudoinverse!$C85+$H$6*pseudoinverse!$D85+$H$7*pseudoinverse!$E85+$H$8*pseudoinverse!$F85+$H$9*pseudoinverse!$G85+$H$10*pseudoinverse!$H85</f>
        <v>2.1326506388090388E-2</v>
      </c>
      <c r="M86">
        <f t="shared" si="16"/>
        <v>3.6630190550175249E-4</v>
      </c>
      <c r="N86">
        <f>$I$3*pseudoinverse!A85+$I$4*pseudoinverse!B85+$I$5*pseudoinverse!C85+$I$6*pseudoinverse!D85+$I$7*pseudoinverse!E85+$I$8*pseudoinverse!F85+$I$9*pseudoinverse!G85+$I$10*pseudoinverse!H85</f>
        <v>0.11015992470587224</v>
      </c>
      <c r="O86">
        <f t="shared" si="16"/>
        <v>1.1658046414847989E-2</v>
      </c>
      <c r="P86">
        <f>$J$3*pseudoinverse!A85+$J$4*pseudoinverse!B85+$J$5*pseudoinverse!C85+$J$6*pseudoinverse!D85+$J$7*pseudoinverse!E85+$J$8*pseudoinverse!F85+$J$9*pseudoinverse!G85+$J$10*pseudoinverse!H85</f>
        <v>9.3863458545274531E-3</v>
      </c>
      <c r="Q86">
        <f t="shared" si="17"/>
        <v>5.1823509514990618E-5</v>
      </c>
      <c r="R86">
        <f>$K$3*pseudoinverse!A85+$K$4*pseudoinverse!B85+$K$5*pseudoinverse!C85+$K$6*pseudoinverse!D85+$K$7*pseudoinverse!E85+$K$8*pseudoinverse!F85+$K$9*pseudoinverse!G85+$K$10*pseudoinverse!H85</f>
        <v>9.386403350188274E-3</v>
      </c>
      <c r="S86">
        <f t="shared" si="18"/>
        <v>5.1824337324116811E-5</v>
      </c>
      <c r="T86" s="15">
        <f t="shared" si="13"/>
        <v>795</v>
      </c>
      <c r="U86">
        <f t="shared" si="14"/>
        <v>2.1874911181828851E-3</v>
      </c>
      <c r="V86">
        <f t="shared" si="19"/>
        <v>2.1326506388090388E-2</v>
      </c>
      <c r="W86">
        <f t="shared" si="20"/>
        <v>0.11015992470587224</v>
      </c>
      <c r="X86">
        <f t="shared" si="21"/>
        <v>9.3863458545274531E-3</v>
      </c>
      <c r="Y86">
        <f t="shared" si="22"/>
        <v>9.386403350188274E-3</v>
      </c>
    </row>
    <row r="87" spans="1:25" x14ac:dyDescent="0.3">
      <c r="A87" s="2">
        <v>800</v>
      </c>
      <c r="C87">
        <v>1</v>
      </c>
      <c r="D87">
        <v>550</v>
      </c>
      <c r="E87">
        <v>70</v>
      </c>
      <c r="F87">
        <f t="shared" si="15"/>
        <v>1.6992793655526571E-3</v>
      </c>
      <c r="L87">
        <f>$H$3*pseudoinverse!$A86+$H$4*pseudoinverse!$B86+$H$5*pseudoinverse!$C86+$H$6*pseudoinverse!$D86+$H$7*pseudoinverse!$E86+$H$8*pseudoinverse!$F86+$H$9*pseudoinverse!$G86+$H$10*pseudoinverse!$H86</f>
        <v>2.2900087060606061E-2</v>
      </c>
      <c r="M87">
        <f t="shared" si="16"/>
        <v>4.4947424692263571E-4</v>
      </c>
      <c r="N87">
        <f>$I$3*pseudoinverse!A86+$I$4*pseudoinverse!B86+$I$5*pseudoinverse!C86+$I$6*pseudoinverse!D86+$I$7*pseudoinverse!E86+$I$8*pseudoinverse!F86+$I$9*pseudoinverse!G86+$I$10*pseudoinverse!H86</f>
        <v>0.10231978253536386</v>
      </c>
      <c r="O87">
        <f t="shared" si="16"/>
        <v>1.0124485658145986E-2</v>
      </c>
      <c r="P87">
        <f>$J$3*pseudoinverse!A86+$J$4*pseudoinverse!B86+$J$5*pseudoinverse!C86+$J$6*pseudoinverse!D86+$J$7*pseudoinverse!E86+$J$8*pseudoinverse!F86+$J$9*pseudoinverse!G86+$J$10*pseudoinverse!H86</f>
        <v>7.8520962827540713E-3</v>
      </c>
      <c r="Q87">
        <f t="shared" si="17"/>
        <v>3.7857156016599908E-5</v>
      </c>
      <c r="R87">
        <f>$K$3*pseudoinverse!A86+$K$4*pseudoinverse!B86+$K$5*pseudoinverse!C86+$K$6*pseudoinverse!D86+$K$7*pseudoinverse!E86+$K$8*pseudoinverse!F86+$K$9*pseudoinverse!G86+$K$10*pseudoinverse!H86</f>
        <v>7.8521440627931614E-3</v>
      </c>
      <c r="S87">
        <f t="shared" si="18"/>
        <v>3.7857743982548481E-5</v>
      </c>
      <c r="T87" s="15">
        <f t="shared" si="13"/>
        <v>800</v>
      </c>
      <c r="U87">
        <f t="shared" si="14"/>
        <v>1.6992793655526571E-3</v>
      </c>
      <c r="V87">
        <f t="shared" si="19"/>
        <v>2.2900087060606061E-2</v>
      </c>
      <c r="W87">
        <f t="shared" si="20"/>
        <v>0.10231978253536386</v>
      </c>
      <c r="X87">
        <f t="shared" si="21"/>
        <v>7.8520962827540713E-3</v>
      </c>
      <c r="Y87">
        <f t="shared" si="22"/>
        <v>7.8521440627931614E-3</v>
      </c>
    </row>
    <row r="88" spans="1:25" x14ac:dyDescent="0.3">
      <c r="M88">
        <f>SUM(M3:M87)</f>
        <v>5.223383657297174E-3</v>
      </c>
      <c r="O88">
        <f>SUM(O3:O87)</f>
        <v>3.1649024386000688</v>
      </c>
      <c r="Q88">
        <f>SUM(Q3:Q87)</f>
        <v>0.16678137755128497</v>
      </c>
      <c r="S88">
        <f>SUM(S3:S87)</f>
        <v>0.16678137770811574</v>
      </c>
    </row>
  </sheetData>
  <mergeCells count="2">
    <mergeCell ref="C1:F1"/>
    <mergeCell ref="H1:S1"/>
  </mergeCells>
  <pageMargins left="0.7" right="0.7" top="0.75" bottom="0.75" header="0.3" footer="0.3"/>
  <pageSetup paperSize="9" orientation="portrait" verticalDpi="0" r:id="rId1"/>
  <headerFooter>
    <oddHeader>&amp;C&amp;"arial,Bold"&amp;10&amp;K3E8430LBI - Microsoft</oddHeader>
    <oddFooter>&amp;C&amp;"arial,Bold"&amp;10&amp;K3E8430LBI - Microsoft</oddFooter>
    <evenHeader>&amp;C&amp;"arial,Bold"&amp;10&amp;K3E8430LBI - Microsoft</evenHeader>
    <evenFooter>&amp;C&amp;"arial,Bold"&amp;10&amp;K3E8430LBI - Microsoft</evenFooter>
    <firstHeader>&amp;C&amp;"arial,Bold"&amp;10&amp;K3E8430LBI - Microsoft</firstHeader>
    <firstFooter>&amp;C&amp;"arial,Bold"&amp;10&amp;K3E8430LBI - Microsoft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"/>
  <sheetViews>
    <sheetView topLeftCell="H2" zoomScaleNormal="100" workbookViewId="0">
      <selection activeCell="I25" sqref="I25"/>
    </sheetView>
  </sheetViews>
  <sheetFormatPr defaultRowHeight="14.4" x14ac:dyDescent="0.3"/>
  <cols>
    <col min="1" max="1" width="14.5546875" style="2" bestFit="1" customWidth="1"/>
    <col min="3" max="3" width="2" bestFit="1" customWidth="1"/>
    <col min="4" max="4" width="4" bestFit="1" customWidth="1"/>
    <col min="5" max="5" width="3" bestFit="1" customWidth="1"/>
    <col min="6" max="6" width="2" bestFit="1" customWidth="1"/>
    <col min="8" max="8" width="12.6640625" bestFit="1" customWidth="1"/>
    <col min="9" max="9" width="12" bestFit="1" customWidth="1"/>
    <col min="10" max="11" width="12" customWidth="1"/>
    <col min="14" max="14" width="12" bestFit="1" customWidth="1"/>
    <col min="16" max="16" width="12" bestFit="1" customWidth="1"/>
    <col min="21" max="21" width="8.88671875" style="13"/>
    <col min="22" max="22" width="9.5546875" bestFit="1" customWidth="1"/>
    <col min="23" max="23" width="12.6640625" bestFit="1" customWidth="1"/>
    <col min="24" max="25" width="12" bestFit="1" customWidth="1"/>
    <col min="26" max="26" width="11.77734375" bestFit="1" customWidth="1"/>
  </cols>
  <sheetData>
    <row r="1" spans="1:26" s="9" customFormat="1" ht="18" x14ac:dyDescent="0.35">
      <c r="A1" s="5" t="s">
        <v>13</v>
      </c>
      <c r="C1" s="33" t="s">
        <v>23</v>
      </c>
      <c r="D1" s="33"/>
      <c r="E1" s="33"/>
      <c r="F1" s="33"/>
      <c r="H1" s="33" t="s">
        <v>24</v>
      </c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U1" s="11"/>
    </row>
    <row r="2" spans="1:26" s="7" customFormat="1" ht="15.6" x14ac:dyDescent="0.3">
      <c r="A2" s="4" t="s">
        <v>8</v>
      </c>
      <c r="H2" s="8" t="s">
        <v>10</v>
      </c>
      <c r="I2" s="8" t="s">
        <v>11</v>
      </c>
      <c r="J2" s="8" t="s">
        <v>12</v>
      </c>
      <c r="K2" s="8" t="s">
        <v>30</v>
      </c>
      <c r="L2" s="8" t="s">
        <v>20</v>
      </c>
      <c r="M2" s="8">
        <f>SQRT(M88)</f>
        <v>1.6496112734477972</v>
      </c>
      <c r="N2" s="8" t="s">
        <v>21</v>
      </c>
      <c r="O2" s="8">
        <f>SQRT(O88)</f>
        <v>5.9173851926299532</v>
      </c>
      <c r="P2" s="8" t="s">
        <v>22</v>
      </c>
      <c r="Q2" s="8">
        <f>SQRT(Q88)</f>
        <v>2.1014531244424357</v>
      </c>
      <c r="R2" s="8" t="s">
        <v>29</v>
      </c>
      <c r="S2" s="8">
        <f>SQRT(S88)</f>
        <v>2.018112430251267</v>
      </c>
      <c r="U2" s="12"/>
      <c r="V2" s="12" t="str">
        <f>C1</f>
        <v>Target 2</v>
      </c>
      <c r="W2" s="12" t="str">
        <f>L2</f>
        <v>Fit A</v>
      </c>
      <c r="X2" s="12" t="str">
        <f>N2</f>
        <v>Fit B</v>
      </c>
      <c r="Y2" s="12" t="str">
        <f>P2</f>
        <v>Fit C</v>
      </c>
      <c r="Z2" s="12" t="str">
        <f>R2</f>
        <v>Fit D</v>
      </c>
    </row>
    <row r="3" spans="1:26" x14ac:dyDescent="0.3">
      <c r="A3" s="2">
        <v>380</v>
      </c>
      <c r="F3">
        <v>0</v>
      </c>
      <c r="H3" s="24">
        <f t="array" ref="H3:H10">MMULT(pseudoinverse!A119:CG126,F3:F87)</f>
        <v>-0.18509711642731974</v>
      </c>
      <c r="I3" s="25">
        <f>MAX(MIN(H3,1),0)</f>
        <v>0</v>
      </c>
      <c r="J3" s="26">
        <v>0</v>
      </c>
      <c r="K3" s="26">
        <v>0</v>
      </c>
      <c r="L3">
        <f>$H$3*pseudoinverse!$A2+$H$4*pseudoinverse!$B2+$H$5*pseudoinverse!$C2+$H$6*pseudoinverse!$D2+$H$7*pseudoinverse!$E2+$H$8*pseudoinverse!$F2+$H$9*pseudoinverse!$G2+$H$10*pseudoinverse!$H2</f>
        <v>-6.3268514812923296E-2</v>
      </c>
      <c r="M3">
        <f>POWER(L3-$F3,2)</f>
        <v>4.0029049666330946E-3</v>
      </c>
      <c r="N3">
        <f>$I$3*pseudoinverse!A2+$I$4*pseudoinverse!B2+$I$5*pseudoinverse!C2+$I$6*pseudoinverse!D2+$I$7*pseudoinverse!E2+$I$8*pseudoinverse!F2+$I$9*pseudoinverse!G2+$I$10*pseudoinverse!H2</f>
        <v>5.9622305335840738E-2</v>
      </c>
      <c r="O3">
        <f>POWER(N3-$F3,2)</f>
        <v>3.5548192935602229E-3</v>
      </c>
      <c r="P3">
        <f>$J$3*pseudoinverse!A2+$J$4*pseudoinverse!B2+$J$5*pseudoinverse!C2+J$6*pseudoinverse!D2+$J$7*pseudoinverse!E2+$J$8*pseudoinverse!F2+$J$9*pseudoinverse!G2+$J$10*pseudoinverse!H2</f>
        <v>1.7106198568887735E-2</v>
      </c>
      <c r="Q3">
        <f t="shared" ref="Q3:Q34" si="0">POWER(P3-$F3,2)</f>
        <v>2.9262202947821677E-4</v>
      </c>
      <c r="R3">
        <f>$K$3*pseudoinverse!A2+$K$4*pseudoinverse!B2+$K$5*pseudoinverse!C2+$K$6*pseudoinverse!D2+$K$7*pseudoinverse!E2+$K$8*pseudoinverse!F2+$K$9*pseudoinverse!G2+$K$10*pseudoinverse!H2</f>
        <v>4.2609187621707265E-6</v>
      </c>
      <c r="S3">
        <f>POWER(R3-$F3,2)</f>
        <v>1.8155428697818517E-11</v>
      </c>
      <c r="U3" s="13">
        <f>A3</f>
        <v>380</v>
      </c>
      <c r="V3">
        <f>F3</f>
        <v>0</v>
      </c>
      <c r="W3">
        <f>L3</f>
        <v>-6.3268514812923296E-2</v>
      </c>
      <c r="X3">
        <f>N3</f>
        <v>5.9622305335840738E-2</v>
      </c>
      <c r="Y3">
        <f>P3</f>
        <v>1.7106198568887735E-2</v>
      </c>
      <c r="Z3">
        <f>R3</f>
        <v>4.2609187621707265E-6</v>
      </c>
    </row>
    <row r="4" spans="1:26" x14ac:dyDescent="0.3">
      <c r="A4" s="2">
        <v>385</v>
      </c>
      <c r="F4">
        <v>0</v>
      </c>
      <c r="H4" s="24">
        <v>-4.2589437170568289E-2</v>
      </c>
      <c r="I4" s="25">
        <f t="shared" ref="I4:I10" si="1">MAX(MIN(H4,1),0)</f>
        <v>0</v>
      </c>
      <c r="J4" s="26">
        <v>0.43297811804498898</v>
      </c>
      <c r="K4" s="26">
        <v>0.57168168071216841</v>
      </c>
      <c r="L4">
        <f>$H$3*pseudoinverse!$A3+$H$4*pseudoinverse!$B3+$H$5*pseudoinverse!$C3+$H$6*pseudoinverse!$D3+$H$7*pseudoinverse!$E3+$H$8*pseudoinverse!$F3+$H$9*pseudoinverse!$G3+$H$10*pseudoinverse!$H3</f>
        <v>-6.9101331763585502E-2</v>
      </c>
      <c r="M4">
        <f t="shared" ref="M4:O19" si="2">POWER(L4-$F4,2)</f>
        <v>4.774994051501111E-3</v>
      </c>
      <c r="N4">
        <f>$I$3*pseudoinverse!A3+$I$4*pseudoinverse!B3+$I$5*pseudoinverse!C3+$I$6*pseudoinverse!D3+$I$7*pseudoinverse!E3+$I$8*pseudoinverse!F3+$I$9*pseudoinverse!G3+$I$10*pseudoinverse!H3</f>
        <v>6.9033525166398435E-2</v>
      </c>
      <c r="O4">
        <f t="shared" si="2"/>
        <v>4.7656275968997663E-3</v>
      </c>
      <c r="P4">
        <f>$J$3*pseudoinverse!A3+$J$4*pseudoinverse!B3+$J$5*pseudoinverse!C3+J$6*pseudoinverse!D3+$J$7*pseudoinverse!E3+$J$8*pseudoinverse!F3+$J$9*pseudoinverse!G3+$J$10*pseudoinverse!H3</f>
        <v>1.980840529600577E-2</v>
      </c>
      <c r="Q4">
        <f t="shared" si="0"/>
        <v>3.923729203708294E-4</v>
      </c>
      <c r="R4">
        <f>$K$3*pseudoinverse!A3+$K$4*pseudoinverse!B3+$K$5*pseudoinverse!C3+$K$6*pseudoinverse!D3+$K$7*pseudoinverse!E3+$K$8*pseudoinverse!F3+$K$9*pseudoinverse!G3+$K$10*pseudoinverse!H3</f>
        <v>9.6690422566224803E-6</v>
      </c>
      <c r="S4">
        <f t="shared" ref="S4:S67" si="3">POWER(R4-$F4,2)</f>
        <v>9.3490378160351149E-11</v>
      </c>
      <c r="U4" s="13">
        <f t="shared" ref="U4:U67" si="4">A4</f>
        <v>385</v>
      </c>
      <c r="V4">
        <f t="shared" ref="V4:V67" si="5">F4</f>
        <v>0</v>
      </c>
      <c r="W4">
        <f t="shared" ref="W4:W67" si="6">L4</f>
        <v>-6.9101331763585502E-2</v>
      </c>
      <c r="X4">
        <f t="shared" ref="X4:X67" si="7">N4</f>
        <v>6.9033525166398435E-2</v>
      </c>
      <c r="Y4">
        <f t="shared" ref="Y4:Y67" si="8">P4</f>
        <v>1.980840529600577E-2</v>
      </c>
      <c r="Z4">
        <f t="shared" ref="Z4:Z67" si="9">R4</f>
        <v>9.6690422566224803E-6</v>
      </c>
    </row>
    <row r="5" spans="1:26" x14ac:dyDescent="0.3">
      <c r="A5" s="2">
        <v>390</v>
      </c>
      <c r="F5">
        <v>0</v>
      </c>
      <c r="H5" s="24">
        <v>-0.10847303543159742</v>
      </c>
      <c r="I5" s="25">
        <f t="shared" si="1"/>
        <v>0</v>
      </c>
      <c r="J5" s="26">
        <v>0</v>
      </c>
      <c r="K5" s="26">
        <v>0.18699439287610436</v>
      </c>
      <c r="L5">
        <f>$H$3*pseudoinverse!$A4+$H$4*pseudoinverse!$B4+$H$5*pseudoinverse!$C4+$H$6*pseudoinverse!$D4+$H$7*pseudoinverse!$E4+$H$8*pseudoinverse!$F4+$H$9*pseudoinverse!$G4+$H$10*pseudoinverse!$H4</f>
        <v>-7.6692367787805374E-2</v>
      </c>
      <c r="M5">
        <f t="shared" si="2"/>
        <v>5.8817192769000069E-3</v>
      </c>
      <c r="N5">
        <f>$I$3*pseudoinverse!A4+$I$4*pseudoinverse!B4+$I$5*pseudoinverse!C4+$I$6*pseudoinverse!D4+$I$7*pseudoinverse!E4+$I$8*pseudoinverse!F4+$I$9*pseudoinverse!G4+$I$10*pseudoinverse!H4</f>
        <v>7.9619489660546133E-2</v>
      </c>
      <c r="O5">
        <f t="shared" si="2"/>
        <v>6.3392631338058123E-3</v>
      </c>
      <c r="P5">
        <f>$J$3*pseudoinverse!A4+$J$4*pseudoinverse!B4+$J$5*pseudoinverse!C4+J$6*pseudoinverse!D4+$J$7*pseudoinverse!E4+$J$8*pseudoinverse!F4+$J$9*pseudoinverse!G4+$J$10*pseudoinverse!H4</f>
        <v>2.2851625501852761E-2</v>
      </c>
      <c r="Q5">
        <f t="shared" si="0"/>
        <v>5.2219678807692745E-4</v>
      </c>
      <c r="R5">
        <f>$K$3*pseudoinverse!A4+$K$4*pseudoinverse!B4+$K$5*pseudoinverse!C4+$K$6*pseudoinverse!D4+$K$7*pseudoinverse!E4+$K$8*pseudoinverse!F4+$K$9*pseudoinverse!G4+$K$10*pseudoinverse!H4</f>
        <v>2.1340270930365113E-5</v>
      </c>
      <c r="S5">
        <f t="shared" si="3"/>
        <v>4.5540716338138628E-10</v>
      </c>
      <c r="U5" s="13">
        <f t="shared" si="4"/>
        <v>390</v>
      </c>
      <c r="V5">
        <f t="shared" si="5"/>
        <v>0</v>
      </c>
      <c r="W5">
        <f t="shared" si="6"/>
        <v>-7.6692367787805374E-2</v>
      </c>
      <c r="X5">
        <f t="shared" si="7"/>
        <v>7.9619489660546133E-2</v>
      </c>
      <c r="Y5">
        <f t="shared" si="8"/>
        <v>2.2851625501852761E-2</v>
      </c>
      <c r="Z5">
        <f t="shared" si="9"/>
        <v>2.1340270930365113E-5</v>
      </c>
    </row>
    <row r="6" spans="1:26" x14ac:dyDescent="0.3">
      <c r="A6" s="2">
        <v>395</v>
      </c>
      <c r="F6">
        <v>0</v>
      </c>
      <c r="H6" s="25">
        <v>0.17039184630941112</v>
      </c>
      <c r="I6" s="25">
        <f t="shared" si="1"/>
        <v>0.17039184630941112</v>
      </c>
      <c r="J6" s="26">
        <v>0</v>
      </c>
      <c r="K6" s="26">
        <v>0</v>
      </c>
      <c r="L6">
        <f>$H$3*pseudoinverse!$A5+$H$4*pseudoinverse!$B5+$H$5*pseudoinverse!$C5+$H$6*pseudoinverse!$D5+$H$7*pseudoinverse!$E5+$H$8*pseudoinverse!$F5+$H$9*pseudoinverse!$G5+$H$10*pseudoinverse!$H5</f>
        <v>-8.6335588255755616E-2</v>
      </c>
      <c r="M6">
        <f t="shared" si="2"/>
        <v>7.4538337994673673E-3</v>
      </c>
      <c r="N6">
        <f>$I$3*pseudoinverse!A5+$I$4*pseudoinverse!B5+$I$5*pseudoinverse!C5+$I$6*pseudoinverse!D5+$I$7*pseudoinverse!E5+$I$8*pseudoinverse!F5+$I$9*pseudoinverse!G5+$I$10*pseudoinverse!H5</f>
        <v>9.1471832608978579E-2</v>
      </c>
      <c r="O6">
        <f t="shared" si="2"/>
        <v>8.3670961608449963E-3</v>
      </c>
      <c r="P6">
        <f>$J$3*pseudoinverse!A5+$J$4*pseudoinverse!B5+$J$5*pseudoinverse!C5+J$6*pseudoinverse!D5+$J$7*pseudoinverse!E5+$J$8*pseudoinverse!F5+$J$9*pseudoinverse!G5+$J$10*pseudoinverse!H5</f>
        <v>2.6266866690247165E-2</v>
      </c>
      <c r="Q6">
        <f t="shared" si="0"/>
        <v>6.8994828572321604E-4</v>
      </c>
      <c r="R6">
        <f>$K$3*pseudoinverse!A5+$K$4*pseudoinverse!B5+$K$5*pseudoinverse!C5+$K$6*pseudoinverse!D5+$K$7*pseudoinverse!E5+$K$8*pseudoinverse!F5+$K$9*pseudoinverse!G5+$K$10*pseudoinverse!H5</f>
        <v>4.5809195733544662E-5</v>
      </c>
      <c r="S6">
        <f t="shared" si="3"/>
        <v>2.0984824137542065E-9</v>
      </c>
      <c r="U6" s="13">
        <f t="shared" si="4"/>
        <v>395</v>
      </c>
      <c r="V6">
        <f t="shared" si="5"/>
        <v>0</v>
      </c>
      <c r="W6">
        <f t="shared" si="6"/>
        <v>-8.6335588255755616E-2</v>
      </c>
      <c r="X6">
        <f t="shared" si="7"/>
        <v>9.1471832608978579E-2</v>
      </c>
      <c r="Y6">
        <f t="shared" si="8"/>
        <v>2.6266866690247165E-2</v>
      </c>
      <c r="Z6">
        <f t="shared" si="9"/>
        <v>4.5809195733544662E-5</v>
      </c>
    </row>
    <row r="7" spans="1:26" x14ac:dyDescent="0.3">
      <c r="A7" s="2">
        <v>400</v>
      </c>
      <c r="F7">
        <v>0</v>
      </c>
      <c r="H7" s="24">
        <v>-0.43270942340888074</v>
      </c>
      <c r="I7" s="25">
        <f t="shared" si="1"/>
        <v>0</v>
      </c>
      <c r="J7" s="26">
        <v>0</v>
      </c>
      <c r="K7" s="26">
        <v>0</v>
      </c>
      <c r="L7">
        <f>$H$3*pseudoinverse!$A6+$H$4*pseudoinverse!$B6+$H$5*pseudoinverse!$C6+$H$6*pseudoinverse!$D6+$H$7*pseudoinverse!$E6+$H$8*pseudoinverse!$F6+$H$9*pseudoinverse!$G6+$H$10*pseudoinverse!$H6</f>
        <v>-9.8129674963520597E-2</v>
      </c>
      <c r="M7">
        <f t="shared" si="2"/>
        <v>9.6294331084462014E-3</v>
      </c>
      <c r="N7">
        <f>$I$3*pseudoinverse!A6+$I$4*pseudoinverse!B6+$I$5*pseudoinverse!C6+$I$6*pseudoinverse!D6+$I$7*pseudoinverse!E6+$I$8*pseudoinverse!F6+$I$9*pseudoinverse!G6+$I$10*pseudoinverse!H6</f>
        <v>0.10468023829720774</v>
      </c>
      <c r="O7">
        <f t="shared" si="2"/>
        <v>1.0957952289960198E-2</v>
      </c>
      <c r="P7">
        <f>$J$3*pseudoinverse!A6+$J$4*pseudoinverse!B6+$J$5*pseudoinverse!C6+J$6*pseudoinverse!D6+$J$7*pseudoinverse!E6+$J$8*pseudoinverse!F6+$J$9*pseudoinverse!G6+$J$10*pseudoinverse!H6</f>
        <v>3.0089085499689271E-2</v>
      </c>
      <c r="Q7">
        <f t="shared" si="0"/>
        <v>9.0535306620761113E-4</v>
      </c>
      <c r="R7">
        <f>$K$3*pseudoinverse!A6+$K$4*pseudoinverse!B6+$K$5*pseudoinverse!C6+$K$6*pseudoinverse!D6+$K$7*pseudoinverse!E6+$K$8*pseudoinverse!F6+$K$9*pseudoinverse!G6+$K$10*pseudoinverse!H6</f>
        <v>9.5640464029522922E-5</v>
      </c>
      <c r="S7">
        <f t="shared" si="3"/>
        <v>9.1470983597824677E-9</v>
      </c>
      <c r="U7" s="13">
        <f t="shared" si="4"/>
        <v>400</v>
      </c>
      <c r="V7">
        <f t="shared" si="5"/>
        <v>0</v>
      </c>
      <c r="W7">
        <f t="shared" si="6"/>
        <v>-9.8129674963520597E-2</v>
      </c>
      <c r="X7">
        <f t="shared" si="7"/>
        <v>0.10468023829720774</v>
      </c>
      <c r="Y7">
        <f t="shared" si="8"/>
        <v>3.0089085499689271E-2</v>
      </c>
      <c r="Z7">
        <f t="shared" si="9"/>
        <v>9.5640464029522922E-5</v>
      </c>
    </row>
    <row r="8" spans="1:26" x14ac:dyDescent="0.3">
      <c r="A8" s="2">
        <v>405</v>
      </c>
      <c r="F8">
        <v>0</v>
      </c>
      <c r="H8" s="25">
        <v>2.2615702818895498</v>
      </c>
      <c r="I8" s="25">
        <f t="shared" si="1"/>
        <v>1</v>
      </c>
      <c r="J8" s="26">
        <v>0.28702367895842501</v>
      </c>
      <c r="K8" s="26">
        <v>0</v>
      </c>
      <c r="L8">
        <f>$H$3*pseudoinverse!$A7+$H$4*pseudoinverse!$B7+$H$5*pseudoinverse!$C7+$H$6*pseudoinverse!$D7+$H$7*pseudoinverse!$E7+$H$8*pseudoinverse!$F7+$H$9*pseudoinverse!$G7+$H$10*pseudoinverse!$H7</f>
        <v>-0.11186761308582181</v>
      </c>
      <c r="M8">
        <f t="shared" si="2"/>
        <v>1.2514362857519131E-2</v>
      </c>
      <c r="N8">
        <f>$I$3*pseudoinverse!A7+$I$4*pseudoinverse!B7+$I$5*pseudoinverse!C7+$I$6*pseudoinverse!D7+$I$7*pseudoinverse!E7+$I$8*pseudoinverse!F7+$I$9*pseudoinverse!G7+$I$10*pseudoinverse!H7</f>
        <v>0.11933068319548058</v>
      </c>
      <c r="O8">
        <f t="shared" si="2"/>
        <v>1.4239811951900152E-2</v>
      </c>
      <c r="P8">
        <f>$J$3*pseudoinverse!A7+$J$4*pseudoinverse!B7+$J$5*pseudoinverse!C7+J$6*pseudoinverse!D7+$J$7*pseudoinverse!E7+$J$8*pseudoinverse!F7+$J$9*pseudoinverse!G7+$J$10*pseudoinverse!H7</f>
        <v>3.4360290430018564E-2</v>
      </c>
      <c r="Q8">
        <f t="shared" si="0"/>
        <v>1.1806295584352252E-3</v>
      </c>
      <c r="R8">
        <f>$K$3*pseudoinverse!A7+$K$4*pseudoinverse!B7+$K$5*pseudoinverse!C7+$K$6*pseudoinverse!D7+$K$7*pseudoinverse!E7+$K$8*pseudoinverse!F7+$K$9*pseudoinverse!G7+$K$10*pseudoinverse!H7</f>
        <v>1.9420792779356564E-4</v>
      </c>
      <c r="S8">
        <f t="shared" si="3"/>
        <v>3.7716719217870803E-8</v>
      </c>
      <c r="U8" s="13">
        <f t="shared" si="4"/>
        <v>405</v>
      </c>
      <c r="V8">
        <f t="shared" si="5"/>
        <v>0</v>
      </c>
      <c r="W8">
        <f t="shared" si="6"/>
        <v>-0.11186761308582181</v>
      </c>
      <c r="X8">
        <f t="shared" si="7"/>
        <v>0.11933068319548058</v>
      </c>
      <c r="Y8">
        <f t="shared" si="8"/>
        <v>3.4360290430018564E-2</v>
      </c>
      <c r="Z8">
        <f t="shared" si="9"/>
        <v>1.9420792779356564E-4</v>
      </c>
    </row>
    <row r="9" spans="1:26" x14ac:dyDescent="0.3">
      <c r="A9" s="2">
        <v>410</v>
      </c>
      <c r="F9">
        <v>0</v>
      </c>
      <c r="H9" s="24">
        <v>-1.6655353554636063</v>
      </c>
      <c r="I9" s="25">
        <f t="shared" si="1"/>
        <v>0</v>
      </c>
      <c r="J9" s="26">
        <v>0</v>
      </c>
      <c r="K9" s="26">
        <v>0</v>
      </c>
      <c r="L9">
        <f>$H$3*pseudoinverse!$A8+$H$4*pseudoinverse!$B8+$H$5*pseudoinverse!$C8+$H$6*pseudoinverse!$D8+$H$7*pseudoinverse!$E8+$H$8*pseudoinverse!$F8+$H$9*pseudoinverse!$G8+$H$10*pseudoinverse!$H8</f>
        <v>-0.1269354565493222</v>
      </c>
      <c r="M9">
        <f t="shared" si="2"/>
        <v>1.6112610129384863E-2</v>
      </c>
      <c r="N9">
        <f>$I$3*pseudoinverse!A8+$I$4*pseudoinverse!B8+$I$5*pseudoinverse!C8+$I$6*pseudoinverse!D8+$I$7*pseudoinverse!E8+$I$8*pseudoinverse!F8+$I$9*pseudoinverse!G8+$I$10*pseudoinverse!H8</f>
        <v>0.13550350394939725</v>
      </c>
      <c r="O9">
        <f t="shared" si="2"/>
        <v>1.8361199582564318E-2</v>
      </c>
      <c r="P9">
        <f>$J$3*pseudoinverse!A8+$J$4*pseudoinverse!B8+$J$5*pseudoinverse!C8+J$6*pseudoinverse!D8+$J$7*pseudoinverse!E8+$J$8*pseudoinverse!F8+$J$9*pseudoinverse!G8+$J$10*pseudoinverse!H8</f>
        <v>3.9134926842060352E-2</v>
      </c>
      <c r="Q9">
        <f t="shared" si="0"/>
        <v>1.531542498933416E-3</v>
      </c>
      <c r="R9">
        <f>$K$3*pseudoinverse!A8+$K$4*pseudoinverse!B8+$K$5*pseudoinverse!C8+$K$6*pseudoinverse!D8+$K$7*pseudoinverse!E8+$K$8*pseudoinverse!F8+$K$9*pseudoinverse!G8+$K$10*pseudoinverse!H8</f>
        <v>3.8355576140616836E-4</v>
      </c>
      <c r="S9">
        <f t="shared" si="3"/>
        <v>1.4711502210786555E-7</v>
      </c>
      <c r="U9" s="13">
        <f t="shared" si="4"/>
        <v>410</v>
      </c>
      <c r="V9">
        <f t="shared" si="5"/>
        <v>0</v>
      </c>
      <c r="W9">
        <f t="shared" si="6"/>
        <v>-0.1269354565493222</v>
      </c>
      <c r="X9">
        <f t="shared" si="7"/>
        <v>0.13550350394939725</v>
      </c>
      <c r="Y9">
        <f t="shared" si="8"/>
        <v>3.9134926842060352E-2</v>
      </c>
      <c r="Z9">
        <f t="shared" si="9"/>
        <v>3.8355576140616836E-4</v>
      </c>
    </row>
    <row r="10" spans="1:26" x14ac:dyDescent="0.3">
      <c r="A10" s="2">
        <v>415</v>
      </c>
      <c r="F10">
        <v>0</v>
      </c>
      <c r="H10" s="25">
        <v>0.50145887736095163</v>
      </c>
      <c r="I10" s="25">
        <f t="shared" si="1"/>
        <v>0.50145887736095163</v>
      </c>
      <c r="J10" s="26">
        <v>0</v>
      </c>
      <c r="K10" s="26">
        <v>0</v>
      </c>
      <c r="L10">
        <f>$H$3*pseudoinverse!$A9+$H$4*pseudoinverse!$B9+$H$5*pseudoinverse!$C9+$H$6*pseudoinverse!$D9+$H$7*pseudoinverse!$E9+$H$8*pseudoinverse!$F9+$H$9*pseudoinverse!$G9+$H$10*pseudoinverse!$H9</f>
        <v>-0.14224323915240694</v>
      </c>
      <c r="M10">
        <f t="shared" si="2"/>
        <v>2.0233139084568835E-2</v>
      </c>
      <c r="N10">
        <f>$I$3*pseudoinverse!A9+$I$4*pseudoinverse!B9+$I$5*pseudoinverse!C9+$I$6*pseudoinverse!D9+$I$7*pseudoinverse!E9+$I$8*pseudoinverse!F9+$I$9*pseudoinverse!G9+$I$10*pseudoinverse!H9</f>
        <v>0.15327131594454835</v>
      </c>
      <c r="O10">
        <f t="shared" si="2"/>
        <v>2.3492096291373561E-2</v>
      </c>
      <c r="P10">
        <f>$J$3*pseudoinverse!A9+$J$4*pseudoinverse!B9+$J$5*pseudoinverse!C9+J$6*pseudoinverse!D9+$J$7*pseudoinverse!E9+$J$8*pseudoinverse!F9+$J$9*pseudoinverse!G9+$J$10*pseudoinverse!H9</f>
        <v>4.4488625654817288E-2</v>
      </c>
      <c r="Q10">
        <f t="shared" si="0"/>
        <v>1.9792378126544667E-3</v>
      </c>
      <c r="R10">
        <f>$K$3*pseudoinverse!A9+$K$4*pseudoinverse!B9+$K$5*pseudoinverse!C9+$K$6*pseudoinverse!D9+$K$7*pseudoinverse!E9+$K$8*pseudoinverse!F9+$K$9*pseudoinverse!G9+$K$10*pseudoinverse!H9</f>
        <v>7.3676052793715042E-4</v>
      </c>
      <c r="S10">
        <f t="shared" si="3"/>
        <v>5.4281607552622863E-7</v>
      </c>
      <c r="U10" s="13">
        <f t="shared" si="4"/>
        <v>415</v>
      </c>
      <c r="V10">
        <f t="shared" si="5"/>
        <v>0</v>
      </c>
      <c r="W10">
        <f t="shared" si="6"/>
        <v>-0.14224323915240694</v>
      </c>
      <c r="X10">
        <f t="shared" si="7"/>
        <v>0.15327131594454835</v>
      </c>
      <c r="Y10">
        <f t="shared" si="8"/>
        <v>4.4488625654817288E-2</v>
      </c>
      <c r="Z10">
        <f t="shared" si="9"/>
        <v>7.3676052793715042E-4</v>
      </c>
    </row>
    <row r="11" spans="1:26" x14ac:dyDescent="0.3">
      <c r="A11" s="2">
        <v>420</v>
      </c>
      <c r="F11">
        <v>0</v>
      </c>
      <c r="G11" s="28" t="s">
        <v>31</v>
      </c>
      <c r="H11" s="27">
        <f>M2</f>
        <v>1.6496112734477972</v>
      </c>
      <c r="I11" s="27">
        <f>O2</f>
        <v>5.9173851926299532</v>
      </c>
      <c r="J11" s="27">
        <f>Q2</f>
        <v>2.1014531244424357</v>
      </c>
      <c r="K11" s="27">
        <f>S2</f>
        <v>2.018112430251267</v>
      </c>
      <c r="L11">
        <f>$H$3*pseudoinverse!$A10+$H$4*pseudoinverse!$B10+$H$5*pseudoinverse!$C10+$H$6*pseudoinverse!$D10+$H$7*pseudoinverse!$E10+$H$8*pseudoinverse!$F10+$H$9*pseudoinverse!$G10+$H$10*pseudoinverse!$H10</f>
        <v>-0.15621144592966935</v>
      </c>
      <c r="M11">
        <f t="shared" si="2"/>
        <v>2.4402015839438011E-2</v>
      </c>
      <c r="N11">
        <f>$I$3*pseudoinverse!A10+$I$4*pseudoinverse!B10+$I$5*pseudoinverse!C10+$I$6*pseudoinverse!D10+$I$7*pseudoinverse!E10+$I$8*pseudoinverse!F10+$I$9*pseudoinverse!G10+$I$10*pseudoinverse!H10</f>
        <v>0.17269681461352754</v>
      </c>
      <c r="O11">
        <f t="shared" si="2"/>
        <v>2.9824189777659098E-2</v>
      </c>
      <c r="P11">
        <f>$J$3*pseudoinverse!A10+$J$4*pseudoinverse!B10+$J$5*pseudoinverse!C10+J$6*pseudoinverse!D10+$J$7*pseudoinverse!E10+$J$8*pseudoinverse!F10+$J$9*pseudoinverse!G10+$J$10*pseudoinverse!H10</f>
        <v>5.0531578891871543E-2</v>
      </c>
      <c r="Q11">
        <f t="shared" si="0"/>
        <v>2.5534404653054375E-3</v>
      </c>
      <c r="R11">
        <f>$K$3*pseudoinverse!A10+$K$4*pseudoinverse!B10+$K$5*pseudoinverse!C10+$K$6*pseudoinverse!D10+$K$7*pseudoinverse!E10+$K$8*pseudoinverse!F10+$K$9*pseudoinverse!G10+$K$10*pseudoinverse!H10</f>
        <v>1.3764501395623456E-3</v>
      </c>
      <c r="S11">
        <f t="shared" si="3"/>
        <v>1.8946149867012007E-6</v>
      </c>
      <c r="U11" s="13">
        <f t="shared" si="4"/>
        <v>420</v>
      </c>
      <c r="V11">
        <f t="shared" si="5"/>
        <v>0</v>
      </c>
      <c r="W11">
        <f t="shared" si="6"/>
        <v>-0.15621144592966935</v>
      </c>
      <c r="X11">
        <f t="shared" si="7"/>
        <v>0.17269681461352754</v>
      </c>
      <c r="Y11">
        <f t="shared" si="8"/>
        <v>5.0531578891871543E-2</v>
      </c>
      <c r="Z11">
        <f t="shared" si="9"/>
        <v>1.3764501395623456E-3</v>
      </c>
    </row>
    <row r="12" spans="1:26" x14ac:dyDescent="0.3">
      <c r="A12" s="2">
        <v>425</v>
      </c>
      <c r="F12">
        <v>0</v>
      </c>
      <c r="L12">
        <f>$H$3*pseudoinverse!$A11+$H$4*pseudoinverse!$B11+$H$5*pseudoinverse!$C11+$H$6*pseudoinverse!$D11+$H$7*pseudoinverse!$E11+$H$8*pseudoinverse!$F11+$H$9*pseudoinverse!$G11+$H$10*pseudoinverse!$H11</f>
        <v>-0.16683131349473082</v>
      </c>
      <c r="M12">
        <f t="shared" si="2"/>
        <v>2.7832687162377155E-2</v>
      </c>
      <c r="N12">
        <f>$I$3*pseudoinverse!A11+$I$4*pseudoinverse!B11+$I$5*pseudoinverse!C11+$I$6*pseudoinverse!D11+$I$7*pseudoinverse!E11+$I$8*pseudoinverse!F11+$I$9*pseudoinverse!G11+$I$10*pseudoinverse!H11</f>
        <v>0.19383049957815113</v>
      </c>
      <c r="O12">
        <f t="shared" si="2"/>
        <v>3.7570262566715647E-2</v>
      </c>
      <c r="P12">
        <f>$J$3*pseudoinverse!A11+$J$4*pseudoinverse!B11+$J$5*pseudoinverse!C11+J$6*pseudoinverse!D11+$J$7*pseudoinverse!E11+$J$8*pseudoinverse!F11+$J$9*pseudoinverse!G11+$J$10*pseudoinverse!H11</f>
        <v>5.7427779915052234E-2</v>
      </c>
      <c r="Q12">
        <f t="shared" si="0"/>
        <v>3.2979499059716767E-3</v>
      </c>
      <c r="R12">
        <f>$K$3*pseudoinverse!A11+$K$4*pseudoinverse!B11+$K$5*pseudoinverse!C11+$K$6*pseudoinverse!D11+$K$7*pseudoinverse!E11+$K$8*pseudoinverse!F11+$K$9*pseudoinverse!G11+$K$10*pseudoinverse!H11</f>
        <v>2.5010992644531275E-3</v>
      </c>
      <c r="S12">
        <f t="shared" si="3"/>
        <v>6.2554975306479749E-6</v>
      </c>
      <c r="U12" s="13">
        <f t="shared" si="4"/>
        <v>425</v>
      </c>
      <c r="V12">
        <f t="shared" si="5"/>
        <v>0</v>
      </c>
      <c r="W12">
        <f t="shared" si="6"/>
        <v>-0.16683131349473082</v>
      </c>
      <c r="X12">
        <f t="shared" si="7"/>
        <v>0.19383049957815113</v>
      </c>
      <c r="Y12">
        <f t="shared" si="8"/>
        <v>5.7427779915052234E-2</v>
      </c>
      <c r="Z12">
        <f t="shared" si="9"/>
        <v>2.5010992644531275E-3</v>
      </c>
    </row>
    <row r="13" spans="1:26" x14ac:dyDescent="0.3">
      <c r="A13" s="2">
        <v>430</v>
      </c>
      <c r="F13">
        <v>0</v>
      </c>
      <c r="J13" s="18"/>
      <c r="K13" s="18"/>
      <c r="L13">
        <f>$H$3*pseudoinverse!$A12+$H$4*pseudoinverse!$B12+$H$5*pseudoinverse!$C12+$H$6*pseudoinverse!$D12+$H$7*pseudoinverse!$E12+$H$8*pseudoinverse!$F12+$H$9*pseudoinverse!$G12+$H$10*pseudoinverse!$H12</f>
        <v>-0.17180631286598635</v>
      </c>
      <c r="M13">
        <f t="shared" si="2"/>
        <v>2.9517409140605189E-2</v>
      </c>
      <c r="N13">
        <f>$I$3*pseudoinverse!A12+$I$4*pseudoinverse!B12+$I$5*pseudoinverse!C12+$I$6*pseudoinverse!D12+$I$7*pseudoinverse!E12+$I$8*pseudoinverse!F12+$I$9*pseudoinverse!G12+$I$10*pseudoinverse!H12</f>
        <v>0.21670836937754506</v>
      </c>
      <c r="O13">
        <f t="shared" si="2"/>
        <v>4.696251735827451E-2</v>
      </c>
      <c r="P13">
        <f>$J$3*pseudoinverse!A12+$J$4*pseudoinverse!B12+$J$5*pseudoinverse!C12+J$6*pseudoinverse!D12+$J$7*pseudoinverse!E12+$J$8*pseudoinverse!F12+$J$9*pseudoinverse!G12+$J$10*pseudoinverse!H12</f>
        <v>6.5420941467074112E-2</v>
      </c>
      <c r="Q13">
        <f t="shared" si="0"/>
        <v>4.2798995824383373E-3</v>
      </c>
      <c r="R13">
        <f>$K$3*pseudoinverse!A12+$K$4*pseudoinverse!B12+$K$5*pseudoinverse!C12+$K$6*pseudoinverse!D12+$K$7*pseudoinverse!E12+$K$8*pseudoinverse!F12+$K$9*pseudoinverse!G12+$K$10*pseudoinverse!H12</f>
        <v>4.4201571415073016E-3</v>
      </c>
      <c r="S13">
        <f t="shared" si="3"/>
        <v>1.9537789155617999E-5</v>
      </c>
      <c r="U13" s="13">
        <f t="shared" si="4"/>
        <v>430</v>
      </c>
      <c r="V13">
        <f t="shared" si="5"/>
        <v>0</v>
      </c>
      <c r="W13">
        <f t="shared" si="6"/>
        <v>-0.17180631286598635</v>
      </c>
      <c r="X13">
        <f t="shared" si="7"/>
        <v>0.21670836937754506</v>
      </c>
      <c r="Y13">
        <f t="shared" si="8"/>
        <v>6.5420941467074112E-2</v>
      </c>
      <c r="Z13">
        <f t="shared" si="9"/>
        <v>4.4201571415073016E-3</v>
      </c>
    </row>
    <row r="14" spans="1:26" x14ac:dyDescent="0.3">
      <c r="A14" s="2">
        <v>435</v>
      </c>
      <c r="F14">
        <v>0</v>
      </c>
      <c r="J14" s="18"/>
      <c r="K14" s="18"/>
      <c r="L14">
        <f>$H$3*pseudoinverse!$A13+$H$4*pseudoinverse!$B13+$H$5*pseudoinverse!$C13+$H$6*pseudoinverse!$D13+$H$7*pseudoinverse!$E13+$H$8*pseudoinverse!$F13+$H$9*pseudoinverse!$G13+$H$10*pseudoinverse!$H13</f>
        <v>-0.16876696972445848</v>
      </c>
      <c r="M14">
        <f t="shared" si="2"/>
        <v>2.8482290069976286E-2</v>
      </c>
      <c r="N14">
        <f>$I$3*pseudoinverse!A13+$I$4*pseudoinverse!B13+$I$5*pseudoinverse!C13+$I$6*pseudoinverse!D13+$I$7*pseudoinverse!E13+$I$8*pseudoinverse!F13+$I$9*pseudoinverse!G13+$I$10*pseudoinverse!H13</f>
        <v>0.2413496415979294</v>
      </c>
      <c r="O14">
        <f t="shared" si="2"/>
        <v>5.8249649499448976E-2</v>
      </c>
      <c r="P14">
        <f>$J$3*pseudoinverse!A13+$J$4*pseudoinverse!B13+$J$5*pseudoinverse!C13+J$6*pseudoinverse!D13+$J$7*pseudoinverse!E13+$J$8*pseudoinverse!F13+$J$9*pseudoinverse!G13+$J$10*pseudoinverse!H13</f>
        <v>7.4866856742942953E-2</v>
      </c>
      <c r="Q14">
        <f t="shared" si="0"/>
        <v>5.6050462385683428E-3</v>
      </c>
      <c r="R14">
        <f>$K$3*pseudoinverse!A13+$K$4*pseudoinverse!B13+$K$5*pseudoinverse!C13+$K$6*pseudoinverse!D13+$K$7*pseudoinverse!E13+$K$8*pseudoinverse!F13+$K$9*pseudoinverse!G13+$K$10*pseudoinverse!H13</f>
        <v>7.597677706286784E-3</v>
      </c>
      <c r="S14">
        <f t="shared" si="3"/>
        <v>5.7724706528607211E-5</v>
      </c>
      <c r="U14" s="13">
        <f t="shared" si="4"/>
        <v>435</v>
      </c>
      <c r="V14">
        <f t="shared" si="5"/>
        <v>0</v>
      </c>
      <c r="W14">
        <f t="shared" si="6"/>
        <v>-0.16876696972445848</v>
      </c>
      <c r="X14">
        <f t="shared" si="7"/>
        <v>0.2413496415979294</v>
      </c>
      <c r="Y14">
        <f t="shared" si="8"/>
        <v>7.4866856742942953E-2</v>
      </c>
      <c r="Z14">
        <f t="shared" si="9"/>
        <v>7.597677706286784E-3</v>
      </c>
    </row>
    <row r="15" spans="1:26" x14ac:dyDescent="0.3">
      <c r="A15" s="2">
        <v>440</v>
      </c>
      <c r="F15">
        <v>0</v>
      </c>
      <c r="J15" s="18"/>
      <c r="K15" s="18"/>
      <c r="L15">
        <f>$H$3*pseudoinverse!$A14+$H$4*pseudoinverse!$B14+$H$5*pseudoinverse!$C14+$H$6*pseudoinverse!$D14+$H$7*pseudoinverse!$E14+$H$8*pseudoinverse!$F14+$H$9*pseudoinverse!$G14+$H$10*pseudoinverse!$H14</f>
        <v>-0.15553476515997497</v>
      </c>
      <c r="M15">
        <f t="shared" si="2"/>
        <v>2.4191063173368565E-2</v>
      </c>
      <c r="N15">
        <f>$I$3*pseudoinverse!A14+$I$4*pseudoinverse!B14+$I$5*pseudoinverse!C14+$I$6*pseudoinverse!D14+$I$7*pseudoinverse!E14+$I$8*pseudoinverse!F14+$I$9*pseudoinverse!G14+$I$10*pseudoinverse!H14</f>
        <v>0.26775455934731707</v>
      </c>
      <c r="O15">
        <f t="shared" si="2"/>
        <v>7.1692504051275932E-2</v>
      </c>
      <c r="P15">
        <f>$J$3*pseudoinverse!A14+$J$4*pseudoinverse!B14+$J$5*pseudoinverse!C14+J$6*pseudoinverse!D14+$J$7*pseudoinverse!E14+$J$8*pseudoinverse!F14+$J$9*pseudoinverse!G14+$J$10*pseudoinverse!H14</f>
        <v>8.6270105048257092E-2</v>
      </c>
      <c r="Q15">
        <f t="shared" si="0"/>
        <v>7.4425310250373139E-3</v>
      </c>
      <c r="R15">
        <f>$K$3*pseudoinverse!A14+$K$4*pseudoinverse!B14+$K$5*pseudoinverse!C14+$K$6*pseudoinverse!D14+$K$7*pseudoinverse!E14+$K$8*pseudoinverse!F14+$K$9*pseudoinverse!G14+$K$10*pseudoinverse!H14</f>
        <v>1.2701659436511324E-2</v>
      </c>
      <c r="S15">
        <f t="shared" si="3"/>
        <v>1.6133215244111716E-4</v>
      </c>
      <c r="U15" s="13">
        <f t="shared" si="4"/>
        <v>440</v>
      </c>
      <c r="V15">
        <f t="shared" si="5"/>
        <v>0</v>
      </c>
      <c r="W15">
        <f t="shared" si="6"/>
        <v>-0.15553476515997497</v>
      </c>
      <c r="X15">
        <f t="shared" si="7"/>
        <v>0.26775455934731707</v>
      </c>
      <c r="Y15">
        <f t="shared" si="8"/>
        <v>8.6270105048257092E-2</v>
      </c>
      <c r="Z15">
        <f t="shared" si="9"/>
        <v>1.2701659436511324E-2</v>
      </c>
    </row>
    <row r="16" spans="1:26" x14ac:dyDescent="0.3">
      <c r="A16" s="2">
        <v>445</v>
      </c>
      <c r="F16">
        <v>0</v>
      </c>
      <c r="J16" s="18"/>
      <c r="K16" s="18"/>
      <c r="L16">
        <f>$H$3*pseudoinverse!$A15+$H$4*pseudoinverse!$B15+$H$5*pseudoinverse!$C15+$H$6*pseudoinverse!$D15+$H$7*pseudoinverse!$E15+$H$8*pseudoinverse!$F15+$H$9*pseudoinverse!$G15+$H$10*pseudoinverse!$H15</f>
        <v>-0.13039724303538819</v>
      </c>
      <c r="M16">
        <f t="shared" si="2"/>
        <v>1.7003440991230093E-2</v>
      </c>
      <c r="N16">
        <f>$I$3*pseudoinverse!A15+$I$4*pseudoinverse!B15+$I$5*pseudoinverse!C15+$I$6*pseudoinverse!D15+$I$7*pseudoinverse!E15+$I$8*pseudoinverse!F15+$I$9*pseudoinverse!G15+$I$10*pseudoinverse!H15</f>
        <v>0.29590234985688624</v>
      </c>
      <c r="O16">
        <f t="shared" si="2"/>
        <v>8.7558200650827103E-2</v>
      </c>
      <c r="P16">
        <f>$J$3*pseudoinverse!A15+$J$4*pseudoinverse!B15+$J$5*pseudoinverse!C15+J$6*pseudoinverse!D15+$J$7*pseudoinverse!E15+$J$8*pseudoinverse!F15+$J$9*pseudoinverse!G15+$J$10*pseudoinverse!H15</f>
        <v>0.10032026726471163</v>
      </c>
      <c r="Q16">
        <f t="shared" si="0"/>
        <v>1.0064156024063173E-2</v>
      </c>
      <c r="R16">
        <f>$K$3*pseudoinverse!A15+$K$4*pseudoinverse!B15+$K$5*pseudoinverse!C15+$K$6*pseudoinverse!D15+$K$7*pseudoinverse!E15+$K$8*pseudoinverse!F15+$K$9*pseudoinverse!G15+$K$10*pseudoinverse!H15</f>
        <v>2.0652688702302673E-2</v>
      </c>
      <c r="S16">
        <f t="shared" si="3"/>
        <v>4.265335506342205E-4</v>
      </c>
      <c r="U16" s="13">
        <f t="shared" si="4"/>
        <v>445</v>
      </c>
      <c r="V16">
        <f t="shared" si="5"/>
        <v>0</v>
      </c>
      <c r="W16">
        <f t="shared" si="6"/>
        <v>-0.13039724303538819</v>
      </c>
      <c r="X16">
        <f t="shared" si="7"/>
        <v>0.29590234985688624</v>
      </c>
      <c r="Y16">
        <f t="shared" si="8"/>
        <v>0.10032026726471163</v>
      </c>
      <c r="Z16">
        <f t="shared" si="9"/>
        <v>2.0652688702302673E-2</v>
      </c>
    </row>
    <row r="17" spans="1:26" x14ac:dyDescent="0.3">
      <c r="A17" s="2">
        <v>450</v>
      </c>
      <c r="F17">
        <v>0</v>
      </c>
      <c r="J17" s="18"/>
      <c r="K17" s="18"/>
      <c r="L17">
        <f>$H$3*pseudoinverse!$A16+$H$4*pseudoinverse!$B16+$H$5*pseudoinverse!$C16+$H$6*pseudoinverse!$D16+$H$7*pseudoinverse!$E16+$H$8*pseudoinverse!$F16+$H$9*pseudoinverse!$G16+$H$10*pseudoinverse!$H16</f>
        <v>-9.234948778481418E-2</v>
      </c>
      <c r="M17">
        <f t="shared" si="2"/>
        <v>8.5284278941175438E-3</v>
      </c>
      <c r="N17">
        <f>$I$3*pseudoinverse!A16+$I$4*pseudoinverse!B16+$I$5*pseudoinverse!C16+$I$6*pseudoinverse!D16+$I$7*pseudoinverse!E16+$I$8*pseudoinverse!F16+$I$9*pseudoinverse!G16+$I$10*pseudoinverse!H16</f>
        <v>0.32574940419871512</v>
      </c>
      <c r="O17">
        <f t="shared" si="2"/>
        <v>0.10611267433581788</v>
      </c>
      <c r="P17">
        <f>$J$3*pseudoinverse!A16+$J$4*pseudoinverse!B16+$J$5*pseudoinverse!C16+J$6*pseudoinverse!D16+$J$7*pseudoinverse!E16+$J$8*pseudoinverse!F16+$J$9*pseudoinverse!G16+$J$10*pseudoinverse!H16</f>
        <v>0.11791941910553809</v>
      </c>
      <c r="Q17">
        <f t="shared" si="0"/>
        <v>1.3904989402187541E-2</v>
      </c>
      <c r="R17">
        <f>$K$3*pseudoinverse!A16+$K$4*pseudoinverse!B16+$K$5*pseudoinverse!C16+$K$6*pseudoinverse!D16+$K$7*pseudoinverse!E16+$K$8*pseudoinverse!F16+$K$9*pseudoinverse!G16+$K$10*pseudoinverse!H16</f>
        <v>3.2660996013045167E-2</v>
      </c>
      <c r="S17">
        <f t="shared" si="3"/>
        <v>1.0667406605641523E-3</v>
      </c>
      <c r="U17" s="13">
        <f t="shared" si="4"/>
        <v>450</v>
      </c>
      <c r="V17">
        <f t="shared" si="5"/>
        <v>0</v>
      </c>
      <c r="W17">
        <f t="shared" si="6"/>
        <v>-9.234948778481418E-2</v>
      </c>
      <c r="X17">
        <f t="shared" si="7"/>
        <v>0.32574940419871512</v>
      </c>
      <c r="Y17">
        <f t="shared" si="8"/>
        <v>0.11791941910553809</v>
      </c>
      <c r="Z17">
        <f t="shared" si="9"/>
        <v>3.2660996013045167E-2</v>
      </c>
    </row>
    <row r="18" spans="1:26" x14ac:dyDescent="0.3">
      <c r="A18" s="2">
        <v>455</v>
      </c>
      <c r="F18">
        <v>0</v>
      </c>
      <c r="J18" s="18"/>
      <c r="K18" s="18"/>
      <c r="L18">
        <f>$H$3*pseudoinverse!$A17+$H$4*pseudoinverse!$B17+$H$5*pseudoinverse!$C17+$H$6*pseudoinverse!$D17+$H$7*pseudoinverse!$E17+$H$8*pseudoinverse!$F17+$H$9*pseudoinverse!$G17+$H$10*pseudoinverse!$H17</f>
        <v>-4.1259335071893485E-2</v>
      </c>
      <c r="M18">
        <f t="shared" si="2"/>
        <v>1.7023327305747799E-3</v>
      </c>
      <c r="N18">
        <f>$I$3*pseudoinverse!A17+$I$4*pseudoinverse!B17+$I$5*pseudoinverse!C17+$I$6*pseudoinverse!D17+$I$7*pseudoinverse!E17+$I$8*pseudoinverse!F17+$I$9*pseudoinverse!G17+$I$10*pseudoinverse!H17</f>
        <v>0.35722774837103821</v>
      </c>
      <c r="O18">
        <f t="shared" si="2"/>
        <v>0.12761166420624179</v>
      </c>
      <c r="P18">
        <f>$J$3*pseudoinverse!A17+$J$4*pseudoinverse!B17+$J$5*pseudoinverse!C17+J$6*pseudoinverse!D17+$J$7*pseudoinverse!E17+$J$8*pseudoinverse!F17+$J$9*pseudoinverse!G17+$J$10*pseudoinverse!H17</f>
        <v>0.14018921554916519</v>
      </c>
      <c r="Q18">
        <f t="shared" si="0"/>
        <v>1.9653016156290299E-2</v>
      </c>
      <c r="R18">
        <f>$K$3*pseudoinverse!A17+$K$4*pseudoinverse!B17+$K$5*pseudoinverse!C17+$K$6*pseudoinverse!D17+$K$7*pseudoinverse!E17+$K$8*pseudoinverse!F17+$K$9*pseudoinverse!G17+$K$10*pseudoinverse!H17</f>
        <v>5.0236477474873205E-2</v>
      </c>
      <c r="S18">
        <f t="shared" si="3"/>
        <v>2.5237036690834427E-3</v>
      </c>
      <c r="U18" s="13">
        <f t="shared" si="4"/>
        <v>455</v>
      </c>
      <c r="V18">
        <f t="shared" si="5"/>
        <v>0</v>
      </c>
      <c r="W18">
        <f t="shared" si="6"/>
        <v>-4.1259335071893485E-2</v>
      </c>
      <c r="X18">
        <f t="shared" si="7"/>
        <v>0.35722774837103821</v>
      </c>
      <c r="Y18">
        <f t="shared" si="8"/>
        <v>0.14018921554916519</v>
      </c>
      <c r="Z18">
        <f t="shared" si="9"/>
        <v>5.0236477474873205E-2</v>
      </c>
    </row>
    <row r="19" spans="1:26" x14ac:dyDescent="0.3">
      <c r="A19" s="2">
        <v>460</v>
      </c>
      <c r="F19">
        <v>0</v>
      </c>
      <c r="J19" s="18"/>
      <c r="K19" s="18"/>
      <c r="L19">
        <f>$H$3*pseudoinverse!$A18+$H$4*pseudoinverse!$B18+$H$5*pseudoinverse!$C18+$H$6*pseudoinverse!$D18+$H$7*pseudoinverse!$E18+$H$8*pseudoinverse!$F18+$H$9*pseudoinverse!$G18+$H$10*pseudoinverse!$H18</f>
        <v>2.2074712872769579E-2</v>
      </c>
      <c r="M19">
        <f t="shared" si="2"/>
        <v>4.8729294841521893E-4</v>
      </c>
      <c r="N19">
        <f>$I$3*pseudoinverse!A18+$I$4*pseudoinverse!B18+$I$5*pseudoinverse!C18+$I$6*pseudoinverse!D18+$I$7*pseudoinverse!E18+$I$8*pseudoinverse!F18+$I$9*pseudoinverse!G18+$I$10*pseudoinverse!H18</f>
        <v>0.39024387504470087</v>
      </c>
      <c r="O19">
        <f t="shared" si="2"/>
        <v>0.1522902820099041</v>
      </c>
      <c r="P19">
        <f>$J$3*pseudoinverse!A18+$J$4*pseudoinverse!B18+$J$5*pseudoinverse!C18+J$6*pseudoinverse!D18+$J$7*pseudoinverse!E18+$J$8*pseudoinverse!F18+$J$9*pseudoinverse!G18+$J$10*pseudoinverse!H18</f>
        <v>0.16844341249229872</v>
      </c>
      <c r="Q19">
        <f t="shared" si="0"/>
        <v>2.8373183212050696E-2</v>
      </c>
      <c r="R19">
        <f>$K$3*pseudoinverse!A18+$K$4*pseudoinverse!B18+$K$5*pseudoinverse!C18+$K$6*pseudoinverse!D18+$K$7*pseudoinverse!E18+$K$8*pseudoinverse!F18+$K$9*pseudoinverse!G18+$K$10*pseudoinverse!H18</f>
        <v>7.5152985146966736E-2</v>
      </c>
      <c r="S19">
        <f t="shared" si="3"/>
        <v>5.6479711765002032E-3</v>
      </c>
      <c r="U19" s="13">
        <f t="shared" si="4"/>
        <v>460</v>
      </c>
      <c r="V19">
        <f t="shared" si="5"/>
        <v>0</v>
      </c>
      <c r="W19">
        <f t="shared" si="6"/>
        <v>2.2074712872769579E-2</v>
      </c>
      <c r="X19">
        <f t="shared" si="7"/>
        <v>0.39024387504470087</v>
      </c>
      <c r="Y19">
        <f t="shared" si="8"/>
        <v>0.16844341249229872</v>
      </c>
      <c r="Z19">
        <f t="shared" si="9"/>
        <v>7.5152985146966736E-2</v>
      </c>
    </row>
    <row r="20" spans="1:26" x14ac:dyDescent="0.3">
      <c r="A20" s="2">
        <v>465</v>
      </c>
      <c r="F20">
        <v>0</v>
      </c>
      <c r="J20" s="18"/>
      <c r="K20" s="18"/>
      <c r="L20">
        <f>$H$3*pseudoinverse!$A19+$H$4*pseudoinverse!$B19+$H$5*pseudoinverse!$C19+$H$6*pseudoinverse!$D19+$H$7*pseudoinverse!$E19+$H$8*pseudoinverse!$F19+$H$9*pseudoinverse!$G19+$H$10*pseudoinverse!$H19</f>
        <v>9.5985130007780042E-2</v>
      </c>
      <c r="M20">
        <f t="shared" ref="M20:O35" si="10">POWER(L20-$F20,2)</f>
        <v>9.2131451826104362E-3</v>
      </c>
      <c r="N20">
        <f>$I$3*pseudoinverse!A19+$I$4*pseudoinverse!B19+$I$5*pseudoinverse!C19+$I$6*pseudoinverse!D19+$I$7*pseudoinverse!E19+$I$8*pseudoinverse!F19+$I$9*pseudoinverse!G19+$I$10*pseudoinverse!H19</f>
        <v>0.42467800187622989</v>
      </c>
      <c r="O20">
        <f t="shared" si="10"/>
        <v>0.18035140527758711</v>
      </c>
      <c r="P20">
        <f>$J$3*pseudoinverse!A19+$J$4*pseudoinverse!B19+$J$5*pseudoinverse!C19+J$6*pseudoinverse!D19+$J$7*pseudoinverse!E19+$J$8*pseudoinverse!F19+$J$9*pseudoinverse!G19+$J$10*pseudoinverse!H19</f>
        <v>0.20411157783112044</v>
      </c>
      <c r="Q20">
        <f t="shared" si="0"/>
        <v>4.166153620470954E-2</v>
      </c>
      <c r="R20">
        <f>$K$3*pseudoinverse!A19+$K$4*pseudoinverse!B19+$K$5*pseudoinverse!C19+$K$6*pseudoinverse!D19+$K$7*pseudoinverse!E19+$K$8*pseudoinverse!F19+$K$9*pseudoinverse!G19+$K$10*pseudoinverse!H19</f>
        <v>0.10934808300991879</v>
      </c>
      <c r="S20">
        <f t="shared" si="3"/>
        <v>1.195700325794409E-2</v>
      </c>
      <c r="U20" s="13">
        <f t="shared" si="4"/>
        <v>465</v>
      </c>
      <c r="V20">
        <f t="shared" si="5"/>
        <v>0</v>
      </c>
      <c r="W20">
        <f t="shared" si="6"/>
        <v>9.5985130007780042E-2</v>
      </c>
      <c r="X20">
        <f t="shared" si="7"/>
        <v>0.42467800187622989</v>
      </c>
      <c r="Y20">
        <f t="shared" si="8"/>
        <v>0.20411157783112044</v>
      </c>
      <c r="Z20">
        <f t="shared" si="9"/>
        <v>0.10934808300991879</v>
      </c>
    </row>
    <row r="21" spans="1:26" x14ac:dyDescent="0.3">
      <c r="A21" s="2">
        <v>470</v>
      </c>
      <c r="F21">
        <v>0</v>
      </c>
      <c r="L21">
        <f>$H$3*pseudoinverse!$A20+$H$4*pseudoinverse!$B20+$H$5*pseudoinverse!$C20+$H$6*pseudoinverse!$D20+$H$7*pseudoinverse!$E20+$H$8*pseudoinverse!$F20+$H$9*pseudoinverse!$G20+$H$10*pseudoinverse!$H20</f>
        <v>0.17810712607646609</v>
      </c>
      <c r="M21">
        <f t="shared" si="10"/>
        <v>3.1722148359218189E-2</v>
      </c>
      <c r="N21">
        <f>$I$3*pseudoinverse!A20+$I$4*pseudoinverse!B20+$I$5*pseudoinverse!C20+$I$6*pseudoinverse!D20+$I$7*pseudoinverse!E20+$I$8*pseudoinverse!F20+$I$9*pseudoinverse!G20+$I$10*pseudoinverse!H20</f>
        <v>0.46038381633909375</v>
      </c>
      <c r="O21">
        <f t="shared" si="10"/>
        <v>0.21195325834694842</v>
      </c>
      <c r="P21">
        <f>$J$3*pseudoinverse!A20+$J$4*pseudoinverse!B20+$J$5*pseudoinverse!C20+J$6*pseudoinverse!D20+$J$7*pseudoinverse!E20+$J$8*pseudoinverse!F20+$J$9*pseudoinverse!G20+$J$10*pseudoinverse!H20</f>
        <v>0.24860344832734049</v>
      </c>
      <c r="Q21">
        <f t="shared" si="0"/>
        <v>6.1803674520244656E-2</v>
      </c>
      <c r="R21">
        <f>$K$3*pseudoinverse!A20+$K$4*pseudoinverse!B20+$K$5*pseudoinverse!C20+$K$6*pseudoinverse!D20+$K$7*pseudoinverse!E20+$K$8*pseudoinverse!F20+$K$9*pseudoinverse!G20+$K$10*pseudoinverse!H20</f>
        <v>0.15474438466286866</v>
      </c>
      <c r="S21">
        <f t="shared" si="3"/>
        <v>2.3945824584689863E-2</v>
      </c>
      <c r="U21" s="13">
        <f t="shared" si="4"/>
        <v>470</v>
      </c>
      <c r="V21">
        <f t="shared" si="5"/>
        <v>0</v>
      </c>
      <c r="W21">
        <f t="shared" si="6"/>
        <v>0.17810712607646609</v>
      </c>
      <c r="X21">
        <f t="shared" si="7"/>
        <v>0.46038381633909375</v>
      </c>
      <c r="Y21">
        <f t="shared" si="8"/>
        <v>0.24860344832734049</v>
      </c>
      <c r="Z21">
        <f t="shared" si="9"/>
        <v>0.15474438466286866</v>
      </c>
    </row>
    <row r="22" spans="1:26" x14ac:dyDescent="0.3">
      <c r="A22" s="2">
        <v>475</v>
      </c>
      <c r="F22">
        <v>0</v>
      </c>
      <c r="L22">
        <f>$H$3*pseudoinverse!$A21+$H$4*pseudoinverse!$B21+$H$5*pseudoinverse!$C21+$H$6*pseudoinverse!$D21+$H$7*pseudoinverse!$E21+$H$8*pseudoinverse!$F21+$H$9*pseudoinverse!$G21+$H$10*pseudoinverse!$H21</f>
        <v>0.2656314412515573</v>
      </c>
      <c r="M22">
        <f t="shared" si="10"/>
        <v>7.0560062581379535E-2</v>
      </c>
      <c r="N22">
        <f>$I$3*pseudoinverse!A21+$I$4*pseudoinverse!B21+$I$5*pseudoinverse!C21+$I$6*pseudoinverse!D21+$I$7*pseudoinverse!E21+$I$8*pseudoinverse!F21+$I$9*pseudoinverse!G21+$I$10*pseudoinverse!H21</f>
        <v>0.497188758461866</v>
      </c>
      <c r="O22">
        <f t="shared" si="10"/>
        <v>0.24719666154085174</v>
      </c>
      <c r="P22">
        <f>$J$3*pseudoinverse!A21+$J$4*pseudoinverse!B21+$J$5*pseudoinverse!C21+J$6*pseudoinverse!D21+$J$7*pseudoinverse!E21+$J$8*pseudoinverse!F21+$J$9*pseudoinverse!G21+$J$10*pseudoinverse!H21</f>
        <v>0.30311185110433847</v>
      </c>
      <c r="Q22">
        <f t="shared" si="0"/>
        <v>9.1876794279898658E-2</v>
      </c>
      <c r="R22">
        <f>$K$3*pseudoinverse!A21+$K$4*pseudoinverse!B21+$K$5*pseudoinverse!C21+$K$6*pseudoinverse!D21+$K$7*pseudoinverse!E21+$K$8*pseudoinverse!F21+$K$9*pseudoinverse!G21+$K$10*pseudoinverse!H21</f>
        <v>0.212989807479396</v>
      </c>
      <c r="S22">
        <f t="shared" si="3"/>
        <v>4.5364658090110171E-2</v>
      </c>
      <c r="U22" s="13">
        <f t="shared" si="4"/>
        <v>475</v>
      </c>
      <c r="V22">
        <f t="shared" si="5"/>
        <v>0</v>
      </c>
      <c r="W22">
        <f t="shared" si="6"/>
        <v>0.2656314412515573</v>
      </c>
      <c r="X22">
        <f t="shared" si="7"/>
        <v>0.497188758461866</v>
      </c>
      <c r="Y22">
        <f t="shared" si="8"/>
        <v>0.30311185110433847</v>
      </c>
      <c r="Z22">
        <f t="shared" si="9"/>
        <v>0.212989807479396</v>
      </c>
    </row>
    <row r="23" spans="1:26" x14ac:dyDescent="0.3">
      <c r="A23" s="2">
        <v>480</v>
      </c>
      <c r="F23">
        <v>0</v>
      </c>
      <c r="L23">
        <f>$H$3*pseudoinverse!$A22+$H$4*pseudoinverse!$B22+$H$5*pseudoinverse!$C22+$H$6*pseudoinverse!$D22+$H$7*pseudoinverse!$E22+$H$8*pseudoinverse!$F22+$H$9*pseudoinverse!$G22+$H$10*pseudoinverse!$H22</f>
        <v>0.35559588491049282</v>
      </c>
      <c r="M23">
        <f t="shared" si="10"/>
        <v>0.12644843336527645</v>
      </c>
      <c r="N23">
        <f>$I$3*pseudoinverse!A22+$I$4*pseudoinverse!B22+$I$5*pseudoinverse!C22+$I$6*pseudoinverse!D22+$I$7*pseudoinverse!E22+$I$8*pseudoinverse!F22+$I$9*pseudoinverse!G22+$I$10*pseudoinverse!H22</f>
        <v>0.53489488174959554</v>
      </c>
      <c r="O23">
        <f t="shared" si="10"/>
        <v>0.28611253452191382</v>
      </c>
      <c r="P23">
        <f>$J$3*pseudoinverse!A22+$J$4*pseudoinverse!B22+$J$5*pseudoinverse!C22+J$6*pseudoinverse!D22+$J$7*pseudoinverse!E22+$J$8*pseudoinverse!F22+$J$9*pseudoinverse!G22+$J$10*pseudoinverse!H22</f>
        <v>0.36836522540054528</v>
      </c>
      <c r="Q23">
        <f t="shared" si="0"/>
        <v>0.13569293928439452</v>
      </c>
      <c r="R23">
        <f>$K$3*pseudoinverse!A22+$K$4*pseudoinverse!B22+$K$5*pseudoinverse!C22+$K$6*pseudoinverse!D22+$K$7*pseudoinverse!E22+$K$8*pseudoinverse!F22+$K$9*pseudoinverse!G22+$K$10*pseudoinverse!H22</f>
        <v>0.28513146315000304</v>
      </c>
      <c r="S23">
        <f t="shared" si="3"/>
        <v>8.1299951278061541E-2</v>
      </c>
      <c r="U23" s="13">
        <f t="shared" si="4"/>
        <v>480</v>
      </c>
      <c r="V23">
        <f t="shared" si="5"/>
        <v>0</v>
      </c>
      <c r="W23">
        <f t="shared" si="6"/>
        <v>0.35559588491049282</v>
      </c>
      <c r="X23">
        <f t="shared" si="7"/>
        <v>0.53489488174959554</v>
      </c>
      <c r="Y23">
        <f t="shared" si="8"/>
        <v>0.36836522540054528</v>
      </c>
      <c r="Z23">
        <f t="shared" si="9"/>
        <v>0.28513146315000304</v>
      </c>
    </row>
    <row r="24" spans="1:26" x14ac:dyDescent="0.3">
      <c r="A24" s="2">
        <v>485</v>
      </c>
      <c r="F24">
        <v>0</v>
      </c>
      <c r="L24">
        <f>$H$3*pseudoinverse!$A23+$H$4*pseudoinverse!$B23+$H$5*pseudoinverse!$C23+$H$6*pseudoinverse!$D23+$H$7*pseudoinverse!$E23+$H$8*pseudoinverse!$F23+$H$9*pseudoinverse!$G23+$H$10*pseudoinverse!$H23</f>
        <v>0.44516910625254247</v>
      </c>
      <c r="M24">
        <f t="shared" si="10"/>
        <v>0.19817553316168746</v>
      </c>
      <c r="N24">
        <f>$I$3*pseudoinverse!A23+$I$4*pseudoinverse!B23+$I$5*pseudoinverse!C23+$I$6*pseudoinverse!D23+$I$7*pseudoinverse!E23+$I$8*pseudoinverse!F23+$I$9*pseudoinverse!G23+$I$10*pseudoinverse!H23</f>
        <v>0.57328031907281285</v>
      </c>
      <c r="O24">
        <f t="shared" si="10"/>
        <v>0.32865032423622609</v>
      </c>
      <c r="P24">
        <f>$J$3*pseudoinverse!A23+$J$4*pseudoinverse!B23+$J$5*pseudoinverse!C23+J$6*pseudoinverse!D23+$J$7*pseudoinverse!E23+$J$8*pseudoinverse!F23+$J$9*pseudoinverse!G23+$J$10*pseudoinverse!H23</f>
        <v>0.44435688662645834</v>
      </c>
      <c r="Q24">
        <f t="shared" si="0"/>
        <v>0.19745304269235914</v>
      </c>
      <c r="R24">
        <f>$K$3*pseudoinverse!A23+$K$4*pseudoinverse!B23+$K$5*pseudoinverse!C23+$K$6*pseudoinverse!D23+$K$7*pseudoinverse!E23+$K$8*pseudoinverse!F23+$K$9*pseudoinverse!G23+$K$10*pseudoinverse!H23</f>
        <v>0.3712592608657666</v>
      </c>
      <c r="S24">
        <f t="shared" si="3"/>
        <v>0.13783343877859533</v>
      </c>
      <c r="U24" s="13">
        <f t="shared" si="4"/>
        <v>485</v>
      </c>
      <c r="V24">
        <f t="shared" si="5"/>
        <v>0</v>
      </c>
      <c r="W24">
        <f t="shared" si="6"/>
        <v>0.44516910625254247</v>
      </c>
      <c r="X24">
        <f t="shared" si="7"/>
        <v>0.57328031907281285</v>
      </c>
      <c r="Y24">
        <f t="shared" si="8"/>
        <v>0.44435688662645834</v>
      </c>
      <c r="Z24">
        <f t="shared" si="9"/>
        <v>0.3712592608657666</v>
      </c>
    </row>
    <row r="25" spans="1:26" x14ac:dyDescent="0.3">
      <c r="A25" s="2">
        <v>490</v>
      </c>
      <c r="F25">
        <v>0</v>
      </c>
      <c r="L25">
        <f>$H$3*pseudoinverse!$A24+$H$4*pseudoinverse!$B24+$H$5*pseudoinverse!$C24+$H$6*pseudoinverse!$D24+$H$7*pseudoinverse!$E24+$H$8*pseudoinverse!$F24+$H$9*pseudoinverse!$G24+$H$10*pseudoinverse!$H24</f>
        <v>0.53188503915493146</v>
      </c>
      <c r="M25">
        <f t="shared" si="10"/>
        <v>0.28290169487684297</v>
      </c>
      <c r="N25">
        <f>$I$3*pseudoinverse!A24+$I$4*pseudoinverse!B24+$I$5*pseudoinverse!C24+$I$6*pseudoinverse!D24+$I$7*pseudoinverse!E24+$I$8*pseudoinverse!F24+$I$9*pseudoinverse!G24+$I$10*pseudoinverse!H24</f>
        <v>0.61210136472142562</v>
      </c>
      <c r="O25">
        <f t="shared" si="10"/>
        <v>0.37466808069383173</v>
      </c>
      <c r="P25">
        <f>$J$3*pseudoinverse!A24+$J$4*pseudoinverse!B24+$J$5*pseudoinverse!C24+J$6*pseudoinverse!D24+$J$7*pseudoinverse!E24+$J$8*pseudoinverse!F24+$J$9*pseudoinverse!G24+$J$10*pseudoinverse!H24</f>
        <v>0.53009391304973419</v>
      </c>
      <c r="Q25">
        <f t="shared" si="0"/>
        <v>0.28099955665237913</v>
      </c>
      <c r="R25">
        <f>$K$3*pseudoinverse!A24+$K$4*pseudoinverse!B24+$K$5*pseudoinverse!C24+$K$6*pseudoinverse!D24+$K$7*pseudoinverse!E24+$K$8*pseudoinverse!F24+$K$9*pseudoinverse!G24+$K$10*pseudoinverse!H24</f>
        <v>0.47017618965803082</v>
      </c>
      <c r="S25">
        <f t="shared" si="3"/>
        <v>0.22106564932134457</v>
      </c>
      <c r="U25" s="13">
        <f t="shared" si="4"/>
        <v>490</v>
      </c>
      <c r="V25">
        <f t="shared" si="5"/>
        <v>0</v>
      </c>
      <c r="W25">
        <f t="shared" si="6"/>
        <v>0.53188503915493146</v>
      </c>
      <c r="X25">
        <f t="shared" si="7"/>
        <v>0.61210136472142562</v>
      </c>
      <c r="Y25">
        <f t="shared" si="8"/>
        <v>0.53009391304973419</v>
      </c>
      <c r="Z25">
        <f t="shared" si="9"/>
        <v>0.47017618965803082</v>
      </c>
    </row>
    <row r="26" spans="1:26" x14ac:dyDescent="0.3">
      <c r="A26" s="2">
        <v>495</v>
      </c>
      <c r="F26">
        <v>0</v>
      </c>
      <c r="L26">
        <f>$H$3*pseudoinverse!$A25+$H$4*pseudoinverse!$B25+$H$5*pseudoinverse!$C25+$H$6*pseudoinverse!$D25+$H$7*pseudoinverse!$E25+$H$8*pseudoinverse!$F25+$H$9*pseudoinverse!$G25+$H$10*pseudoinverse!$H25</f>
        <v>0.61379861196278063</v>
      </c>
      <c r="M26">
        <f t="shared" si="10"/>
        <v>0.37674873604743614</v>
      </c>
      <c r="N26">
        <f>$I$3*pseudoinverse!A25+$I$4*pseudoinverse!B25+$I$5*pseudoinverse!C25+$I$6*pseudoinverse!D25+$I$7*pseudoinverse!E25+$I$8*pseudoinverse!F25+$I$9*pseudoinverse!G25+$I$10*pseudoinverse!H25</f>
        <v>0.6510951665352499</v>
      </c>
      <c r="O26">
        <f t="shared" si="10"/>
        <v>0.4239249158855648</v>
      </c>
      <c r="P26">
        <f>$J$3*pseudoinverse!A25+$J$4*pseudoinverse!B25+$J$5*pseudoinverse!C25+J$6*pseudoinverse!D25+$J$7*pseudoinverse!E25+$J$8*pseudoinverse!F25+$J$9*pseudoinverse!G25+$J$10*pseudoinverse!H25</f>
        <v>0.62341930726954287</v>
      </c>
      <c r="Q26">
        <f t="shared" si="0"/>
        <v>0.38865163267643671</v>
      </c>
      <c r="R26">
        <f>$K$3*pseudoinverse!A25+$K$4*pseudoinverse!B25+$K$5*pseudoinverse!C25+$K$6*pseudoinverse!D25+$K$7*pseudoinverse!E25+$K$8*pseudoinverse!F25+$K$9*pseudoinverse!G25+$K$10*pseudoinverse!H25</f>
        <v>0.57916658348629424</v>
      </c>
      <c r="S26">
        <f t="shared" si="3"/>
        <v>0.33543393142718664</v>
      </c>
      <c r="U26" s="13">
        <f t="shared" si="4"/>
        <v>495</v>
      </c>
      <c r="V26">
        <f t="shared" si="5"/>
        <v>0</v>
      </c>
      <c r="W26">
        <f t="shared" si="6"/>
        <v>0.61379861196278063</v>
      </c>
      <c r="X26">
        <f t="shared" si="7"/>
        <v>0.6510951665352499</v>
      </c>
      <c r="Y26">
        <f t="shared" si="8"/>
        <v>0.62341930726954287</v>
      </c>
      <c r="Z26">
        <f t="shared" si="9"/>
        <v>0.57916658348629424</v>
      </c>
    </row>
    <row r="27" spans="1:26" x14ac:dyDescent="0.3">
      <c r="A27" s="2">
        <v>500</v>
      </c>
      <c r="F27">
        <v>1</v>
      </c>
      <c r="L27">
        <f>$H$3*pseudoinverse!$A26+$H$4*pseudoinverse!$B26+$H$5*pseudoinverse!$C26+$H$6*pseudoinverse!$D26+$H$7*pseudoinverse!$E26+$H$8*pseudoinverse!$F26+$H$9*pseudoinverse!$G26+$H$10*pseudoinverse!$H26</f>
        <v>0.68954930547022475</v>
      </c>
      <c r="M27">
        <f t="shared" si="10"/>
        <v>9.6379633734019823E-2</v>
      </c>
      <c r="N27">
        <f>$I$3*pseudoinverse!A26+$I$4*pseudoinverse!B26+$I$5*pseudoinverse!C26+$I$6*pseudoinverse!D26+$I$7*pseudoinverse!E26+$I$8*pseudoinverse!F26+$I$9*pseudoinverse!G26+$I$10*pseudoinverse!H26</f>
        <v>0.68998300354345576</v>
      </c>
      <c r="O27">
        <f t="shared" si="10"/>
        <v>9.6110538091936967E-2</v>
      </c>
      <c r="P27">
        <f>$J$3*pseudoinverse!A26+$J$4*pseudoinverse!B26+$J$5*pseudoinverse!C26+J$6*pseudoinverse!D26+$J$7*pseudoinverse!E26+$J$8*pseudoinverse!F26+$J$9*pseudoinverse!G26+$J$10*pseudoinverse!H26</f>
        <v>0.720962150396249</v>
      </c>
      <c r="Q27">
        <f t="shared" si="0"/>
        <v>7.7862121511485555E-2</v>
      </c>
      <c r="R27">
        <f>$K$3*pseudoinverse!A26+$K$4*pseudoinverse!B26+$K$5*pseudoinverse!C26+$K$6*pseudoinverse!D26+$K$7*pseudoinverse!E26+$K$8*pseudoinverse!F26+$K$9*pseudoinverse!G26+$K$10*pseudoinverse!H26</f>
        <v>0.69393516403363853</v>
      </c>
      <c r="S27">
        <f t="shared" si="3"/>
        <v>9.3675683815115748E-2</v>
      </c>
      <c r="U27" s="13">
        <f t="shared" si="4"/>
        <v>500</v>
      </c>
      <c r="V27">
        <f t="shared" si="5"/>
        <v>1</v>
      </c>
      <c r="W27">
        <f t="shared" si="6"/>
        <v>0.68954930547022475</v>
      </c>
      <c r="X27">
        <f t="shared" si="7"/>
        <v>0.68998300354345576</v>
      </c>
      <c r="Y27">
        <f t="shared" si="8"/>
        <v>0.720962150396249</v>
      </c>
      <c r="Z27">
        <f t="shared" si="9"/>
        <v>0.69393516403363853</v>
      </c>
    </row>
    <row r="28" spans="1:26" x14ac:dyDescent="0.3">
      <c r="A28" s="2">
        <v>505</v>
      </c>
      <c r="F28">
        <v>1</v>
      </c>
      <c r="L28">
        <f>$H$3*pseudoinverse!$A27+$H$4*pseudoinverse!$B27+$H$5*pseudoinverse!$C27+$H$6*pseudoinverse!$D27+$H$7*pseudoinverse!$E27+$H$8*pseudoinverse!$F27+$H$9*pseudoinverse!$G27+$H$10*pseudoinverse!$H27</f>
        <v>0.75833533026540934</v>
      </c>
      <c r="M28">
        <f t="shared" si="10"/>
        <v>5.840181259792878E-2</v>
      </c>
      <c r="N28">
        <f>$I$3*pseudoinverse!A27+$I$4*pseudoinverse!B27+$I$5*pseudoinverse!C27+$I$6*pseudoinverse!D27+$I$7*pseudoinverse!E27+$I$8*pseudoinverse!F27+$I$9*pseudoinverse!G27+$I$10*pseudoinverse!H27</f>
        <v>0.72847410547503966</v>
      </c>
      <c r="O28">
        <f t="shared" si="10"/>
        <v>7.3726311397579888E-2</v>
      </c>
      <c r="P28">
        <f>$J$3*pseudoinverse!A27+$J$4*pseudoinverse!B27+$J$5*pseudoinverse!C27+J$6*pseudoinverse!D27+$J$7*pseudoinverse!E27+$J$8*pseudoinverse!F27+$J$9*pseudoinverse!G27+$J$10*pseudoinverse!H27</f>
        <v>0.8182584974749626</v>
      </c>
      <c r="Q28">
        <f t="shared" si="0"/>
        <v>3.3029973740058179E-2</v>
      </c>
      <c r="R28">
        <f>$K$3*pseudoinverse!A27+$K$4*pseudoinverse!B27+$K$5*pseudoinverse!C27+$K$6*pseudoinverse!D27+$K$7*pseudoinverse!E27+$K$8*pseudoinverse!F27+$K$9*pseudoinverse!G27+$K$10*pseudoinverse!H27</f>
        <v>0.80877384746325021</v>
      </c>
      <c r="S28">
        <f t="shared" si="3"/>
        <v>3.6567441414008299E-2</v>
      </c>
      <c r="U28" s="13">
        <f t="shared" si="4"/>
        <v>505</v>
      </c>
      <c r="V28">
        <f t="shared" si="5"/>
        <v>1</v>
      </c>
      <c r="W28">
        <f t="shared" si="6"/>
        <v>0.75833533026540934</v>
      </c>
      <c r="X28">
        <f t="shared" si="7"/>
        <v>0.72847410547503966</v>
      </c>
      <c r="Y28">
        <f t="shared" si="8"/>
        <v>0.8182584974749626</v>
      </c>
      <c r="Z28">
        <f t="shared" si="9"/>
        <v>0.80877384746325021</v>
      </c>
    </row>
    <row r="29" spans="1:26" x14ac:dyDescent="0.3">
      <c r="A29" s="2">
        <v>510</v>
      </c>
      <c r="F29">
        <v>1</v>
      </c>
      <c r="L29">
        <f>$H$3*pseudoinverse!$A28+$H$4*pseudoinverse!$B28+$H$5*pseudoinverse!$C28+$H$6*pseudoinverse!$D28+$H$7*pseudoinverse!$E28+$H$8*pseudoinverse!$F28+$H$9*pseudoinverse!$G28+$H$10*pseudoinverse!$H28</f>
        <v>0.81981457728489504</v>
      </c>
      <c r="M29">
        <f t="shared" si="10"/>
        <v>3.2466786559021063E-2</v>
      </c>
      <c r="N29">
        <f>$I$3*pseudoinverse!A28+$I$4*pseudoinverse!B28+$I$5*pseudoinverse!C28+$I$6*pseudoinverse!D28+$I$7*pseudoinverse!E28+$I$8*pseudoinverse!F28+$I$9*pseudoinverse!G28+$I$10*pseudoinverse!H28</f>
        <v>0.76626995153539479</v>
      </c>
      <c r="O29">
        <f t="shared" si="10"/>
        <v>5.4629735555266699E-2</v>
      </c>
      <c r="P29">
        <f>$J$3*pseudoinverse!A28+$J$4*pseudoinverse!B28+$J$5*pseudoinverse!C28+J$6*pseudoinverse!D28+$J$7*pseudoinverse!E28+$J$8*pseudoinverse!F28+$J$9*pseudoinverse!G28+$J$10*pseudoinverse!H28</f>
        <v>0.91006038711270143</v>
      </c>
      <c r="Q29">
        <f t="shared" si="0"/>
        <v>8.0891339663171236E-3</v>
      </c>
      <c r="R29">
        <f>$K$3*pseudoinverse!A28+$K$4*pseudoinverse!B28+$K$5*pseudoinverse!C28+$K$6*pseudoinverse!D28+$K$7*pseudoinverse!E28+$K$8*pseudoinverse!F28+$K$9*pseudoinverse!G28+$K$10*pseudoinverse!H28</f>
        <v>0.91697961939593176</v>
      </c>
      <c r="S29">
        <f t="shared" si="3"/>
        <v>6.8923835956443509E-3</v>
      </c>
      <c r="U29" s="13">
        <f t="shared" si="4"/>
        <v>510</v>
      </c>
      <c r="V29">
        <f t="shared" si="5"/>
        <v>1</v>
      </c>
      <c r="W29">
        <f t="shared" si="6"/>
        <v>0.81981457728489504</v>
      </c>
      <c r="X29">
        <f t="shared" si="7"/>
        <v>0.76626995153539479</v>
      </c>
      <c r="Y29">
        <f t="shared" si="8"/>
        <v>0.91006038711270143</v>
      </c>
      <c r="Z29">
        <f t="shared" si="9"/>
        <v>0.91697961939593176</v>
      </c>
    </row>
    <row r="30" spans="1:26" x14ac:dyDescent="0.3">
      <c r="A30" s="2">
        <v>515</v>
      </c>
      <c r="F30">
        <v>1</v>
      </c>
      <c r="L30">
        <f>$H$3*pseudoinverse!$A29+$H$4*pseudoinverse!$B29+$H$5*pseudoinverse!$C29+$H$6*pseudoinverse!$D29+$H$7*pseudoinverse!$E29+$H$8*pseudoinverse!$F29+$H$9*pseudoinverse!$G29+$H$10*pseudoinverse!$H29</f>
        <v>0.87395727774831278</v>
      </c>
      <c r="M30">
        <f t="shared" si="10"/>
        <v>1.5886767832615969E-2</v>
      </c>
      <c r="N30">
        <f>$I$3*pseudoinverse!A29+$I$4*pseudoinverse!B29+$I$5*pseudoinverse!C29+$I$6*pseudoinverse!D29+$I$7*pseudoinverse!E29+$I$8*pseudoinverse!F29+$I$9*pseudoinverse!G29+$I$10*pseudoinverse!H29</f>
        <v>0.80306896776142911</v>
      </c>
      <c r="O30">
        <f t="shared" si="10"/>
        <v>3.8781831458549049E-2</v>
      </c>
      <c r="P30">
        <f>$J$3*pseudoinverse!A29+$J$4*pseudoinverse!B29+$J$5*pseudoinverse!C29+J$6*pseudoinverse!D29+$J$7*pseudoinverse!E29+$J$8*pseudoinverse!F29+$J$9*pseudoinverse!G29+$J$10*pseudoinverse!H29</f>
        <v>0.99081508166429</v>
      </c>
      <c r="Q30">
        <f t="shared" si="0"/>
        <v>8.436272483366179E-5</v>
      </c>
      <c r="R30">
        <f>$K$3*pseudoinverse!A29+$K$4*pseudoinverse!B29+$K$5*pseudoinverse!C29+$K$6*pseudoinverse!D29+$K$7*pseudoinverse!E29+$K$8*pseudoinverse!F29+$K$9*pseudoinverse!G29+$K$10*pseudoinverse!H29</f>
        <v>1.0114997846866307</v>
      </c>
      <c r="S30">
        <f t="shared" si="3"/>
        <v>1.3224504783886616E-4</v>
      </c>
      <c r="U30" s="13">
        <f t="shared" si="4"/>
        <v>515</v>
      </c>
      <c r="V30">
        <f t="shared" si="5"/>
        <v>1</v>
      </c>
      <c r="W30">
        <f t="shared" si="6"/>
        <v>0.87395727774831278</v>
      </c>
      <c r="X30">
        <f t="shared" si="7"/>
        <v>0.80306896776142911</v>
      </c>
      <c r="Y30">
        <f t="shared" si="8"/>
        <v>0.99081508166429</v>
      </c>
      <c r="Z30">
        <f t="shared" si="9"/>
        <v>1.0114997846866307</v>
      </c>
    </row>
    <row r="31" spans="1:26" x14ac:dyDescent="0.3">
      <c r="A31" s="2">
        <v>520</v>
      </c>
      <c r="F31">
        <v>1</v>
      </c>
      <c r="L31">
        <f>$H$3*pseudoinverse!$A30+$H$4*pseudoinverse!$B30+$H$5*pseudoinverse!$C30+$H$6*pseudoinverse!$D30+$H$7*pseudoinverse!$E30+$H$8*pseudoinverse!$F30+$H$9*pseudoinverse!$G30+$H$10*pseudoinverse!$H30</f>
        <v>0.92087898977103222</v>
      </c>
      <c r="M31">
        <f t="shared" si="10"/>
        <v>6.2601342596524242E-3</v>
      </c>
      <c r="N31">
        <f>$I$3*pseudoinverse!A30+$I$4*pseudoinverse!B30+$I$5*pseudoinverse!C30+$I$6*pseudoinverse!D30+$I$7*pseudoinverse!E30+$I$8*pseudoinverse!F30+$I$9*pseudoinverse!G30+$I$10*pseudoinverse!H30</f>
        <v>0.83857152594940121</v>
      </c>
      <c r="O31">
        <f t="shared" si="10"/>
        <v>2.6059152234304848E-2</v>
      </c>
      <c r="P31">
        <f>$J$3*pseudoinverse!A30+$J$4*pseudoinverse!B30+$J$5*pseudoinverse!C30+J$6*pseudoinverse!D30+$J$7*pseudoinverse!E30+$J$8*pseudoinverse!F30+$J$9*pseudoinverse!G30+$J$10*pseudoinverse!H30</f>
        <v>1.0552587393764954</v>
      </c>
      <c r="Q31">
        <f t="shared" si="0"/>
        <v>3.0535282774794424E-3</v>
      </c>
      <c r="R31">
        <f>$K$3*pseudoinverse!A30+$K$4*pseudoinverse!B30+$K$5*pseudoinverse!C30+$K$6*pseudoinverse!D30+$K$7*pseudoinverse!E30+$K$8*pseudoinverse!F30+$K$9*pseudoinverse!G30+$K$10*pseudoinverse!H30</f>
        <v>1.0857300382666824</v>
      </c>
      <c r="S31">
        <f t="shared" si="3"/>
        <v>7.34963946120682E-3</v>
      </c>
      <c r="U31" s="13">
        <f t="shared" si="4"/>
        <v>520</v>
      </c>
      <c r="V31">
        <f t="shared" si="5"/>
        <v>1</v>
      </c>
      <c r="W31">
        <f t="shared" si="6"/>
        <v>0.92087898977103222</v>
      </c>
      <c r="X31">
        <f t="shared" si="7"/>
        <v>0.83857152594940121</v>
      </c>
      <c r="Y31">
        <f t="shared" si="8"/>
        <v>1.0552587393764954</v>
      </c>
      <c r="Z31">
        <f t="shared" si="9"/>
        <v>1.0857300382666824</v>
      </c>
    </row>
    <row r="32" spans="1:26" x14ac:dyDescent="0.3">
      <c r="A32" s="2">
        <v>525</v>
      </c>
      <c r="F32">
        <v>1</v>
      </c>
      <c r="L32">
        <f>$H$3*pseudoinverse!$A31+$H$4*pseudoinverse!$B31+$H$5*pseudoinverse!$C31+$H$6*pseudoinverse!$D31+$H$7*pseudoinverse!$E31+$H$8*pseudoinverse!$F31+$H$9*pseudoinverse!$G31+$H$10*pseudoinverse!$H31</f>
        <v>0.96068162587084394</v>
      </c>
      <c r="M32">
        <f t="shared" si="10"/>
        <v>1.5459345441602888E-3</v>
      </c>
      <c r="N32">
        <f>$I$3*pseudoinverse!A31+$I$4*pseudoinverse!B31+$I$5*pseudoinverse!C31+$I$6*pseudoinverse!D31+$I$7*pseudoinverse!E31+$I$8*pseudoinverse!F31+$I$9*pseudoinverse!G31+$I$10*pseudoinverse!H31</f>
        <v>0.87248513361224167</v>
      </c>
      <c r="O32">
        <f t="shared" si="10"/>
        <v>1.6260041149887858E-2</v>
      </c>
      <c r="P32">
        <f>$J$3*pseudoinverse!A31+$J$4*pseudoinverse!B31+$J$5*pseudoinverse!C31+J$6*pseudoinverse!D31+$J$7*pseudoinverse!E31+$J$8*pseudoinverse!F31+$J$9*pseudoinverse!G31+$J$10*pseudoinverse!H31</f>
        <v>1.0990375326938373</v>
      </c>
      <c r="Q32">
        <f t="shared" si="0"/>
        <v>9.8084328820828934E-3</v>
      </c>
      <c r="R32">
        <f>$K$3*pseudoinverse!A31+$K$4*pseudoinverse!B31+$K$5*pseudoinverse!C31+$K$6*pseudoinverse!D31+$K$7*pseudoinverse!E31+$K$8*pseudoinverse!F31+$K$9*pseudoinverse!G31+$K$10*pseudoinverse!H31</f>
        <v>1.1343484485168172</v>
      </c>
      <c r="S32">
        <f t="shared" si="3"/>
        <v>1.8049505618875868E-2</v>
      </c>
      <c r="U32" s="13">
        <f t="shared" si="4"/>
        <v>525</v>
      </c>
      <c r="V32">
        <f t="shared" si="5"/>
        <v>1</v>
      </c>
      <c r="W32">
        <f t="shared" si="6"/>
        <v>0.96068162587084394</v>
      </c>
      <c r="X32">
        <f t="shared" si="7"/>
        <v>0.87248513361224167</v>
      </c>
      <c r="Y32">
        <f t="shared" si="8"/>
        <v>1.0990375326938373</v>
      </c>
      <c r="Z32">
        <f t="shared" si="9"/>
        <v>1.1343484485168172</v>
      </c>
    </row>
    <row r="33" spans="1:26" x14ac:dyDescent="0.3">
      <c r="A33" s="2">
        <v>530</v>
      </c>
      <c r="F33">
        <v>1</v>
      </c>
      <c r="L33">
        <f>$H$3*pseudoinverse!$A32+$H$4*pseudoinverse!$B32+$H$5*pseudoinverse!$C32+$H$6*pseudoinverse!$D32+$H$7*pseudoinverse!$E32+$H$8*pseudoinverse!$F32+$H$9*pseudoinverse!$G32+$H$10*pseudoinverse!$H32</f>
        <v>0.99332584141151659</v>
      </c>
      <c r="M33">
        <f t="shared" si="10"/>
        <v>4.4544392864226921E-5</v>
      </c>
      <c r="N33">
        <f>$I$3*pseudoinverse!A32+$I$4*pseudoinverse!B32+$I$5*pseudoinverse!C32+$I$6*pseudoinverse!D32+$I$7*pseudoinverse!E32+$I$8*pseudoinverse!F32+$I$9*pseudoinverse!G32+$I$10*pseudoinverse!H32</f>
        <v>0.90452969490017276</v>
      </c>
      <c r="O33">
        <f t="shared" si="10"/>
        <v>9.1145791558540981E-3</v>
      </c>
      <c r="P33">
        <f>$J$3*pseudoinverse!A32+$J$4*pseudoinverse!B32+$J$5*pseudoinverse!C32+J$6*pseudoinverse!D32+$J$7*pseudoinverse!E32+$J$8*pseudoinverse!F32+$J$9*pseudoinverse!G32+$J$10*pseudoinverse!H32</f>
        <v>1.1192537437392234</v>
      </c>
      <c r="Q33">
        <f t="shared" si="0"/>
        <v>1.4221455395820358E-2</v>
      </c>
      <c r="R33">
        <f>$K$3*pseudoinverse!A32+$K$4*pseudoinverse!B32+$K$5*pseudoinverse!C32+$K$6*pseudoinverse!D32+$K$7*pseudoinverse!E32+$K$8*pseudoinverse!F32+$K$9*pseudoinverse!G32+$K$10*pseudoinverse!H32</f>
        <v>1.1540465383771545</v>
      </c>
      <c r="S33">
        <f t="shared" si="3"/>
        <v>2.3730335985984147E-2</v>
      </c>
      <c r="U33" s="13">
        <f t="shared" si="4"/>
        <v>530</v>
      </c>
      <c r="V33">
        <f t="shared" si="5"/>
        <v>1</v>
      </c>
      <c r="W33">
        <f t="shared" si="6"/>
        <v>0.99332584141151659</v>
      </c>
      <c r="X33">
        <f t="shared" si="7"/>
        <v>0.90452969490017276</v>
      </c>
      <c r="Y33">
        <f t="shared" si="8"/>
        <v>1.1192537437392234</v>
      </c>
      <c r="Z33">
        <f t="shared" si="9"/>
        <v>1.1540465383771545</v>
      </c>
    </row>
    <row r="34" spans="1:26" x14ac:dyDescent="0.3">
      <c r="A34" s="2">
        <v>535</v>
      </c>
      <c r="F34">
        <v>1</v>
      </c>
      <c r="L34">
        <f>$H$3*pseudoinverse!$A33+$H$4*pseudoinverse!$B33+$H$5*pseudoinverse!$C33+$H$6*pseudoinverse!$D33+$H$7*pseudoinverse!$E33+$H$8*pseudoinverse!$F33+$H$9*pseudoinverse!$G33+$H$10*pseudoinverse!$H33</f>
        <v>1.0185514737697756</v>
      </c>
      <c r="M34">
        <f t="shared" si="10"/>
        <v>3.4415717903067277E-4</v>
      </c>
      <c r="N34">
        <f>$I$3*pseudoinverse!A33+$I$4*pseudoinverse!B33+$I$5*pseudoinverse!C33+$I$6*pseudoinverse!D33+$I$7*pseudoinverse!E33+$I$8*pseudoinverse!F33+$I$9*pseudoinverse!G33+$I$10*pseudoinverse!H33</f>
        <v>0.93444271849676241</v>
      </c>
      <c r="O34">
        <f t="shared" si="10"/>
        <v>4.2977571580947371E-3</v>
      </c>
      <c r="P34">
        <f>$J$3*pseudoinverse!A33+$J$4*pseudoinverse!B33+$J$5*pseudoinverse!C33+J$6*pseudoinverse!D33+$J$7*pseudoinverse!E33+$J$8*pseudoinverse!F33+$J$9*pseudoinverse!G33+$J$10*pseudoinverse!H33</f>
        <v>1.1148403087651746</v>
      </c>
      <c r="Q34">
        <f t="shared" si="0"/>
        <v>1.3188296517280637E-2</v>
      </c>
      <c r="R34">
        <f>$K$3*pseudoinverse!A33+$K$4*pseudoinverse!B33+$K$5*pseudoinverse!C33+$K$6*pseudoinverse!D33+$K$7*pseudoinverse!E33+$K$8*pseudoinverse!F33+$K$9*pseudoinverse!G33+$K$10*pseudoinverse!H33</f>
        <v>1.1440250045164209</v>
      </c>
      <c r="S34">
        <f t="shared" si="3"/>
        <v>2.0743201925955052E-2</v>
      </c>
      <c r="U34" s="13">
        <f t="shared" si="4"/>
        <v>535</v>
      </c>
      <c r="V34">
        <f t="shared" si="5"/>
        <v>1</v>
      </c>
      <c r="W34">
        <f t="shared" si="6"/>
        <v>1.0185514737697756</v>
      </c>
      <c r="X34">
        <f t="shared" si="7"/>
        <v>0.93444271849676241</v>
      </c>
      <c r="Y34">
        <f t="shared" si="8"/>
        <v>1.1148403087651746</v>
      </c>
      <c r="Z34">
        <f t="shared" si="9"/>
        <v>1.1440250045164209</v>
      </c>
    </row>
    <row r="35" spans="1:26" x14ac:dyDescent="0.3">
      <c r="A35" s="2">
        <v>540</v>
      </c>
      <c r="F35">
        <v>1</v>
      </c>
      <c r="L35">
        <f>$H$3*pseudoinverse!$A34+$H$4*pseudoinverse!$B34+$H$5*pseudoinverse!$C34+$H$6*pseudoinverse!$D34+$H$7*pseudoinverse!$E34+$H$8*pseudoinverse!$F34+$H$9*pseudoinverse!$G34+$H$10*pseudoinverse!$H34</f>
        <v>1.0358549993782125</v>
      </c>
      <c r="M35">
        <f t="shared" si="10"/>
        <v>1.285580980411616E-3</v>
      </c>
      <c r="N35">
        <f>$I$3*pseudoinverse!A34+$I$4*pseudoinverse!B34+$I$5*pseudoinverse!C34+$I$6*pseudoinverse!D34+$I$7*pseudoinverse!E34+$I$8*pseudoinverse!F34+$I$9*pseudoinverse!G34+$I$10*pseudoinverse!H34</f>
        <v>0.96198435231349133</v>
      </c>
      <c r="O35">
        <f t="shared" si="10"/>
        <v>1.4451894690247519E-3</v>
      </c>
      <c r="P35">
        <f>$J$3*pseudoinverse!A34+$J$4*pseudoinverse!B34+$J$5*pseudoinverse!C34+J$6*pseudoinverse!D34+$J$7*pseudoinverse!E34+$J$8*pseudoinverse!F34+$J$9*pseudoinverse!G34+$J$10*pseudoinverse!H34</f>
        <v>1.086694987711526</v>
      </c>
      <c r="Q35">
        <f t="shared" ref="Q35:Q66" si="11">POWER(P35-$F35,2)</f>
        <v>7.5160208943016353E-3</v>
      </c>
      <c r="R35">
        <f>$K$3*pseudoinverse!A34+$K$4*pseudoinverse!B34+$K$5*pseudoinverse!C34+$K$6*pseudoinverse!D34+$K$7*pseudoinverse!E34+$K$8*pseudoinverse!F34+$K$9*pseudoinverse!G34+$K$10*pseudoinverse!H34</f>
        <v>1.1061571307469953</v>
      </c>
      <c r="S35">
        <f t="shared" si="3"/>
        <v>1.1269336408434652E-2</v>
      </c>
      <c r="U35" s="13">
        <f t="shared" si="4"/>
        <v>540</v>
      </c>
      <c r="V35">
        <f t="shared" si="5"/>
        <v>1</v>
      </c>
      <c r="W35">
        <f t="shared" si="6"/>
        <v>1.0358549993782125</v>
      </c>
      <c r="X35">
        <f t="shared" si="7"/>
        <v>0.96198435231349133</v>
      </c>
      <c r="Y35">
        <f t="shared" si="8"/>
        <v>1.086694987711526</v>
      </c>
      <c r="Z35">
        <f t="shared" si="9"/>
        <v>1.1061571307469953</v>
      </c>
    </row>
    <row r="36" spans="1:26" x14ac:dyDescent="0.3">
      <c r="A36" s="2">
        <v>545</v>
      </c>
      <c r="F36">
        <v>1</v>
      </c>
      <c r="L36">
        <f>$H$3*pseudoinverse!$A35+$H$4*pseudoinverse!$B35+$H$5*pseudoinverse!$C35+$H$6*pseudoinverse!$D35+$H$7*pseudoinverse!$E35+$H$8*pseudoinverse!$F35+$H$9*pseudoinverse!$G35+$H$10*pseudoinverse!$H35</f>
        <v>1.0445250796220653</v>
      </c>
      <c r="M36">
        <f t="shared" ref="M36:O51" si="12">POWER(L36-$F36,2)</f>
        <v>1.9824827153512555E-3</v>
      </c>
      <c r="N36">
        <f>$I$3*pseudoinverse!A35+$I$4*pseudoinverse!B35+$I$5*pseudoinverse!C35+$I$6*pseudoinverse!D35+$I$7*pseudoinverse!E35+$I$8*pseudoinverse!F35+$I$9*pseudoinverse!G35+$I$10*pseudoinverse!H35</f>
        <v>0.98694213923328866</v>
      </c>
      <c r="O36">
        <f t="shared" si="12"/>
        <v>1.705077278028192E-4</v>
      </c>
      <c r="P36">
        <f>$J$3*pseudoinverse!A35+$J$4*pseudoinverse!B35+$J$5*pseudoinverse!C35+J$6*pseudoinverse!D35+$J$7*pseudoinverse!E35+$J$8*pseudoinverse!F35+$J$9*pseudoinverse!G35+$J$10*pseudoinverse!H35</f>
        <v>1.037549204226059</v>
      </c>
      <c r="Q36">
        <f t="shared" si="11"/>
        <v>1.4099427380102876E-3</v>
      </c>
      <c r="R36">
        <f>$K$3*pseudoinverse!A35+$K$4*pseudoinverse!B35+$K$5*pseudoinverse!C35+$K$6*pseudoinverse!D35+$K$7*pseudoinverse!E35+$K$8*pseudoinverse!F35+$K$9*pseudoinverse!G35+$K$10*pseudoinverse!H35</f>
        <v>1.0447808348846963</v>
      </c>
      <c r="S36">
        <f t="shared" si="3"/>
        <v>2.0053231729704338E-3</v>
      </c>
      <c r="U36" s="13">
        <f t="shared" si="4"/>
        <v>545</v>
      </c>
      <c r="V36">
        <f t="shared" si="5"/>
        <v>1</v>
      </c>
      <c r="W36">
        <f t="shared" si="6"/>
        <v>1.0445250796220653</v>
      </c>
      <c r="X36">
        <f t="shared" si="7"/>
        <v>0.98694213923328866</v>
      </c>
      <c r="Y36">
        <f t="shared" si="8"/>
        <v>1.037549204226059</v>
      </c>
      <c r="Z36">
        <f t="shared" si="9"/>
        <v>1.0447808348846963</v>
      </c>
    </row>
    <row r="37" spans="1:26" x14ac:dyDescent="0.3">
      <c r="A37" s="2">
        <v>550</v>
      </c>
      <c r="F37">
        <v>1</v>
      </c>
      <c r="L37">
        <f>$H$3*pseudoinverse!$A36+$H$4*pseudoinverse!$B36+$H$5*pseudoinverse!$C36+$H$6*pseudoinverse!$D36+$H$7*pseudoinverse!$E36+$H$8*pseudoinverse!$F36+$H$9*pseudoinverse!$G36+$H$10*pseudoinverse!$H36</f>
        <v>1.0437298919881375</v>
      </c>
      <c r="M37">
        <f t="shared" si="12"/>
        <v>1.9123034532941706E-3</v>
      </c>
      <c r="N37">
        <f>$I$3*pseudoinverse!A36+$I$4*pseudoinverse!B36+$I$5*pseudoinverse!C36+$I$6*pseudoinverse!D36+$I$7*pseudoinverse!E36+$I$8*pseudoinverse!F36+$I$9*pseudoinverse!G36+$I$10*pseudoinverse!H36</f>
        <v>1.0091354169482807</v>
      </c>
      <c r="O37">
        <f t="shared" si="12"/>
        <v>8.3455842818933954E-5</v>
      </c>
      <c r="P37">
        <f>$J$3*pseudoinverse!A36+$J$4*pseudoinverse!B36+$J$5*pseudoinverse!C36+J$6*pseudoinverse!D36+$J$7*pseudoinverse!E36+$J$8*pseudoinverse!F36+$J$9*pseudoinverse!G36+$J$10*pseudoinverse!H36</f>
        <v>0.97159643625447734</v>
      </c>
      <c r="Q37">
        <f t="shared" si="11"/>
        <v>8.0676243344596948E-4</v>
      </c>
      <c r="R37">
        <f>$K$3*pseudoinverse!A36+$K$4*pseudoinverse!B36+$K$5*pseudoinverse!C36+$K$6*pseudoinverse!D36+$K$7*pseudoinverse!E36+$K$8*pseudoinverse!F36+$K$9*pseudoinverse!G36+$K$10*pseudoinverse!H36</f>
        <v>0.96614768686424735</v>
      </c>
      <c r="S37">
        <f t="shared" si="3"/>
        <v>1.1459791046410518E-3</v>
      </c>
      <c r="U37" s="13">
        <f t="shared" si="4"/>
        <v>550</v>
      </c>
      <c r="V37">
        <f t="shared" si="5"/>
        <v>1</v>
      </c>
      <c r="W37">
        <f t="shared" si="6"/>
        <v>1.0437298919881375</v>
      </c>
      <c r="X37">
        <f t="shared" si="7"/>
        <v>1.0091354169482807</v>
      </c>
      <c r="Y37">
        <f t="shared" si="8"/>
        <v>0.97159643625447734</v>
      </c>
      <c r="Z37">
        <f t="shared" si="9"/>
        <v>0.96614768686424735</v>
      </c>
    </row>
    <row r="38" spans="1:26" x14ac:dyDescent="0.3">
      <c r="A38" s="2">
        <v>555</v>
      </c>
      <c r="F38">
        <v>1</v>
      </c>
      <c r="L38">
        <f>$H$3*pseudoinverse!$A37+$H$4*pseudoinverse!$B37+$H$5*pseudoinverse!$C37+$H$6*pseudoinverse!$D37+$H$7*pseudoinverse!$E37+$H$8*pseudoinverse!$F37+$H$9*pseudoinverse!$G37+$H$10*pseudoinverse!$H37</f>
        <v>1.0326436166049224</v>
      </c>
      <c r="M38">
        <f t="shared" si="12"/>
        <v>1.0656057050491676E-3</v>
      </c>
      <c r="N38">
        <f>$I$3*pseudoinverse!A37+$I$4*pseudoinverse!B37+$I$5*pseudoinverse!C37+$I$6*pseudoinverse!D37+$I$7*pseudoinverse!E37+$I$8*pseudoinverse!F37+$I$9*pseudoinverse!G37+$I$10*pseudoinverse!H37</f>
        <v>1.0284193325165367</v>
      </c>
      <c r="O38">
        <f t="shared" si="12"/>
        <v>8.0765846068548146E-4</v>
      </c>
      <c r="P38">
        <f>$J$3*pseudoinverse!A37+$J$4*pseudoinverse!B37+$J$5*pseudoinverse!C37+J$6*pseudoinverse!D37+$J$7*pseudoinverse!E37+$J$8*pseudoinverse!F37+$J$9*pseudoinverse!G37+$J$10*pseudoinverse!H37</f>
        <v>0.89394890888772927</v>
      </c>
      <c r="Q38">
        <f t="shared" si="11"/>
        <v>1.1246833926103149E-2</v>
      </c>
      <c r="R38">
        <f>$K$3*pseudoinverse!A37+$K$4*pseudoinverse!B37+$K$5*pseudoinverse!C37+$K$6*pseudoinverse!D37+$K$7*pseudoinverse!E37+$K$8*pseudoinverse!F37+$K$9*pseudoinverse!G37+$K$10*pseudoinverse!H37</f>
        <v>0.87761881485592119</v>
      </c>
      <c r="S38">
        <f t="shared" si="3"/>
        <v>1.4977154477269295E-2</v>
      </c>
      <c r="U38" s="13">
        <f t="shared" si="4"/>
        <v>555</v>
      </c>
      <c r="V38">
        <f t="shared" si="5"/>
        <v>1</v>
      </c>
      <c r="W38">
        <f t="shared" si="6"/>
        <v>1.0326436166049224</v>
      </c>
      <c r="X38">
        <f t="shared" si="7"/>
        <v>1.0284193325165367</v>
      </c>
      <c r="Y38">
        <f t="shared" si="8"/>
        <v>0.89394890888772927</v>
      </c>
      <c r="Z38">
        <f t="shared" si="9"/>
        <v>0.87761881485592119</v>
      </c>
    </row>
    <row r="39" spans="1:26" x14ac:dyDescent="0.3">
      <c r="A39" s="2">
        <v>560</v>
      </c>
      <c r="F39">
        <v>1</v>
      </c>
      <c r="L39">
        <f>$H$3*pseudoinverse!$A38+$H$4*pseudoinverse!$B38+$H$5*pseudoinverse!$C38+$H$6*pseudoinverse!$D38+$H$7*pseudoinverse!$E38+$H$8*pseudoinverse!$F38+$H$9*pseudoinverse!$G38+$H$10*pseudoinverse!$H38</f>
        <v>1.0105945946104526</v>
      </c>
      <c r="M39">
        <f t="shared" si="12"/>
        <v>1.1224543495983225E-4</v>
      </c>
      <c r="N39">
        <f>$I$3*pseudoinverse!A38+$I$4*pseudoinverse!B38+$I$5*pseudoinverse!C38+$I$6*pseudoinverse!D38+$I$7*pseudoinverse!E38+$I$8*pseudoinverse!F38+$I$9*pseudoinverse!G38+$I$10*pseudoinverse!H38</f>
        <v>1.044688512834806</v>
      </c>
      <c r="O39">
        <f t="shared" si="12"/>
        <v>1.9970631793866222E-3</v>
      </c>
      <c r="P39">
        <f>$J$3*pseudoinverse!A38+$J$4*pseudoinverse!B38+$J$5*pseudoinverse!C38+J$6*pseudoinverse!D38+$J$7*pseudoinverse!E38+$J$8*pseudoinverse!F38+$J$9*pseudoinverse!G38+$J$10*pseudoinverse!H38</f>
        <v>0.81001905012592179</v>
      </c>
      <c r="Q39">
        <f t="shared" si="11"/>
        <v>3.6092761315057016E-2</v>
      </c>
      <c r="R39">
        <f>$K$3*pseudoinverse!A38+$K$4*pseudoinverse!B38+$K$5*pseudoinverse!C38+$K$6*pseudoinverse!D38+$K$7*pseudoinverse!E38+$K$8*pseudoinverse!F38+$K$9*pseudoinverse!G38+$K$10*pseudoinverse!H38</f>
        <v>0.78673986368120941</v>
      </c>
      <c r="S39">
        <f t="shared" si="3"/>
        <v>4.5479885742709149E-2</v>
      </c>
      <c r="U39" s="13">
        <f t="shared" si="4"/>
        <v>560</v>
      </c>
      <c r="V39">
        <f t="shared" si="5"/>
        <v>1</v>
      </c>
      <c r="W39">
        <f t="shared" si="6"/>
        <v>1.0105945946104526</v>
      </c>
      <c r="X39">
        <f t="shared" si="7"/>
        <v>1.044688512834806</v>
      </c>
      <c r="Y39">
        <f t="shared" si="8"/>
        <v>0.81001905012592179</v>
      </c>
      <c r="Z39">
        <f t="shared" si="9"/>
        <v>0.78673986368120941</v>
      </c>
    </row>
    <row r="40" spans="1:26" x14ac:dyDescent="0.3">
      <c r="A40" s="2">
        <v>565</v>
      </c>
      <c r="F40">
        <v>1</v>
      </c>
      <c r="L40">
        <f>$H$3*pseudoinverse!$A39+$H$4*pseudoinverse!$B39+$H$5*pseudoinverse!$C39+$H$6*pseudoinverse!$D39+$H$7*pseudoinverse!$E39+$H$8*pseudoinverse!$F39+$H$9*pseudoinverse!$G39+$H$10*pseudoinverse!$H39</f>
        <v>0.97721466997733197</v>
      </c>
      <c r="M40">
        <f t="shared" si="12"/>
        <v>5.1917126424189694E-4</v>
      </c>
      <c r="N40">
        <f>$I$3*pseudoinverse!A39+$I$4*pseudoinverse!B39+$I$5*pseudoinverse!C39+$I$6*pseudoinverse!D39+$I$7*pseudoinverse!E39+$I$8*pseudoinverse!F39+$I$9*pseudoinverse!G39+$I$10*pseudoinverse!H39</f>
        <v>1.0578805277712273</v>
      </c>
      <c r="O40">
        <f t="shared" si="12"/>
        <v>3.3501554950758168E-3</v>
      </c>
      <c r="P40">
        <f>$J$3*pseudoinverse!A39+$J$4*pseudoinverse!B39+$J$5*pseudoinverse!C39+J$6*pseudoinverse!D39+$J$7*pseudoinverse!E39+$J$8*pseudoinverse!F39+$J$9*pseudoinverse!G39+$J$10*pseudoinverse!H39</f>
        <v>0.72492811772432653</v>
      </c>
      <c r="Q40">
        <f t="shared" si="11"/>
        <v>7.5664540418681966E-2</v>
      </c>
      <c r="R40">
        <f>$K$3*pseudoinverse!A39+$K$4*pseudoinverse!B39+$K$5*pseudoinverse!C39+$K$6*pseudoinverse!D39+$K$7*pseudoinverse!E39+$K$8*pseudoinverse!F39+$K$9*pseudoinverse!G39+$K$10*pseudoinverse!H39</f>
        <v>0.70034197471844439</v>
      </c>
      <c r="S40">
        <f t="shared" si="3"/>
        <v>8.9794932115641421E-2</v>
      </c>
      <c r="U40" s="13">
        <f t="shared" si="4"/>
        <v>565</v>
      </c>
      <c r="V40">
        <f t="shared" si="5"/>
        <v>1</v>
      </c>
      <c r="W40">
        <f t="shared" si="6"/>
        <v>0.97721466997733197</v>
      </c>
      <c r="X40">
        <f t="shared" si="7"/>
        <v>1.0578805277712273</v>
      </c>
      <c r="Y40">
        <f t="shared" si="8"/>
        <v>0.72492811772432653</v>
      </c>
      <c r="Z40">
        <f t="shared" si="9"/>
        <v>0.70034197471844439</v>
      </c>
    </row>
    <row r="41" spans="1:26" x14ac:dyDescent="0.3">
      <c r="A41" s="2">
        <v>570</v>
      </c>
      <c r="F41">
        <v>1</v>
      </c>
      <c r="L41">
        <f>$H$3*pseudoinverse!$A40+$H$4*pseudoinverse!$B40+$H$5*pseudoinverse!$C40+$H$6*pseudoinverse!$D40+$H$7*pseudoinverse!$E40+$H$8*pseudoinverse!$F40+$H$9*pseudoinverse!$G40+$H$10*pseudoinverse!$H40</f>
        <v>0.93256842674116314</v>
      </c>
      <c r="M41">
        <f t="shared" si="12"/>
        <v>4.5470170721618828E-3</v>
      </c>
      <c r="N41">
        <f>$I$3*pseudoinverse!A40+$I$4*pseudoinverse!B40+$I$5*pseudoinverse!C40+$I$6*pseudoinverse!D40+$I$7*pseudoinverse!E40+$I$8*pseudoinverse!F40+$I$9*pseudoinverse!G40+$I$10*pseudoinverse!H40</f>
        <v>1.0679793993922304</v>
      </c>
      <c r="O41">
        <f t="shared" si="12"/>
        <v>4.6211987417283766E-3</v>
      </c>
      <c r="P41">
        <f>$J$3*pseudoinverse!A40+$J$4*pseudoinverse!B40+$J$5*pseudoinverse!C40+J$6*pseudoinverse!D40+$J$7*pseudoinverse!E40+$J$8*pseudoinverse!F40+$J$9*pseudoinverse!G40+$J$10*pseudoinverse!H40</f>
        <v>0.64302893065635858</v>
      </c>
      <c r="Q41">
        <f t="shared" si="11"/>
        <v>0.12742834434834285</v>
      </c>
      <c r="R41">
        <f>$K$3*pseudoinverse!A40+$K$4*pseudoinverse!B40+$K$5*pseudoinverse!C40+$K$6*pseudoinverse!D40+$K$7*pseudoinverse!E40+$K$8*pseudoinverse!F40+$K$9*pseudoinverse!G40+$K$10*pseudoinverse!H40</f>
        <v>0.62380211673174868</v>
      </c>
      <c r="S41">
        <f t="shared" si="3"/>
        <v>0.14152484737551285</v>
      </c>
      <c r="U41" s="13">
        <f t="shared" si="4"/>
        <v>570</v>
      </c>
      <c r="V41">
        <f t="shared" si="5"/>
        <v>1</v>
      </c>
      <c r="W41">
        <f t="shared" si="6"/>
        <v>0.93256842674116314</v>
      </c>
      <c r="X41">
        <f t="shared" si="7"/>
        <v>1.0679793993922304</v>
      </c>
      <c r="Y41">
        <f t="shared" si="8"/>
        <v>0.64302893065635858</v>
      </c>
      <c r="Z41">
        <f t="shared" si="9"/>
        <v>0.62380211673174868</v>
      </c>
    </row>
    <row r="42" spans="1:26" x14ac:dyDescent="0.3">
      <c r="A42" s="2">
        <v>575</v>
      </c>
      <c r="F42">
        <v>1</v>
      </c>
      <c r="L42">
        <f>$H$3*pseudoinverse!$A41+$H$4*pseudoinverse!$B41+$H$5*pseudoinverse!$C41+$H$6*pseudoinverse!$D41+$H$7*pseudoinverse!$E41+$H$8*pseudoinverse!$F41+$H$9*pseudoinverse!$G41+$H$10*pseudoinverse!$H41</f>
        <v>0.87724275390635476</v>
      </c>
      <c r="M42">
        <f t="shared" si="12"/>
        <v>1.506934146849578E-2</v>
      </c>
      <c r="N42">
        <f>$I$3*pseudoinverse!A41+$I$4*pseudoinverse!B41+$I$5*pseudoinverse!C41+$I$6*pseudoinverse!D41+$I$7*pseudoinverse!E41+$I$8*pseudoinverse!F41+$I$9*pseudoinverse!G41+$I$10*pseudoinverse!H41</f>
        <v>1.0750195336611044</v>
      </c>
      <c r="O42">
        <f t="shared" si="12"/>
        <v>5.6279304307295707E-3</v>
      </c>
      <c r="P42">
        <f>$J$3*pseudoinverse!A41+$J$4*pseudoinverse!B41+$J$5*pseudoinverse!C41+J$6*pseudoinverse!D41+$J$7*pseudoinverse!E41+$J$8*pseudoinverse!F41+$J$9*pseudoinverse!G41+$J$10*pseudoinverse!H41</f>
        <v>0.56759846160440042</v>
      </c>
      <c r="Q42">
        <f t="shared" si="11"/>
        <v>0.18697109040688117</v>
      </c>
      <c r="R42">
        <f>$K$3*pseudoinverse!A41+$K$4*pseudoinverse!B41+$K$5*pseudoinverse!C41+$K$6*pseudoinverse!D41+$K$7*pseudoinverse!E41+$K$8*pseudoinverse!F41+$K$9*pseudoinverse!G41+$K$10*pseudoinverse!H41</f>
        <v>0.56055957882686647</v>
      </c>
      <c r="S42">
        <f t="shared" si="3"/>
        <v>0.193107883760821</v>
      </c>
      <c r="U42" s="13">
        <f t="shared" si="4"/>
        <v>575</v>
      </c>
      <c r="V42">
        <f t="shared" si="5"/>
        <v>1</v>
      </c>
      <c r="W42">
        <f t="shared" si="6"/>
        <v>0.87724275390635476</v>
      </c>
      <c r="X42">
        <f t="shared" si="7"/>
        <v>1.0750195336611044</v>
      </c>
      <c r="Y42">
        <f t="shared" si="8"/>
        <v>0.56759846160440042</v>
      </c>
      <c r="Z42">
        <f t="shared" si="9"/>
        <v>0.56055957882686647</v>
      </c>
    </row>
    <row r="43" spans="1:26" x14ac:dyDescent="0.3">
      <c r="A43" s="2">
        <v>580</v>
      </c>
      <c r="F43">
        <v>1</v>
      </c>
      <c r="L43">
        <f>$H$3*pseudoinverse!$A42+$H$4*pseudoinverse!$B42+$H$5*pseudoinverse!$C42+$H$6*pseudoinverse!$D42+$H$7*pseudoinverse!$E42+$H$8*pseudoinverse!$F42+$H$9*pseudoinverse!$G42+$H$10*pseudoinverse!$H42</f>
        <v>0.8123815905608508</v>
      </c>
      <c r="M43">
        <f t="shared" si="12"/>
        <v>3.5200667560476233E-2</v>
      </c>
      <c r="N43">
        <f>$I$3*pseudoinverse!A42+$I$4*pseudoinverse!B42+$I$5*pseudoinverse!C42+$I$6*pseudoinverse!D42+$I$7*pseudoinverse!E42+$I$8*pseudoinverse!F42+$I$9*pseudoinverse!G42+$I$10*pseudoinverse!H42</f>
        <v>1.0790905480651907</v>
      </c>
      <c r="O43">
        <f t="shared" si="12"/>
        <v>6.2553147932522353E-3</v>
      </c>
      <c r="P43">
        <f>$J$3*pseudoinverse!A42+$J$4*pseudoinverse!B42+$J$5*pseudoinverse!C42+J$6*pseudoinverse!D42+$J$7*pseudoinverse!E42+$J$8*pseudoinverse!F42+$J$9*pseudoinverse!G42+$J$10*pseudoinverse!H42</f>
        <v>0.50071814314150831</v>
      </c>
      <c r="Q43">
        <f t="shared" si="11"/>
        <v>0.24928237258806338</v>
      </c>
      <c r="R43">
        <f>$K$3*pseudoinverse!A42+$K$4*pseudoinverse!B42+$K$5*pseudoinverse!C42+$K$6*pseudoinverse!D42+$K$7*pseudoinverse!E42+$K$8*pseudoinverse!F42+$K$9*pseudoinverse!G42+$K$10*pseudoinverse!H42</f>
        <v>0.5119358445536063</v>
      </c>
      <c r="S43">
        <f t="shared" si="3"/>
        <v>0.23820661983160155</v>
      </c>
      <c r="U43" s="13">
        <f t="shared" si="4"/>
        <v>580</v>
      </c>
      <c r="V43">
        <f t="shared" si="5"/>
        <v>1</v>
      </c>
      <c r="W43">
        <f t="shared" si="6"/>
        <v>0.8123815905608508</v>
      </c>
      <c r="X43">
        <f t="shared" si="7"/>
        <v>1.0790905480651907</v>
      </c>
      <c r="Y43">
        <f t="shared" si="8"/>
        <v>0.50071814314150831</v>
      </c>
      <c r="Z43">
        <f t="shared" si="9"/>
        <v>0.5119358445536063</v>
      </c>
    </row>
    <row r="44" spans="1:26" x14ac:dyDescent="0.3">
      <c r="A44" s="2">
        <v>585</v>
      </c>
      <c r="F44">
        <v>1</v>
      </c>
      <c r="L44">
        <f>$H$3*pseudoinverse!$A43+$H$4*pseudoinverse!$B43+$H$5*pseudoinverse!$C43+$H$6*pseudoinverse!$D43+$H$7*pseudoinverse!$E43+$H$8*pseudoinverse!$F43+$H$9*pseudoinverse!$G43+$H$10*pseudoinverse!$H43</f>
        <v>0.73965770250988838</v>
      </c>
      <c r="M44">
        <f t="shared" si="12"/>
        <v>6.7778111862429782E-2</v>
      </c>
      <c r="N44">
        <f>$I$3*pseudoinverse!A43+$I$4*pseudoinverse!B43+$I$5*pseudoinverse!C43+$I$6*pseudoinverse!D43+$I$7*pseudoinverse!E43+$I$8*pseudoinverse!F43+$I$9*pseudoinverse!G43+$I$10*pseudoinverse!H43</f>
        <v>1.0803434855025391</v>
      </c>
      <c r="O44">
        <f t="shared" si="12"/>
        <v>6.4550756626967128E-3</v>
      </c>
      <c r="P44">
        <f>$J$3*pseudoinverse!A43+$J$4*pseudoinverse!B43+$J$5*pseudoinverse!C43+J$6*pseudoinverse!D43+$J$7*pseudoinverse!E43+$J$8*pseudoinverse!F43+$J$9*pseudoinverse!G43+$J$10*pseudoinverse!H43</f>
        <v>0.44332449559299225</v>
      </c>
      <c r="Q44">
        <f t="shared" si="11"/>
        <v>0.30988761720679653</v>
      </c>
      <c r="R44">
        <f>$K$3*pseudoinverse!A43+$K$4*pseudoinverse!B43+$K$5*pseudoinverse!C43+$K$6*pseudoinverse!D43+$K$7*pseudoinverse!E43+$K$8*pseudoinverse!F43+$K$9*pseudoinverse!G43+$K$10*pseudoinverse!H43</f>
        <v>0.47725335489736992</v>
      </c>
      <c r="S44">
        <f t="shared" si="3"/>
        <v>0.27326405496605516</v>
      </c>
      <c r="U44" s="13">
        <f t="shared" si="4"/>
        <v>585</v>
      </c>
      <c r="V44">
        <f t="shared" si="5"/>
        <v>1</v>
      </c>
      <c r="W44">
        <f t="shared" si="6"/>
        <v>0.73965770250988838</v>
      </c>
      <c r="X44">
        <f t="shared" si="7"/>
        <v>1.0803434855025391</v>
      </c>
      <c r="Y44">
        <f t="shared" si="8"/>
        <v>0.44332449559299225</v>
      </c>
      <c r="Z44">
        <f t="shared" si="9"/>
        <v>0.47725335489736992</v>
      </c>
    </row>
    <row r="45" spans="1:26" x14ac:dyDescent="0.3">
      <c r="A45" s="2">
        <v>590</v>
      </c>
      <c r="F45">
        <v>1</v>
      </c>
      <c r="L45">
        <f>$H$3*pseudoinverse!$A44+$H$4*pseudoinverse!$B44+$H$5*pseudoinverse!$C44+$H$6*pseudoinverse!$D44+$H$7*pseudoinverse!$E44+$H$8*pseudoinverse!$F44+$H$9*pseudoinverse!$G44+$H$10*pseudoinverse!$H44</f>
        <v>0.66118230489680674</v>
      </c>
      <c r="M45">
        <f t="shared" si="12"/>
        <v>0.11479743051504043</v>
      </c>
      <c r="N45">
        <f>$I$3*pseudoinverse!A44+$I$4*pseudoinverse!B44+$I$5*pseudoinverse!C44+$I$6*pseudoinverse!D44+$I$7*pseudoinverse!E44+$I$8*pseudoinverse!F44+$I$9*pseudoinverse!G44+$I$10*pseudoinverse!H44</f>
        <v>1.0789987647876373</v>
      </c>
      <c r="O45">
        <f t="shared" si="12"/>
        <v>6.2408048379724501E-3</v>
      </c>
      <c r="P45">
        <f>$J$3*pseudoinverse!A44+$J$4*pseudoinverse!B44+$J$5*pseudoinverse!C44+J$6*pseudoinverse!D44+$J$7*pseudoinverse!E44+$J$8*pseudoinverse!F44+$J$9*pseudoinverse!G44+$J$10*pseudoinverse!H44</f>
        <v>0.39538732120992226</v>
      </c>
      <c r="Q45">
        <f t="shared" si="11"/>
        <v>0.36555649135371371</v>
      </c>
      <c r="R45">
        <f>$K$3*pseudoinverse!A44+$K$4*pseudoinverse!B44+$K$5*pseudoinverse!C44+$K$6*pseudoinverse!D44+$K$7*pseudoinverse!E44+$K$8*pseudoinverse!F44+$K$9*pseudoinverse!G44+$K$10*pseudoinverse!H44</f>
        <v>0.45420421338396239</v>
      </c>
      <c r="S45">
        <f t="shared" si="3"/>
        <v>0.2978930406878193</v>
      </c>
      <c r="U45" s="13">
        <f t="shared" si="4"/>
        <v>590</v>
      </c>
      <c r="V45">
        <f t="shared" si="5"/>
        <v>1</v>
      </c>
      <c r="W45">
        <f t="shared" si="6"/>
        <v>0.66118230489680674</v>
      </c>
      <c r="X45">
        <f t="shared" si="7"/>
        <v>1.0789987647876373</v>
      </c>
      <c r="Y45">
        <f t="shared" si="8"/>
        <v>0.39538732120992226</v>
      </c>
      <c r="Z45">
        <f t="shared" si="9"/>
        <v>0.45420421338396239</v>
      </c>
    </row>
    <row r="46" spans="1:26" x14ac:dyDescent="0.3">
      <c r="A46" s="2">
        <v>595</v>
      </c>
      <c r="F46">
        <v>1</v>
      </c>
      <c r="L46">
        <f>$H$3*pseudoinverse!$A45+$H$4*pseudoinverse!$B45+$H$5*pseudoinverse!$C45+$H$6*pseudoinverse!$D45+$H$7*pseudoinverse!$E45+$H$8*pseudoinverse!$F45+$H$9*pseudoinverse!$G45+$H$10*pseudoinverse!$H45</f>
        <v>0.57936304712185815</v>
      </c>
      <c r="M46">
        <f t="shared" si="12"/>
        <v>0.17693544612660814</v>
      </c>
      <c r="N46">
        <f>$I$3*pseudoinverse!A45+$I$4*pseudoinverse!B45+$I$5*pseudoinverse!C45+$I$6*pseudoinverse!D45+$I$7*pseudoinverse!E45+$I$8*pseudoinverse!F45+$I$9*pseudoinverse!G45+$I$10*pseudoinverse!H45</f>
        <v>1.0753558322853756</v>
      </c>
      <c r="O46">
        <f t="shared" si="12"/>
        <v>5.6785014594216508E-3</v>
      </c>
      <c r="P46">
        <f>$J$3*pseudoinverse!A45+$J$4*pseudoinverse!B45+$J$5*pseudoinverse!C45+J$6*pseudoinverse!D45+$J$7*pseudoinverse!E45+$J$8*pseudoinverse!F45+$J$9*pseudoinverse!G45+$J$10*pseudoinverse!H45</f>
        <v>0.35616075199057839</v>
      </c>
      <c r="Q46">
        <f t="shared" si="11"/>
        <v>0.41452897727733751</v>
      </c>
      <c r="R46">
        <f>$K$3*pseudoinverse!A45+$K$4*pseudoinverse!B45+$K$5*pseudoinverse!C45+$K$6*pseudoinverse!D45+$K$7*pseudoinverse!E45+$K$8*pseudoinverse!F45+$K$9*pseudoinverse!G45+$K$10*pseudoinverse!H45</f>
        <v>0.43938886533937971</v>
      </c>
      <c r="S46">
        <f t="shared" si="3"/>
        <v>0.31428484430546816</v>
      </c>
      <c r="U46" s="13">
        <f t="shared" si="4"/>
        <v>595</v>
      </c>
      <c r="V46">
        <f t="shared" si="5"/>
        <v>1</v>
      </c>
      <c r="W46">
        <f t="shared" si="6"/>
        <v>0.57936304712185815</v>
      </c>
      <c r="X46">
        <f t="shared" si="7"/>
        <v>1.0753558322853756</v>
      </c>
      <c r="Y46">
        <f t="shared" si="8"/>
        <v>0.35616075199057839</v>
      </c>
      <c r="Z46">
        <f t="shared" si="9"/>
        <v>0.43938886533937971</v>
      </c>
    </row>
    <row r="47" spans="1:26" x14ac:dyDescent="0.3">
      <c r="A47" s="2">
        <v>600</v>
      </c>
      <c r="F47">
        <v>1</v>
      </c>
      <c r="L47">
        <f>$H$3*pseudoinverse!$A46+$H$4*pseudoinverse!$B46+$H$5*pseudoinverse!$C46+$H$6*pseudoinverse!$D46+$H$7*pseudoinverse!$E46+$H$8*pseudoinverse!$F46+$H$9*pseudoinverse!$G46+$H$10*pseudoinverse!$H46</f>
        <v>0.49672954700378352</v>
      </c>
      <c r="M47">
        <f t="shared" si="12"/>
        <v>0.25328114885901687</v>
      </c>
      <c r="N47">
        <f>$I$3*pseudoinverse!A46+$I$4*pseudoinverse!B46+$I$5*pseudoinverse!C46+$I$6*pseudoinverse!D46+$I$7*pseudoinverse!E46+$I$8*pseudoinverse!F46+$I$9*pseudoinverse!G46+$I$10*pseudoinverse!H46</f>
        <v>1.0698037707109034</v>
      </c>
      <c r="O47">
        <f t="shared" si="12"/>
        <v>4.8725664054603728E-3</v>
      </c>
      <c r="P47">
        <f>$J$3*pseudoinverse!A46+$J$4*pseudoinverse!B46+$J$5*pseudoinverse!C46+J$6*pseudoinverse!D46+$J$7*pseudoinverse!E46+$J$8*pseudoinverse!F46+$J$9*pseudoinverse!G46+$J$10*pseudoinverse!H46</f>
        <v>0.32445351576785197</v>
      </c>
      <c r="Q47">
        <f t="shared" si="11"/>
        <v>0.45636305235841584</v>
      </c>
      <c r="R47">
        <f>$K$3*pseudoinverse!A46+$K$4*pseudoinverse!B46+$K$5*pseudoinverse!C46+$K$6*pseudoinverse!D46+$K$7*pseudoinverse!E46+$K$8*pseudoinverse!F46+$K$9*pseudoinverse!G46+$K$10*pseudoinverse!H46</f>
        <v>0.42892982456771744</v>
      </c>
      <c r="S47">
        <f t="shared" si="3"/>
        <v>0.32612114526825797</v>
      </c>
      <c r="U47" s="13">
        <f t="shared" si="4"/>
        <v>600</v>
      </c>
      <c r="V47">
        <f t="shared" si="5"/>
        <v>1</v>
      </c>
      <c r="W47">
        <f t="shared" si="6"/>
        <v>0.49672954700378352</v>
      </c>
      <c r="X47">
        <f t="shared" si="7"/>
        <v>1.0698037707109034</v>
      </c>
      <c r="Y47">
        <f t="shared" si="8"/>
        <v>0.32445351576785197</v>
      </c>
      <c r="Z47">
        <f t="shared" si="9"/>
        <v>0.42892982456771744</v>
      </c>
    </row>
    <row r="48" spans="1:26" x14ac:dyDescent="0.3">
      <c r="A48" s="2">
        <v>605</v>
      </c>
      <c r="F48">
        <v>0</v>
      </c>
      <c r="L48">
        <f>$H$3*pseudoinverse!$A47+$H$4*pseudoinverse!$B47+$H$5*pseudoinverse!$C47+$H$6*pseudoinverse!$D47+$H$7*pseudoinverse!$E47+$H$8*pseudoinverse!$F47+$H$9*pseudoinverse!$G47+$H$10*pseudoinverse!$H47</f>
        <v>0.41575130902219176</v>
      </c>
      <c r="M48">
        <f t="shared" si="12"/>
        <v>0.17284915095366599</v>
      </c>
      <c r="N48">
        <f>$I$3*pseudoinverse!A47+$I$4*pseudoinverse!B47+$I$5*pseudoinverse!C47+$I$6*pseudoinverse!D47+$I$7*pseudoinverse!E47+$I$8*pseudoinverse!F47+$I$9*pseudoinverse!G47+$I$10*pseudoinverse!H47</f>
        <v>1.0628310667353686</v>
      </c>
      <c r="O48">
        <f t="shared" si="12"/>
        <v>1.1296098764178417</v>
      </c>
      <c r="P48">
        <f>$J$3*pseudoinverse!A47+$J$4*pseudoinverse!B47+$J$5*pseudoinverse!C47+J$6*pseudoinverse!D47+$J$7*pseudoinverse!E47+$J$8*pseudoinverse!F47+$J$9*pseudoinverse!G47+$J$10*pseudoinverse!H47</f>
        <v>0.29887556761032452</v>
      </c>
      <c r="Q48">
        <f t="shared" si="11"/>
        <v>8.9326604914393662E-2</v>
      </c>
      <c r="R48">
        <f>$K$3*pseudoinverse!A47+$K$4*pseudoinverse!B47+$K$5*pseudoinverse!C47+$K$6*pseudoinverse!D47+$K$7*pseudoinverse!E47+$K$8*pseudoinverse!F47+$K$9*pseudoinverse!G47+$K$10*pseudoinverse!H47</f>
        <v>0.41906628220958109</v>
      </c>
      <c r="S48">
        <f t="shared" si="3"/>
        <v>0.17561654888496026</v>
      </c>
      <c r="U48" s="13">
        <f t="shared" si="4"/>
        <v>605</v>
      </c>
      <c r="V48">
        <f t="shared" si="5"/>
        <v>0</v>
      </c>
      <c r="W48">
        <f t="shared" si="6"/>
        <v>0.41575130902219176</v>
      </c>
      <c r="X48">
        <f t="shared" si="7"/>
        <v>1.0628310667353686</v>
      </c>
      <c r="Y48">
        <f t="shared" si="8"/>
        <v>0.29887556761032452</v>
      </c>
      <c r="Z48">
        <f t="shared" si="9"/>
        <v>0.41906628220958109</v>
      </c>
    </row>
    <row r="49" spans="1:26" x14ac:dyDescent="0.3">
      <c r="A49" s="2">
        <v>610</v>
      </c>
      <c r="F49">
        <v>0</v>
      </c>
      <c r="L49">
        <f>$H$3*pseudoinverse!$A48+$H$4*pseudoinverse!$B48+$H$5*pseudoinverse!$C48+$H$6*pseudoinverse!$D48+$H$7*pseudoinverse!$E48+$H$8*pseudoinverse!$F48+$H$9*pseudoinverse!$G48+$H$10*pseudoinverse!$H48</f>
        <v>0.33867381854336093</v>
      </c>
      <c r="M49">
        <f t="shared" si="12"/>
        <v>0.11469995536674137</v>
      </c>
      <c r="N49">
        <f>$I$3*pseudoinverse!A48+$I$4*pseudoinverse!B48+$I$5*pseudoinverse!C48+$I$6*pseudoinverse!D48+$I$7*pseudoinverse!E48+$I$8*pseudoinverse!F48+$I$9*pseudoinverse!G48+$I$10*pseudoinverse!H48</f>
        <v>1.0550314212374414</v>
      </c>
      <c r="O49">
        <f t="shared" si="12"/>
        <v>1.1130912997982956</v>
      </c>
      <c r="P49">
        <f>$J$3*pseudoinverse!A48+$J$4*pseudoinverse!B48+$J$5*pseudoinverse!C48+J$6*pseudoinverse!D48+$J$7*pseudoinverse!E48+$J$8*pseudoinverse!F48+$J$9*pseudoinverse!G48+$J$10*pseudoinverse!H48</f>
        <v>0.27803398119065997</v>
      </c>
      <c r="Q49">
        <f t="shared" si="11"/>
        <v>7.7302894696728269E-2</v>
      </c>
      <c r="R49">
        <f>$K$3*pseudoinverse!A48+$K$4*pseudoinverse!B48+$K$5*pseudoinverse!C48+$K$6*pseudoinverse!D48+$K$7*pseudoinverse!E48+$K$8*pseudoinverse!F48+$K$9*pseudoinverse!G48+$K$10*pseudoinverse!H48</f>
        <v>0.40664953275000176</v>
      </c>
      <c r="S49">
        <f t="shared" si="3"/>
        <v>0.16536384248579475</v>
      </c>
      <c r="U49" s="13">
        <f t="shared" si="4"/>
        <v>610</v>
      </c>
      <c r="V49">
        <f t="shared" si="5"/>
        <v>0</v>
      </c>
      <c r="W49">
        <f t="shared" si="6"/>
        <v>0.33867381854336093</v>
      </c>
      <c r="X49">
        <f t="shared" si="7"/>
        <v>1.0550314212374414</v>
      </c>
      <c r="Y49">
        <f t="shared" si="8"/>
        <v>0.27803398119065997</v>
      </c>
      <c r="Z49">
        <f t="shared" si="9"/>
        <v>0.40664953275000176</v>
      </c>
    </row>
    <row r="50" spans="1:26" x14ac:dyDescent="0.3">
      <c r="A50" s="2">
        <v>615</v>
      </c>
      <c r="F50">
        <v>0</v>
      </c>
      <c r="L50">
        <f>$H$3*pseudoinverse!$A49+$H$4*pseudoinverse!$B49+$H$5*pseudoinverse!$C49+$H$6*pseudoinverse!$D49+$H$7*pseudoinverse!$E49+$H$8*pseudoinverse!$F49+$H$9*pseudoinverse!$G49+$H$10*pseudoinverse!$H49</f>
        <v>0.26739413999282191</v>
      </c>
      <c r="M50">
        <f t="shared" si="12"/>
        <v>7.1499626102500838E-2</v>
      </c>
      <c r="N50">
        <f>$I$3*pseudoinverse!A49+$I$4*pseudoinverse!B49+$I$5*pseudoinverse!C49+$I$6*pseudoinverse!D49+$I$7*pseudoinverse!E49+$I$8*pseudoinverse!F49+$I$9*pseudoinverse!G49+$I$10*pseudoinverse!H49</f>
        <v>1.0471011416586493</v>
      </c>
      <c r="O50">
        <f t="shared" si="12"/>
        <v>1.0964208008628469</v>
      </c>
      <c r="P50">
        <f>$J$3*pseudoinverse!A49+$J$4*pseudoinverse!B49+$J$5*pseudoinverse!C49+J$6*pseudoinverse!D49+$J$7*pseudoinverse!E49+$J$8*pseudoinverse!F49+$J$9*pseudoinverse!G49+$J$10*pseudoinverse!H49</f>
        <v>0.26066710898656265</v>
      </c>
      <c r="Q50">
        <f t="shared" si="11"/>
        <v>6.7947341707412526E-2</v>
      </c>
      <c r="R50">
        <f>$K$3*pseudoinverse!A49+$K$4*pseudoinverse!B49+$K$5*pseudoinverse!C49+$K$6*pseudoinverse!D49+$K$7*pseudoinverse!E49+$K$8*pseudoinverse!F49+$K$9*pseudoinverse!G49+$K$10*pseudoinverse!H49</f>
        <v>0.38948298983233803</v>
      </c>
      <c r="S50">
        <f t="shared" si="3"/>
        <v>0.15169699936873712</v>
      </c>
      <c r="U50" s="13">
        <f t="shared" si="4"/>
        <v>615</v>
      </c>
      <c r="V50">
        <f t="shared" si="5"/>
        <v>0</v>
      </c>
      <c r="W50">
        <f t="shared" si="6"/>
        <v>0.26739413999282191</v>
      </c>
      <c r="X50">
        <f t="shared" si="7"/>
        <v>1.0471011416586493</v>
      </c>
      <c r="Y50">
        <f t="shared" si="8"/>
        <v>0.26066710898656265</v>
      </c>
      <c r="Z50">
        <f t="shared" si="9"/>
        <v>0.38948298983233803</v>
      </c>
    </row>
    <row r="51" spans="1:26" x14ac:dyDescent="0.3">
      <c r="A51" s="2">
        <v>620</v>
      </c>
      <c r="F51">
        <v>0</v>
      </c>
      <c r="L51">
        <f>$H$3*pseudoinverse!$A50+$H$4*pseudoinverse!$B50+$H$5*pseudoinverse!$C50+$H$6*pseudoinverse!$D50+$H$7*pseudoinverse!$E50+$H$8*pseudoinverse!$F50+$H$9*pseudoinverse!$G50+$H$10*pseudoinverse!$H50</f>
        <v>0.20338811998862436</v>
      </c>
      <c r="M51">
        <f t="shared" si="12"/>
        <v>4.1366727352507057E-2</v>
      </c>
      <c r="N51">
        <f>$I$3*pseudoinverse!A50+$I$4*pseudoinverse!B50+$I$5*pseudoinverse!C50+$I$6*pseudoinverse!D50+$I$7*pseudoinverse!E50+$I$8*pseudoinverse!F50+$I$9*pseudoinverse!G50+$I$10*pseudoinverse!H50</f>
        <v>1.0398226955028314</v>
      </c>
      <c r="O51">
        <f t="shared" si="12"/>
        <v>1.081231238082774</v>
      </c>
      <c r="P51">
        <f>$J$3*pseudoinverse!A50+$J$4*pseudoinverse!B50+$J$5*pseudoinverse!C50+J$6*pseudoinverse!D50+$J$7*pseudoinverse!E50+$J$8*pseudoinverse!F50+$J$9*pseudoinverse!G50+$J$10*pseudoinverse!H50</f>
        <v>0.24571914301731104</v>
      </c>
      <c r="Q51">
        <f t="shared" si="11"/>
        <v>6.0377897245161759E-2</v>
      </c>
      <c r="R51">
        <f>$K$3*pseudoinverse!A50+$K$4*pseudoinverse!B50+$K$5*pseudoinverse!C50+$K$6*pseudoinverse!D50+$K$7*pseudoinverse!E50+$K$8*pseudoinverse!F50+$K$9*pseudoinverse!G50+$K$10*pseudoinverse!H50</f>
        <v>0.36647985277126149</v>
      </c>
      <c r="S51">
        <f t="shared" si="3"/>
        <v>0.1343074824872455</v>
      </c>
      <c r="U51" s="13">
        <f t="shared" si="4"/>
        <v>620</v>
      </c>
      <c r="V51">
        <f t="shared" si="5"/>
        <v>0</v>
      </c>
      <c r="W51">
        <f t="shared" si="6"/>
        <v>0.20338811998862436</v>
      </c>
      <c r="X51">
        <f t="shared" si="7"/>
        <v>1.0398226955028314</v>
      </c>
      <c r="Y51">
        <f t="shared" si="8"/>
        <v>0.24571914301731104</v>
      </c>
      <c r="Z51">
        <f t="shared" si="9"/>
        <v>0.36647985277126149</v>
      </c>
    </row>
    <row r="52" spans="1:26" x14ac:dyDescent="0.3">
      <c r="A52" s="2">
        <v>625</v>
      </c>
      <c r="F52">
        <v>0</v>
      </c>
      <c r="L52">
        <f>$H$3*pseudoinverse!$A51+$H$4*pseudoinverse!$B51+$H$5*pseudoinverse!$C51+$H$6*pseudoinverse!$D51+$H$7*pseudoinverse!$E51+$H$8*pseudoinverse!$F51+$H$9*pseudoinverse!$G51+$H$10*pseudoinverse!$H51</f>
        <v>0.14768941457598794</v>
      </c>
      <c r="M52">
        <f t="shared" ref="M52:O67" si="13">POWER(L52-$F52,2)</f>
        <v>2.1812163177798039E-2</v>
      </c>
      <c r="N52">
        <f>$I$3*pseudoinverse!A51+$I$4*pseudoinverse!B51+$I$5*pseudoinverse!C51+$I$6*pseudoinverse!D51+$I$7*pseudoinverse!E51+$I$8*pseudoinverse!F51+$I$9*pseudoinverse!G51+$I$10*pseudoinverse!H51</f>
        <v>1.0340289727433123</v>
      </c>
      <c r="O52">
        <f t="shared" si="13"/>
        <v>1.0692159164725896</v>
      </c>
      <c r="P52">
        <f>$J$3*pseudoinverse!A51+$J$4*pseudoinverse!B51+$J$5*pseudoinverse!C51+J$6*pseudoinverse!D51+$J$7*pseudoinverse!E51+$J$8*pseudoinverse!F51+$J$9*pseudoinverse!G51+$J$10*pseudoinverse!H51</f>
        <v>0.23236567450024795</v>
      </c>
      <c r="Q52">
        <f t="shared" si="11"/>
        <v>5.399380668595518E-2</v>
      </c>
      <c r="R52">
        <f>$K$3*pseudoinverse!A51+$K$4*pseudoinverse!B51+$K$5*pseudoinverse!C51+$K$6*pseudoinverse!D51+$K$7*pseudoinverse!E51+$K$8*pseudoinverse!F51+$K$9*pseudoinverse!G51+$K$10*pseudoinverse!H51</f>
        <v>0.3376416074646359</v>
      </c>
      <c r="S52">
        <f t="shared" si="3"/>
        <v>0.11400185509130327</v>
      </c>
      <c r="U52" s="13">
        <f t="shared" si="4"/>
        <v>625</v>
      </c>
      <c r="V52">
        <f t="shared" si="5"/>
        <v>0</v>
      </c>
      <c r="W52">
        <f t="shared" si="6"/>
        <v>0.14768941457598794</v>
      </c>
      <c r="X52">
        <f t="shared" si="7"/>
        <v>1.0340289727433123</v>
      </c>
      <c r="Y52">
        <f t="shared" si="8"/>
        <v>0.23236567450024795</v>
      </c>
      <c r="Z52">
        <f t="shared" si="9"/>
        <v>0.3376416074646359</v>
      </c>
    </row>
    <row r="53" spans="1:26" x14ac:dyDescent="0.3">
      <c r="A53" s="2">
        <v>630</v>
      </c>
      <c r="F53">
        <v>0</v>
      </c>
      <c r="L53">
        <f>$H$3*pseudoinverse!$A52+$H$4*pseudoinverse!$B52+$H$5*pseudoinverse!$C52+$H$6*pseudoinverse!$D52+$H$7*pseudoinverse!$E52+$H$8*pseudoinverse!$F52+$H$9*pseudoinverse!$G52+$H$10*pseudoinverse!$H52</f>
        <v>0.10090914355413719</v>
      </c>
      <c r="M53">
        <f t="shared" si="13"/>
        <v>1.0182655252829466E-2</v>
      </c>
      <c r="N53">
        <f>$I$3*pseudoinverse!A52+$I$4*pseudoinverse!B52+$I$5*pseudoinverse!C52+$I$6*pseudoinverse!D52+$I$7*pseudoinverse!E52+$I$8*pseudoinverse!F52+$I$9*pseudoinverse!G52+$I$10*pseudoinverse!H52</f>
        <v>1.0305442631643786</v>
      </c>
      <c r="O53">
        <f t="shared" si="13"/>
        <v>1.062021478341012</v>
      </c>
      <c r="P53">
        <f>$J$3*pseudoinverse!A52+$J$4*pseudoinverse!B52+$J$5*pseudoinverse!C52+J$6*pseudoinverse!D52+$J$7*pseudoinverse!E52+$J$8*pseudoinverse!F52+$J$9*pseudoinverse!G52+$J$10*pseudoinverse!H52</f>
        <v>0.22000455723940049</v>
      </c>
      <c r="Q53">
        <f t="shared" si="11"/>
        <v>4.8402005206104645E-2</v>
      </c>
      <c r="R53">
        <f>$K$3*pseudoinverse!A52+$K$4*pseudoinverse!B52+$K$5*pseudoinverse!C52+$K$6*pseudoinverse!D52+$K$7*pseudoinverse!E52+$K$8*pseudoinverse!F52+$K$9*pseudoinverse!G52+$K$10*pseudoinverse!H52</f>
        <v>0.30388696046889985</v>
      </c>
      <c r="S53">
        <f t="shared" si="3"/>
        <v>9.2347284743026697E-2</v>
      </c>
      <c r="U53" s="13">
        <f t="shared" si="4"/>
        <v>630</v>
      </c>
      <c r="V53">
        <f t="shared" si="5"/>
        <v>0</v>
      </c>
      <c r="W53">
        <f t="shared" si="6"/>
        <v>0.10090914355413719</v>
      </c>
      <c r="X53">
        <f t="shared" si="7"/>
        <v>1.0305442631643786</v>
      </c>
      <c r="Y53">
        <f t="shared" si="8"/>
        <v>0.22000455723940049</v>
      </c>
      <c r="Z53">
        <f t="shared" si="9"/>
        <v>0.30388696046889985</v>
      </c>
    </row>
    <row r="54" spans="1:26" x14ac:dyDescent="0.3">
      <c r="A54" s="2">
        <v>635</v>
      </c>
      <c r="F54">
        <v>0</v>
      </c>
      <c r="L54">
        <f>$H$3*pseudoinverse!$A53+$H$4*pseudoinverse!$B53+$H$5*pseudoinverse!$C53+$H$6*pseudoinverse!$D53+$H$7*pseudoinverse!$E53+$H$8*pseudoinverse!$F53+$H$9*pseudoinverse!$G53+$H$10*pseudoinverse!$H53</f>
        <v>6.3277291669405655E-2</v>
      </c>
      <c r="M54">
        <f t="shared" si="13"/>
        <v>4.0040156410150341E-3</v>
      </c>
      <c r="N54">
        <f>$I$3*pseudoinverse!A53+$I$4*pseudoinverse!B53+$I$5*pseudoinverse!C53+$I$6*pseudoinverse!D53+$I$7*pseudoinverse!E53+$I$8*pseudoinverse!F53+$I$9*pseudoinverse!G53+$I$10*pseudoinverse!H53</f>
        <v>1.030101280418829</v>
      </c>
      <c r="O54">
        <f t="shared" si="13"/>
        <v>1.061108647920511</v>
      </c>
      <c r="P54">
        <f>$J$3*pseudoinverse!A53+$J$4*pseudoinverse!B53+$J$5*pseudoinverse!C53+J$6*pseudoinverse!D53+$J$7*pseudoinverse!E53+$J$8*pseudoinverse!F53+$J$9*pseudoinverse!G53+$J$10*pseudoinverse!H53</f>
        <v>0.20822628611701158</v>
      </c>
      <c r="Q54">
        <f t="shared" si="11"/>
        <v>4.335818623008357E-2</v>
      </c>
      <c r="R54">
        <f>$K$3*pseudoinverse!A53+$K$4*pseudoinverse!B53+$K$5*pseudoinverse!C53+$K$6*pseudoinverse!D53+$K$7*pseudoinverse!E53+$K$8*pseudoinverse!F53+$K$9*pseudoinverse!G53+$K$10*pseudoinverse!H53</f>
        <v>0.26677962858786819</v>
      </c>
      <c r="S54">
        <f t="shared" si="3"/>
        <v>7.1171370229480904E-2</v>
      </c>
      <c r="U54" s="13">
        <f t="shared" si="4"/>
        <v>635</v>
      </c>
      <c r="V54">
        <f t="shared" si="5"/>
        <v>0</v>
      </c>
      <c r="W54">
        <f t="shared" si="6"/>
        <v>6.3277291669405655E-2</v>
      </c>
      <c r="X54">
        <f t="shared" si="7"/>
        <v>1.030101280418829</v>
      </c>
      <c r="Y54">
        <f t="shared" si="8"/>
        <v>0.20822628611701158</v>
      </c>
      <c r="Z54">
        <f t="shared" si="9"/>
        <v>0.26677962858786819</v>
      </c>
    </row>
    <row r="55" spans="1:26" x14ac:dyDescent="0.3">
      <c r="A55" s="2">
        <v>640</v>
      </c>
      <c r="F55">
        <v>0</v>
      </c>
      <c r="L55">
        <f>$H$3*pseudoinverse!$A54+$H$4*pseudoinverse!$B54+$H$5*pseudoinverse!$C54+$H$6*pseudoinverse!$D54+$H$7*pseudoinverse!$E54+$H$8*pseudoinverse!$F54+$H$9*pseudoinverse!$G54+$H$10*pseudoinverse!$H54</f>
        <v>3.4685397207135982E-2</v>
      </c>
      <c r="M55">
        <f t="shared" si="13"/>
        <v>1.2030767794167965E-3</v>
      </c>
      <c r="N55">
        <f>$I$3*pseudoinverse!A54+$I$4*pseudoinverse!B54+$I$5*pseudoinverse!C54+$I$6*pseudoinverse!D54+$I$7*pseudoinverse!E54+$I$8*pseudoinverse!F54+$I$9*pseudoinverse!G54+$I$10*pseudoinverse!H54</f>
        <v>1.033238717095621</v>
      </c>
      <c r="O55">
        <f t="shared" si="13"/>
        <v>1.0675822465054048</v>
      </c>
      <c r="P55">
        <f>$J$3*pseudoinverse!A54+$J$4*pseudoinverse!B54+$J$5*pseudoinverse!C54+J$6*pseudoinverse!D54+$J$7*pseudoinverse!E54+$J$8*pseudoinverse!F54+$J$9*pseudoinverse!G54+$J$10*pseudoinverse!H54</f>
        <v>0.19677563330822639</v>
      </c>
      <c r="Q55">
        <f t="shared" si="11"/>
        <v>3.8720649863853575E-2</v>
      </c>
      <c r="R55">
        <f>$K$3*pseudoinverse!A54+$K$4*pseudoinverse!B54+$K$5*pseudoinverse!C54+$K$6*pseudoinverse!D54+$K$7*pseudoinverse!E54+$K$8*pseudoinverse!F54+$K$9*pseudoinverse!G54+$K$10*pseudoinverse!H54</f>
        <v>0.22821211435778496</v>
      </c>
      <c r="S55">
        <f t="shared" si="3"/>
        <v>5.2080769139650721E-2</v>
      </c>
      <c r="U55" s="13">
        <f t="shared" si="4"/>
        <v>640</v>
      </c>
      <c r="V55">
        <f t="shared" si="5"/>
        <v>0</v>
      </c>
      <c r="W55">
        <f t="shared" si="6"/>
        <v>3.4685397207135982E-2</v>
      </c>
      <c r="X55">
        <f t="shared" si="7"/>
        <v>1.033238717095621</v>
      </c>
      <c r="Y55">
        <f t="shared" si="8"/>
        <v>0.19677563330822639</v>
      </c>
      <c r="Z55">
        <f t="shared" si="9"/>
        <v>0.22821211435778496</v>
      </c>
    </row>
    <row r="56" spans="1:26" x14ac:dyDescent="0.3">
      <c r="A56" s="2">
        <v>645</v>
      </c>
      <c r="F56">
        <v>0</v>
      </c>
      <c r="L56">
        <f>$H$3*pseudoinverse!$A55+$H$4*pseudoinverse!$B55+$H$5*pseudoinverse!$C55+$H$6*pseudoinverse!$D55+$H$7*pseudoinverse!$E55+$H$8*pseudoinverse!$F55+$H$9*pseudoinverse!$G55+$H$10*pseudoinverse!$H55</f>
        <v>1.4715203076429206E-2</v>
      </c>
      <c r="M56">
        <f t="shared" si="13"/>
        <v>2.1653720158055158E-4</v>
      </c>
      <c r="N56">
        <f>$I$3*pseudoinverse!A55+$I$4*pseudoinverse!B55+$I$5*pseudoinverse!C55+$I$6*pseudoinverse!D55+$I$7*pseudoinverse!E55+$I$8*pseudoinverse!F55+$I$9*pseudoinverse!G55+$I$10*pseudoinverse!H55</f>
        <v>1.0401901396548201</v>
      </c>
      <c r="O56">
        <f t="shared" si="13"/>
        <v>1.0819955266351142</v>
      </c>
      <c r="P56">
        <f>$J$3*pseudoinverse!A55+$J$4*pseudoinverse!B55+$J$5*pseudoinverse!C55+J$6*pseudoinverse!D55+$J$7*pseudoinverse!E55+$J$8*pseudoinverse!F55+$J$9*pseudoinverse!G55+$J$10*pseudoinverse!H55</f>
        <v>0.18551282720268764</v>
      </c>
      <c r="Q56">
        <f t="shared" si="11"/>
        <v>3.4415009056734239E-2</v>
      </c>
      <c r="R56">
        <f>$K$3*pseudoinverse!A55+$K$4*pseudoinverse!B55+$K$5*pseudoinverse!C55+$K$6*pseudoinverse!D55+$K$7*pseudoinverse!E55+$K$8*pseudoinverse!F55+$K$9*pseudoinverse!G55+$K$10*pseudoinverse!H55</f>
        <v>0.1901006027309983</v>
      </c>
      <c r="S56">
        <f t="shared" si="3"/>
        <v>3.6138239158688835E-2</v>
      </c>
      <c r="U56" s="13">
        <f t="shared" si="4"/>
        <v>645</v>
      </c>
      <c r="V56">
        <f t="shared" si="5"/>
        <v>0</v>
      </c>
      <c r="W56">
        <f t="shared" si="6"/>
        <v>1.4715203076429206E-2</v>
      </c>
      <c r="X56">
        <f t="shared" si="7"/>
        <v>1.0401901396548201</v>
      </c>
      <c r="Y56">
        <f t="shared" si="8"/>
        <v>0.18551282720268764</v>
      </c>
      <c r="Z56">
        <f t="shared" si="9"/>
        <v>0.1901006027309983</v>
      </c>
    </row>
    <row r="57" spans="1:26" x14ac:dyDescent="0.3">
      <c r="A57" s="2">
        <v>650</v>
      </c>
      <c r="F57">
        <v>0</v>
      </c>
      <c r="L57">
        <f>$H$3*pseudoinverse!$A56+$H$4*pseudoinverse!$B56+$H$5*pseudoinverse!$C56+$H$6*pseudoinverse!$D56+$H$7*pseudoinverse!$E56+$H$8*pseudoinverse!$F56+$H$9*pseudoinverse!$G56+$H$10*pseudoinverse!$H56</f>
        <v>2.6482848448537988E-3</v>
      </c>
      <c r="M57">
        <f t="shared" si="13"/>
        <v>7.0134126194823088E-6</v>
      </c>
      <c r="N57">
        <f>$I$3*pseudoinverse!A56+$I$4*pseudoinverse!B56+$I$5*pseudoinverse!C56+$I$6*pseudoinverse!D56+$I$7*pseudoinverse!E56+$I$8*pseudoinverse!F56+$I$9*pseudoinverse!G56+$I$10*pseudoinverse!H56</f>
        <v>1.0507812078571495</v>
      </c>
      <c r="O57">
        <f t="shared" si="13"/>
        <v>1.1041411467857298</v>
      </c>
      <c r="P57">
        <f>$J$3*pseudoinverse!A56+$J$4*pseudoinverse!B56+$J$5*pseudoinverse!C56+J$6*pseudoinverse!D56+$J$7*pseudoinverse!E56+$J$8*pseudoinverse!F56+$J$9*pseudoinverse!G56+$J$10*pseudoinverse!H56</f>
        <v>0.17437915730640793</v>
      </c>
      <c r="Q57">
        <f t="shared" si="11"/>
        <v>3.0408090502892962E-2</v>
      </c>
      <c r="R57">
        <f>$K$3*pseudoinverse!A56+$K$4*pseudoinverse!B56+$K$5*pseudoinverse!C56+$K$6*pseudoinverse!D56+$K$7*pseudoinverse!E56+$K$8*pseudoinverse!F56+$K$9*pseudoinverse!G56+$K$10*pseudoinverse!H56</f>
        <v>0.15413494201246317</v>
      </c>
      <c r="S57">
        <f t="shared" si="3"/>
        <v>2.3757580349185382E-2</v>
      </c>
      <c r="U57" s="13">
        <f t="shared" si="4"/>
        <v>650</v>
      </c>
      <c r="V57">
        <f t="shared" si="5"/>
        <v>0</v>
      </c>
      <c r="W57">
        <f t="shared" si="6"/>
        <v>2.6482848448537988E-3</v>
      </c>
      <c r="X57">
        <f t="shared" si="7"/>
        <v>1.0507812078571495</v>
      </c>
      <c r="Y57">
        <f t="shared" si="8"/>
        <v>0.17437915730640793</v>
      </c>
      <c r="Z57">
        <f t="shared" si="9"/>
        <v>0.15413494201246317</v>
      </c>
    </row>
    <row r="58" spans="1:26" x14ac:dyDescent="0.3">
      <c r="A58" s="2">
        <v>655</v>
      </c>
      <c r="F58">
        <v>0</v>
      </c>
      <c r="L58">
        <f>$H$3*pseudoinverse!$A57+$H$4*pseudoinverse!$B57+$H$5*pseudoinverse!$C57+$H$6*pseudoinverse!$D57+$H$7*pseudoinverse!$E57+$H$8*pseudoinverse!$F57+$H$9*pseudoinverse!$G57+$H$10*pseudoinverse!$H57</f>
        <v>-2.5360861765068576E-3</v>
      </c>
      <c r="M58">
        <f t="shared" si="13"/>
        <v>6.4317330946691719E-6</v>
      </c>
      <c r="N58">
        <f>$I$3*pseudoinverse!A57+$I$4*pseudoinverse!B57+$I$5*pseudoinverse!C57+$I$6*pseudoinverse!D57+$I$7*pseudoinverse!E57+$I$8*pseudoinverse!F57+$I$9*pseudoinverse!G57+$I$10*pseudoinverse!H57</f>
        <v>1.0643564213993377</v>
      </c>
      <c r="O58">
        <f t="shared" si="13"/>
        <v>1.1328545917740045</v>
      </c>
      <c r="P58">
        <f>$J$3*pseudoinverse!A57+$J$4*pseudoinverse!B57+$J$5*pseudoinverse!C57+J$6*pseudoinverse!D57+$J$7*pseudoinverse!E57+$J$8*pseudoinverse!F57+$J$9*pseudoinverse!G57+$J$10*pseudoinverse!H57</f>
        <v>0.16336914640380726</v>
      </c>
      <c r="Q58">
        <f t="shared" si="11"/>
        <v>2.6689477996708611E-2</v>
      </c>
      <c r="R58">
        <f>$K$3*pseudoinverse!A57+$K$4*pseudoinverse!B57+$K$5*pseudoinverse!C57+$K$6*pseudoinverse!D57+$K$7*pseudoinverse!E57+$K$8*pseudoinverse!F57+$K$9*pseudoinverse!G57+$K$10*pseudoinverse!H57</f>
        <v>0.12161058995948142</v>
      </c>
      <c r="S58">
        <f t="shared" si="3"/>
        <v>1.4789135590293122E-2</v>
      </c>
      <c r="U58" s="13">
        <f t="shared" si="4"/>
        <v>655</v>
      </c>
      <c r="V58">
        <f t="shared" si="5"/>
        <v>0</v>
      </c>
      <c r="W58">
        <f t="shared" si="6"/>
        <v>-2.5360861765068576E-3</v>
      </c>
      <c r="X58">
        <f t="shared" si="7"/>
        <v>1.0643564213993377</v>
      </c>
      <c r="Y58">
        <f t="shared" si="8"/>
        <v>0.16336914640380726</v>
      </c>
      <c r="Z58">
        <f t="shared" si="9"/>
        <v>0.12161058995948142</v>
      </c>
    </row>
    <row r="59" spans="1:26" x14ac:dyDescent="0.3">
      <c r="A59" s="2">
        <v>660</v>
      </c>
      <c r="F59">
        <v>0</v>
      </c>
      <c r="L59">
        <f>$H$3*pseudoinverse!$A58+$H$4*pseudoinverse!$B58+$H$5*pseudoinverse!$C58+$H$6*pseudoinverse!$D58+$H$7*pseudoinverse!$E58+$H$8*pseudoinverse!$F58+$H$9*pseudoinverse!$G58+$H$10*pseudoinverse!$H58</f>
        <v>-2.1575713036960931E-3</v>
      </c>
      <c r="M59">
        <f t="shared" si="13"/>
        <v>4.6551139305328583E-6</v>
      </c>
      <c r="N59">
        <f>$I$3*pseudoinverse!A58+$I$4*pseudoinverse!B58+$I$5*pseudoinverse!C58+$I$6*pseudoinverse!D58+$I$7*pseudoinverse!E58+$I$8*pseudoinverse!F58+$I$9*pseudoinverse!G58+$I$10*pseudoinverse!H58</f>
        <v>1.0797569924573427</v>
      </c>
      <c r="O59">
        <f t="shared" si="13"/>
        <v>1.1658751627605259</v>
      </c>
      <c r="P59">
        <f>$J$3*pseudoinverse!A58+$J$4*pseudoinverse!B58+$J$5*pseudoinverse!C58+J$6*pseudoinverse!D58+$J$7*pseudoinverse!E58+$J$8*pseudoinverse!F58+$J$9*pseudoinverse!G58+$J$10*pseudoinverse!H58</f>
        <v>0.15250956103495769</v>
      </c>
      <c r="Q59">
        <f t="shared" si="11"/>
        <v>2.3259166207075486E-2</v>
      </c>
      <c r="R59">
        <f>$K$3*pseudoinverse!A58+$K$4*pseudoinverse!B58+$K$5*pseudoinverse!C58+$K$6*pseudoinverse!D58+$K$7*pseudoinverse!E58+$K$8*pseudoinverse!F58+$K$9*pseudoinverse!G58+$K$10*pseudoinverse!H58</f>
        <v>9.3350570240718425E-2</v>
      </c>
      <c r="S59">
        <f t="shared" si="3"/>
        <v>8.7143289642673052E-3</v>
      </c>
      <c r="U59" s="13">
        <f t="shared" si="4"/>
        <v>660</v>
      </c>
      <c r="V59">
        <f t="shared" si="5"/>
        <v>0</v>
      </c>
      <c r="W59">
        <f t="shared" si="6"/>
        <v>-2.1575713036960931E-3</v>
      </c>
      <c r="X59">
        <f t="shared" si="7"/>
        <v>1.0797569924573427</v>
      </c>
      <c r="Y59">
        <f t="shared" si="8"/>
        <v>0.15250956103495769</v>
      </c>
      <c r="Z59">
        <f t="shared" si="9"/>
        <v>9.3350570240718425E-2</v>
      </c>
    </row>
    <row r="60" spans="1:26" x14ac:dyDescent="0.3">
      <c r="A60" s="2">
        <v>665</v>
      </c>
      <c r="F60">
        <v>0</v>
      </c>
      <c r="L60">
        <f>$H$3*pseudoinverse!$A59+$H$4*pseudoinverse!$B59+$H$5*pseudoinverse!$C59+$H$6*pseudoinverse!$D59+$H$7*pseudoinverse!$E59+$H$8*pseudoinverse!$F59+$H$9*pseudoinverse!$G59+$H$10*pseudoinverse!$H59</f>
        <v>2.1955232212320652E-3</v>
      </c>
      <c r="M60">
        <f t="shared" si="13"/>
        <v>4.820322214969224E-6</v>
      </c>
      <c r="N60">
        <f>$I$3*pseudoinverse!A59+$I$4*pseudoinverse!B59+$I$5*pseudoinverse!C59+$I$6*pseudoinverse!D59+$I$7*pseudoinverse!E59+$I$8*pseudoinverse!F59+$I$9*pseudoinverse!G59+$I$10*pseudoinverse!H59</f>
        <v>1.0953667075202813</v>
      </c>
      <c r="O60">
        <f t="shared" si="13"/>
        <v>1.1998282239438216</v>
      </c>
      <c r="P60">
        <f>$J$3*pseudoinverse!A59+$J$4*pseudoinverse!B59+$J$5*pseudoinverse!C59+J$6*pseudoinverse!D59+$J$7*pseudoinverse!E59+$J$8*pseudoinverse!F59+$J$9*pseudoinverse!G59+$J$10*pseudoinverse!H59</f>
        <v>0.14184447626007074</v>
      </c>
      <c r="Q60">
        <f t="shared" si="11"/>
        <v>2.0119855445493773E-2</v>
      </c>
      <c r="R60">
        <f>$K$3*pseudoinverse!A59+$K$4*pseudoinverse!B59+$K$5*pseudoinverse!C59+$K$6*pseudoinverse!D59+$K$7*pseudoinverse!E59+$K$8*pseudoinverse!F59+$K$9*pseudoinverse!G59+$K$10*pseudoinverse!H59</f>
        <v>6.9708873732907697E-2</v>
      </c>
      <c r="S60">
        <f t="shared" si="3"/>
        <v>4.8593270771104691E-3</v>
      </c>
      <c r="U60" s="13">
        <f t="shared" si="4"/>
        <v>665</v>
      </c>
      <c r="V60">
        <f t="shared" si="5"/>
        <v>0</v>
      </c>
      <c r="W60">
        <f t="shared" si="6"/>
        <v>2.1955232212320652E-3</v>
      </c>
      <c r="X60">
        <f t="shared" si="7"/>
        <v>1.0953667075202813</v>
      </c>
      <c r="Y60">
        <f t="shared" si="8"/>
        <v>0.14184447626007074</v>
      </c>
      <c r="Z60">
        <f t="shared" si="9"/>
        <v>6.9708873732907697E-2</v>
      </c>
    </row>
    <row r="61" spans="1:26" x14ac:dyDescent="0.3">
      <c r="A61" s="2">
        <v>670</v>
      </c>
      <c r="F61">
        <v>0</v>
      </c>
      <c r="L61">
        <f>$H$3*pseudoinverse!$A60+$H$4*pseudoinverse!$B60+$H$5*pseudoinverse!$C60+$H$6*pseudoinverse!$D60+$H$7*pseudoinverse!$E60+$H$8*pseudoinverse!$F60+$H$9*pseudoinverse!$G60+$H$10*pseudoinverse!$H60</f>
        <v>8.7411768038161974E-3</v>
      </c>
      <c r="M61">
        <f t="shared" si="13"/>
        <v>7.6408171915574351E-5</v>
      </c>
      <c r="N61">
        <f>$I$3*pseudoinverse!A60+$I$4*pseudoinverse!B60+$I$5*pseudoinverse!C60+$I$6*pseudoinverse!D60+$I$7*pseudoinverse!E60+$I$8*pseudoinverse!F60+$I$9*pseudoinverse!G60+$I$10*pseudoinverse!H60</f>
        <v>1.1092326301566049</v>
      </c>
      <c r="O61">
        <f t="shared" si="13"/>
        <v>1.2303970278041394</v>
      </c>
      <c r="P61">
        <f>$J$3*pseudoinverse!A60+$J$4*pseudoinverse!B60+$J$5*pseudoinverse!C60+J$6*pseudoinverse!D60+$J$7*pseudoinverse!E60+$J$8*pseudoinverse!F60+$J$9*pseudoinverse!G60+$J$10*pseudoinverse!H60</f>
        <v>0.13142517845901444</v>
      </c>
      <c r="Q61">
        <f t="shared" si="11"/>
        <v>1.7272577532983793E-2</v>
      </c>
      <c r="R61">
        <f>$K$3*pseudoinverse!A60+$K$4*pseudoinverse!B60+$K$5*pseudoinverse!C60+$K$6*pseudoinverse!D60+$K$7*pseudoinverse!E60+$K$8*pseudoinverse!F60+$K$9*pseudoinverse!G60+$K$10*pseudoinverse!H60</f>
        <v>5.0635218517236874E-2</v>
      </c>
      <c r="S61">
        <f t="shared" si="3"/>
        <v>2.5639253542883282E-3</v>
      </c>
      <c r="U61" s="13">
        <f t="shared" si="4"/>
        <v>670</v>
      </c>
      <c r="V61">
        <f t="shared" si="5"/>
        <v>0</v>
      </c>
      <c r="W61">
        <f t="shared" si="6"/>
        <v>8.7411768038161974E-3</v>
      </c>
      <c r="X61">
        <f t="shared" si="7"/>
        <v>1.1092326301566049</v>
      </c>
      <c r="Y61">
        <f t="shared" si="8"/>
        <v>0.13142517845901444</v>
      </c>
      <c r="Z61">
        <f t="shared" si="9"/>
        <v>5.0635218517236874E-2</v>
      </c>
    </row>
    <row r="62" spans="1:26" x14ac:dyDescent="0.3">
      <c r="A62" s="2">
        <v>675</v>
      </c>
      <c r="F62">
        <v>0</v>
      </c>
      <c r="L62">
        <f>$H$3*pseudoinverse!$A61+$H$4*pseudoinverse!$B61+$H$5*pseudoinverse!$C61+$H$6*pseudoinverse!$D61+$H$7*pseudoinverse!$E61+$H$8*pseudoinverse!$F61+$H$9*pseudoinverse!$G61+$H$10*pseudoinverse!$H61</f>
        <v>1.5629988643280412E-2</v>
      </c>
      <c r="M62">
        <f t="shared" si="13"/>
        <v>2.4429654498907467E-4</v>
      </c>
      <c r="N62">
        <f>$I$3*pseudoinverse!A61+$I$4*pseudoinverse!B61+$I$5*pseudoinverse!C61+$I$6*pseudoinverse!D61+$I$7*pseudoinverse!E61+$I$8*pseudoinverse!F61+$I$9*pseudoinverse!G61+$I$10*pseudoinverse!H61</f>
        <v>1.1192535963849954</v>
      </c>
      <c r="O62">
        <f t="shared" si="13"/>
        <v>1.2527286130207462</v>
      </c>
      <c r="P62">
        <f>$J$3*pseudoinverse!A61+$J$4*pseudoinverse!B61+$J$5*pseudoinverse!C61+J$6*pseudoinverse!D61+$J$7*pseudoinverse!E61+$J$8*pseudoinverse!F61+$J$9*pseudoinverse!G61+$J$10*pseudoinverse!H61</f>
        <v>0.12130365704601279</v>
      </c>
      <c r="Q62">
        <f t="shared" si="11"/>
        <v>1.4714577212736687E-2</v>
      </c>
      <c r="R62">
        <f>$K$3*pseudoinverse!A61+$K$4*pseudoinverse!B61+$K$5*pseudoinverse!C61+$K$6*pseudoinverse!D61+$K$7*pseudoinverse!E61+$K$8*pseudoinverse!F61+$K$9*pseudoinverse!G61+$K$10*pseudoinverse!H61</f>
        <v>3.5775878941036128E-2</v>
      </c>
      <c r="S62">
        <f t="shared" si="3"/>
        <v>1.2799135140036722E-3</v>
      </c>
      <c r="U62" s="13">
        <f t="shared" si="4"/>
        <v>675</v>
      </c>
      <c r="V62">
        <f t="shared" si="5"/>
        <v>0</v>
      </c>
      <c r="W62">
        <f t="shared" si="6"/>
        <v>1.5629988643280412E-2</v>
      </c>
      <c r="X62">
        <f t="shared" si="7"/>
        <v>1.1192535963849954</v>
      </c>
      <c r="Y62">
        <f t="shared" si="8"/>
        <v>0.12130365704601279</v>
      </c>
      <c r="Z62">
        <f t="shared" si="9"/>
        <v>3.5775878941036128E-2</v>
      </c>
    </row>
    <row r="63" spans="1:26" x14ac:dyDescent="0.3">
      <c r="A63" s="2">
        <v>680</v>
      </c>
      <c r="F63">
        <v>0</v>
      </c>
      <c r="L63">
        <f>$H$3*pseudoinverse!$A62+$H$4*pseudoinverse!$B62+$H$5*pseudoinverse!$C62+$H$6*pseudoinverse!$D62+$H$7*pseudoinverse!$E62+$H$8*pseudoinverse!$F62+$H$9*pseudoinverse!$G62+$H$10*pseudoinverse!$H62</f>
        <v>2.1114382089462036E-2</v>
      </c>
      <c r="M63">
        <f t="shared" si="13"/>
        <v>4.4581713101979521E-4</v>
      </c>
      <c r="N63">
        <f>$I$3*pseudoinverse!A62+$I$4*pseudoinverse!B62+$I$5*pseudoinverse!C62+$I$6*pseudoinverse!D62+$I$7*pseudoinverse!E62+$I$8*pseudoinverse!F62+$I$9*pseudoinverse!G62+$I$10*pseudoinverse!H62</f>
        <v>1.1234145093768941</v>
      </c>
      <c r="O63">
        <f t="shared" si="13"/>
        <v>1.2620601598785277</v>
      </c>
      <c r="P63">
        <f>$J$3*pseudoinverse!A62+$J$4*pseudoinverse!B62+$J$5*pseudoinverse!C62+J$6*pseudoinverse!D62+$J$7*pseudoinverse!E62+$J$8*pseudoinverse!F62+$J$9*pseudoinverse!G62+$J$10*pseudoinverse!H62</f>
        <v>0.11152861036634967</v>
      </c>
      <c r="Q63">
        <f t="shared" si="11"/>
        <v>1.243863093024904E-2</v>
      </c>
      <c r="R63">
        <f>$K$3*pseudoinverse!A62+$K$4*pseudoinverse!B62+$K$5*pseudoinverse!C62+$K$6*pseudoinverse!D62+$K$7*pseudoinverse!E62+$K$8*pseudoinverse!F62+$K$9*pseudoinverse!G62+$K$10*pseudoinverse!H62</f>
        <v>2.4585993525273225E-2</v>
      </c>
      <c r="S63">
        <f t="shared" si="3"/>
        <v>6.0447107762477692E-4</v>
      </c>
      <c r="U63" s="13">
        <f t="shared" si="4"/>
        <v>680</v>
      </c>
      <c r="V63">
        <f t="shared" si="5"/>
        <v>0</v>
      </c>
      <c r="W63">
        <f t="shared" si="6"/>
        <v>2.1114382089462036E-2</v>
      </c>
      <c r="X63">
        <f t="shared" si="7"/>
        <v>1.1234145093768941</v>
      </c>
      <c r="Y63">
        <f t="shared" si="8"/>
        <v>0.11152861036634967</v>
      </c>
      <c r="Z63">
        <f t="shared" si="9"/>
        <v>2.4585993525273225E-2</v>
      </c>
    </row>
    <row r="64" spans="1:26" x14ac:dyDescent="0.3">
      <c r="A64" s="2">
        <v>685</v>
      </c>
      <c r="F64">
        <v>0</v>
      </c>
      <c r="L64">
        <f>$H$3*pseudoinverse!$A63+$H$4*pseudoinverse!$B63+$H$5*pseudoinverse!$C63+$H$6*pseudoinverse!$D63+$H$7*pseudoinverse!$E63+$H$8*pseudoinverse!$F63+$H$9*pseudoinverse!$G63+$H$10*pseudoinverse!$H63</f>
        <v>2.3737067884184726E-2</v>
      </c>
      <c r="M64">
        <f t="shared" si="13"/>
        <v>5.6344839173839392E-4</v>
      </c>
      <c r="N64">
        <f>$I$3*pseudoinverse!A63+$I$4*pseudoinverse!B63+$I$5*pseudoinverse!C63+$I$6*pseudoinverse!D63+$I$7*pseudoinverse!E63+$I$8*pseudoinverse!F63+$I$9*pseudoinverse!G63+$I$10*pseudoinverse!H63</f>
        <v>1.1200321448628121</v>
      </c>
      <c r="O64">
        <f t="shared" si="13"/>
        <v>1.2544720055259913</v>
      </c>
      <c r="P64">
        <f>$J$3*pseudoinverse!A63+$J$4*pseudoinverse!B63+$J$5*pseudoinverse!C63+J$6*pseudoinverse!D63+$J$7*pseudoinverse!E63+$J$8*pseudoinverse!F63+$J$9*pseudoinverse!G63+$J$10*pseudoinverse!H63</f>
        <v>0.10214313703872839</v>
      </c>
      <c r="Q64">
        <f t="shared" si="11"/>
        <v>1.0433220444112448E-2</v>
      </c>
      <c r="R64">
        <f>$K$3*pseudoinverse!A63+$K$4*pseudoinverse!B63+$K$5*pseudoinverse!C63+$K$6*pseudoinverse!D63+$K$7*pseudoinverse!E63+$K$8*pseudoinverse!F63+$K$9*pseudoinverse!G63+$K$10*pseudoinverse!H63</f>
        <v>1.6433746701635513E-2</v>
      </c>
      <c r="S64">
        <f t="shared" si="3"/>
        <v>2.7006803065351607E-4</v>
      </c>
      <c r="U64" s="13">
        <f t="shared" si="4"/>
        <v>685</v>
      </c>
      <c r="V64">
        <f t="shared" si="5"/>
        <v>0</v>
      </c>
      <c r="W64">
        <f t="shared" si="6"/>
        <v>2.3737067884184726E-2</v>
      </c>
      <c r="X64">
        <f t="shared" si="7"/>
        <v>1.1200321448628121</v>
      </c>
      <c r="Y64">
        <f t="shared" si="8"/>
        <v>0.10214313703872839</v>
      </c>
      <c r="Z64">
        <f t="shared" si="9"/>
        <v>1.6433746701635513E-2</v>
      </c>
    </row>
    <row r="65" spans="1:26" x14ac:dyDescent="0.3">
      <c r="A65" s="2">
        <v>690</v>
      </c>
      <c r="F65">
        <v>0</v>
      </c>
      <c r="L65">
        <f>$H$3*pseudoinverse!$A64+$H$4*pseudoinverse!$B64+$H$5*pseudoinverse!$C64+$H$6*pseudoinverse!$D64+$H$7*pseudoinverse!$E64+$H$8*pseudoinverse!$F64+$H$9*pseudoinverse!$G64+$H$10*pseudoinverse!$H64</f>
        <v>2.2505023354240927E-2</v>
      </c>
      <c r="M65">
        <f t="shared" si="13"/>
        <v>5.064760761749296E-4</v>
      </c>
      <c r="N65">
        <f>$I$3*pseudoinverse!A64+$I$4*pseudoinverse!B64+$I$5*pseudoinverse!C64+$I$6*pseudoinverse!D64+$I$7*pseudoinverse!E64+$I$8*pseudoinverse!F64+$I$9*pseudoinverse!G64+$I$10*pseudoinverse!H64</f>
        <v>1.1079720660217602</v>
      </c>
      <c r="O65">
        <f t="shared" si="13"/>
        <v>1.2276020990845278</v>
      </c>
      <c r="P65">
        <f>$J$3*pseudoinverse!A64+$J$4*pseudoinverse!B64+$J$5*pseudoinverse!C64+J$6*pseudoinverse!D64+$J$7*pseudoinverse!E64+$J$8*pseudoinverse!F64+$J$9*pseudoinverse!G64+$J$10*pseudoinverse!H64</f>
        <v>9.318352214908722E-2</v>
      </c>
      <c r="Q65">
        <f t="shared" si="11"/>
        <v>8.6831688001094282E-3</v>
      </c>
      <c r="R65">
        <f>$K$3*pseudoinverse!A64+$K$4*pseudoinverse!B64+$K$5*pseudoinverse!C64+$K$6*pseudoinverse!D64+$K$7*pseudoinverse!E64+$K$8*pseudoinverse!F64+$K$9*pseudoinverse!G64+$K$10*pseudoinverse!H64</f>
        <v>1.0683938245472938E-2</v>
      </c>
      <c r="S65">
        <f t="shared" si="3"/>
        <v>1.1414653643307935E-4</v>
      </c>
      <c r="U65" s="13">
        <f t="shared" si="4"/>
        <v>690</v>
      </c>
      <c r="V65">
        <f t="shared" si="5"/>
        <v>0</v>
      </c>
      <c r="W65">
        <f t="shared" si="6"/>
        <v>2.2505023354240927E-2</v>
      </c>
      <c r="X65">
        <f t="shared" si="7"/>
        <v>1.1079720660217602</v>
      </c>
      <c r="Y65">
        <f t="shared" si="8"/>
        <v>9.318352214908722E-2</v>
      </c>
      <c r="Z65">
        <f t="shared" si="9"/>
        <v>1.0683938245472938E-2</v>
      </c>
    </row>
    <row r="66" spans="1:26" x14ac:dyDescent="0.3">
      <c r="A66" s="2">
        <v>695</v>
      </c>
      <c r="F66">
        <v>0</v>
      </c>
      <c r="L66">
        <f>$H$3*pseudoinverse!$A65+$H$4*pseudoinverse!$B65+$H$5*pseudoinverse!$C65+$H$6*pseudoinverse!$D65+$H$7*pseudoinverse!$E65+$H$8*pseudoinverse!$F65+$H$9*pseudoinverse!$G65+$H$10*pseudoinverse!$H65</f>
        <v>1.7013468036754797E-2</v>
      </c>
      <c r="M66">
        <f t="shared" si="13"/>
        <v>2.8945809463767712E-4</v>
      </c>
      <c r="N66">
        <f>$I$3*pseudoinverse!A65+$I$4*pseudoinverse!B65+$I$5*pseudoinverse!C65+$I$6*pseudoinverse!D65+$I$7*pseudoinverse!E65+$I$8*pseudoinverse!F65+$I$9*pseudoinverse!G65+$I$10*pseudoinverse!H65</f>
        <v>1.0867985683902193</v>
      </c>
      <c r="O66">
        <f t="shared" si="13"/>
        <v>1.1811311282550301</v>
      </c>
      <c r="P66">
        <f>$J$3*pseudoinverse!A65+$J$4*pseudoinverse!B65+$J$5*pseudoinverse!C65+J$6*pseudoinverse!D65+$J$7*pseudoinverse!E65+$J$8*pseudoinverse!F65+$J$9*pseudoinverse!G65+$J$10*pseudoinverse!H65</f>
        <v>8.4678721922959069E-2</v>
      </c>
      <c r="Q66">
        <f t="shared" si="11"/>
        <v>7.1704859465058285E-3</v>
      </c>
      <c r="R66">
        <f>$K$3*pseudoinverse!A65+$K$4*pseudoinverse!B65+$K$5*pseudoinverse!C65+$K$6*pseudoinverse!D65+$K$7*pseudoinverse!E65+$K$8*pseudoinverse!F65+$K$9*pseudoinverse!G65+$K$10*pseudoinverse!H65</f>
        <v>6.7556731158050533E-3</v>
      </c>
      <c r="S66">
        <f t="shared" si="3"/>
        <v>4.5639119247611156E-5</v>
      </c>
      <c r="U66" s="13">
        <f t="shared" si="4"/>
        <v>695</v>
      </c>
      <c r="V66">
        <f t="shared" si="5"/>
        <v>0</v>
      </c>
      <c r="W66">
        <f t="shared" si="6"/>
        <v>1.7013468036754797E-2</v>
      </c>
      <c r="X66">
        <f t="shared" si="7"/>
        <v>1.0867985683902193</v>
      </c>
      <c r="Y66">
        <f t="shared" si="8"/>
        <v>8.4678721922959069E-2</v>
      </c>
      <c r="Z66">
        <f t="shared" si="9"/>
        <v>6.7556731158050533E-3</v>
      </c>
    </row>
    <row r="67" spans="1:26" x14ac:dyDescent="0.3">
      <c r="A67" s="2">
        <v>700</v>
      </c>
      <c r="F67">
        <v>0</v>
      </c>
      <c r="L67">
        <f>$H$3*pseudoinverse!$A66+$H$4*pseudoinverse!$B66+$H$5*pseudoinverse!$C66+$H$6*pseudoinverse!$D66+$H$7*pseudoinverse!$E66+$H$8*pseudoinverse!$F66+$H$9*pseudoinverse!$G66+$H$10*pseudoinverse!$H66</f>
        <v>7.4918719083605367E-3</v>
      </c>
      <c r="M67">
        <f t="shared" si="13"/>
        <v>5.6128144691281751E-5</v>
      </c>
      <c r="N67">
        <f>$I$3*pseudoinverse!A66+$I$4*pseudoinverse!B66+$I$5*pseudoinverse!C66+$I$6*pseudoinverse!D66+$I$7*pseudoinverse!E66+$I$8*pseudoinverse!F66+$I$9*pseudoinverse!G66+$I$10*pseudoinverse!H66</f>
        <v>1.0568304655120846</v>
      </c>
      <c r="O67">
        <f t="shared" si="13"/>
        <v>1.1168906328344894</v>
      </c>
      <c r="P67">
        <f>$J$3*pseudoinverse!A66+$J$4*pseudoinverse!B66+$J$5*pseudoinverse!C66+J$6*pseudoinverse!D66+$J$7*pseudoinverse!E66+$J$8*pseudoinverse!F66+$J$9*pseudoinverse!G66+$J$10*pseudoinverse!H66</f>
        <v>7.665029240352178E-2</v>
      </c>
      <c r="Q67">
        <f t="shared" ref="Q67:Q87" si="14">POWER(P67-$F67,2)</f>
        <v>5.8752673255453884E-3</v>
      </c>
      <c r="R67">
        <f>$K$3*pseudoinverse!A66+$K$4*pseudoinverse!B66+$K$5*pseudoinverse!C66+$K$6*pseudoinverse!D66+$K$7*pseudoinverse!E66+$K$8*pseudoinverse!F66+$K$9*pseudoinverse!G66+$K$10*pseudoinverse!H66</f>
        <v>4.1547618415391325E-3</v>
      </c>
      <c r="S67">
        <f t="shared" si="3"/>
        <v>1.7262045959909644E-5</v>
      </c>
      <c r="U67" s="13">
        <f t="shared" si="4"/>
        <v>700</v>
      </c>
      <c r="V67">
        <f t="shared" si="5"/>
        <v>0</v>
      </c>
      <c r="W67">
        <f t="shared" si="6"/>
        <v>7.4918719083605367E-3</v>
      </c>
      <c r="X67">
        <f t="shared" si="7"/>
        <v>1.0568304655120846</v>
      </c>
      <c r="Y67">
        <f t="shared" si="8"/>
        <v>7.665029240352178E-2</v>
      </c>
      <c r="Z67">
        <f t="shared" si="9"/>
        <v>4.1547618415391325E-3</v>
      </c>
    </row>
    <row r="68" spans="1:26" x14ac:dyDescent="0.3">
      <c r="A68" s="2">
        <v>705</v>
      </c>
      <c r="F68">
        <v>0</v>
      </c>
      <c r="L68">
        <f>$H$3*pseudoinverse!$A67+$H$4*pseudoinverse!$B67+$H$5*pseudoinverse!$C67+$H$6*pseudoinverse!$D67+$H$7*pseudoinverse!$E67+$H$8*pseudoinverse!$F67+$H$9*pseudoinverse!$G67+$H$10*pseudoinverse!$H67</f>
        <v>-5.2408654513595443E-3</v>
      </c>
      <c r="M68">
        <f t="shared" ref="M68:O83" si="15">POWER(L68-$F68,2)</f>
        <v>2.7466670679254081E-5</v>
      </c>
      <c r="N68">
        <f>$I$3*pseudoinverse!A67+$I$4*pseudoinverse!B67+$I$5*pseudoinverse!C67+$I$6*pseudoinverse!D67+$I$7*pseudoinverse!E67+$I$8*pseudoinverse!F67+$I$9*pseudoinverse!G67+$I$10*pseudoinverse!H67</f>
        <v>1.0190927816756754</v>
      </c>
      <c r="O68">
        <f t="shared" si="15"/>
        <v>1.0385500976634658</v>
      </c>
      <c r="P68">
        <f>$J$3*pseudoinverse!A67+$J$4*pseudoinverse!B67+$J$5*pseudoinverse!C67+J$6*pseudoinverse!D67+$J$7*pseudoinverse!E67+$J$8*pseudoinverse!F67+$J$9*pseudoinverse!G67+$J$10*pseudoinverse!H67</f>
        <v>6.9112603139338077E-2</v>
      </c>
      <c r="Q68">
        <f t="shared" si="14"/>
        <v>4.7765519126956434E-3</v>
      </c>
      <c r="R68">
        <f>$K$3*pseudoinverse!A67+$K$4*pseudoinverse!B67+$K$5*pseudoinverse!C67+$K$6*pseudoinverse!D67+$K$7*pseudoinverse!E67+$K$8*pseudoinverse!F67+$K$9*pseudoinverse!G67+$K$10*pseudoinverse!H67</f>
        <v>2.4852063825935842E-3</v>
      </c>
      <c r="S68">
        <f t="shared" ref="S68:S87" si="16">POWER(R68-$F68,2)</f>
        <v>6.1762507640838886E-6</v>
      </c>
      <c r="U68" s="13">
        <f t="shared" ref="U68:U87" si="17">A68</f>
        <v>705</v>
      </c>
      <c r="V68">
        <f t="shared" ref="V68:V87" si="18">F68</f>
        <v>0</v>
      </c>
      <c r="W68">
        <f t="shared" ref="W68:W87" si="19">L68</f>
        <v>-5.2408654513595443E-3</v>
      </c>
      <c r="X68">
        <f t="shared" ref="X68:X87" si="20">N68</f>
        <v>1.0190927816756754</v>
      </c>
      <c r="Y68">
        <f t="shared" ref="Y68:Y87" si="21">P68</f>
        <v>6.9112603139338077E-2</v>
      </c>
      <c r="Z68">
        <f t="shared" ref="Z68:Z87" si="22">R68</f>
        <v>2.4852063825935842E-3</v>
      </c>
    </row>
    <row r="69" spans="1:26" x14ac:dyDescent="0.3">
      <c r="A69" s="2">
        <v>710</v>
      </c>
      <c r="F69">
        <v>0</v>
      </c>
      <c r="L69">
        <f>$H$3*pseudoinverse!$A68+$H$4*pseudoinverse!$B68+$H$5*pseudoinverse!$C68+$H$6*pseudoinverse!$D68+$H$7*pseudoinverse!$E68+$H$8*pseudoinverse!$F68+$H$9*pseudoinverse!$G68+$H$10*pseudoinverse!$H68</f>
        <v>-1.9906266210010348E-2</v>
      </c>
      <c r="M69">
        <f t="shared" si="15"/>
        <v>3.9625943442379976E-4</v>
      </c>
      <c r="N69">
        <f>$I$3*pseudoinverse!A68+$I$4*pseudoinverse!B68+$I$5*pseudoinverse!C68+$I$6*pseudoinverse!D68+$I$7*pseudoinverse!E68+$I$8*pseudoinverse!F68+$I$9*pseudoinverse!G68+$I$10*pseudoinverse!H68</f>
        <v>0.9751740254753144</v>
      </c>
      <c r="O69">
        <f t="shared" si="15"/>
        <v>0.95096437996172911</v>
      </c>
      <c r="P69">
        <f>$J$3*pseudoinverse!A68+$J$4*pseudoinverse!B68+$J$5*pseudoinverse!C68+J$6*pseudoinverse!D68+$J$7*pseudoinverse!E68+$J$8*pseudoinverse!F68+$J$9*pseudoinverse!G68+$J$10*pseudoinverse!H68</f>
        <v>6.2073237002567734E-2</v>
      </c>
      <c r="Q69">
        <f t="shared" si="14"/>
        <v>3.8530867519769442E-3</v>
      </c>
      <c r="R69">
        <f>$K$3*pseudoinverse!A68+$K$4*pseudoinverse!B68+$K$5*pseudoinverse!C68+$K$6*pseudoinverse!D68+$K$7*pseudoinverse!E68+$K$8*pseudoinverse!F68+$K$9*pseudoinverse!G68+$K$10*pseudoinverse!H68</f>
        <v>1.4458281921772801E-3</v>
      </c>
      <c r="S69">
        <f t="shared" si="16"/>
        <v>2.0904191612946221E-6</v>
      </c>
      <c r="U69" s="13">
        <f t="shared" si="17"/>
        <v>710</v>
      </c>
      <c r="V69">
        <f t="shared" si="18"/>
        <v>0</v>
      </c>
      <c r="W69">
        <f t="shared" si="19"/>
        <v>-1.9906266210010348E-2</v>
      </c>
      <c r="X69">
        <f t="shared" si="20"/>
        <v>0.9751740254753144</v>
      </c>
      <c r="Y69">
        <f t="shared" si="21"/>
        <v>6.2073237002567734E-2</v>
      </c>
      <c r="Z69">
        <f t="shared" si="22"/>
        <v>1.4458281921772801E-3</v>
      </c>
    </row>
    <row r="70" spans="1:26" x14ac:dyDescent="0.3">
      <c r="A70" s="2">
        <v>715</v>
      </c>
      <c r="F70">
        <v>0</v>
      </c>
      <c r="L70">
        <f>$H$3*pseudoinverse!$A69+$H$4*pseudoinverse!$B69+$H$5*pseudoinverse!$C69+$H$6*pseudoinverse!$D69+$H$7*pseudoinverse!$E69+$H$8*pseudoinverse!$F69+$H$9*pseudoinverse!$G69+$H$10*pseudoinverse!$H69</f>
        <v>-3.4958075518088993E-2</v>
      </c>
      <c r="M70">
        <f t="shared" si="15"/>
        <v>1.2220670439284131E-3</v>
      </c>
      <c r="N70">
        <f>$I$3*pseudoinverse!A69+$I$4*pseudoinverse!B69+$I$5*pseudoinverse!C69+$I$6*pseudoinverse!D69+$I$7*pseudoinverse!E69+$I$8*pseudoinverse!F69+$I$9*pseudoinverse!G69+$I$10*pseudoinverse!H69</f>
        <v>0.92701598270417007</v>
      </c>
      <c r="O70">
        <f t="shared" si="15"/>
        <v>0.85935863218897812</v>
      </c>
      <c r="P70">
        <f>$J$3*pseudoinverse!A69+$J$4*pseudoinverse!B69+$J$5*pseudoinverse!C69+J$6*pseudoinverse!D69+$J$7*pseudoinverse!E69+$J$8*pseudoinverse!F69+$J$9*pseudoinverse!G69+$J$10*pseudoinverse!H69</f>
        <v>5.5533513124726853E-2</v>
      </c>
      <c r="Q70">
        <f t="shared" si="14"/>
        <v>3.0839710799742096E-3</v>
      </c>
      <c r="R70">
        <f>$K$3*pseudoinverse!A69+$K$4*pseudoinverse!B69+$K$5*pseudoinverse!C69+$K$6*pseudoinverse!D69+$K$7*pseudoinverse!E69+$K$8*pseudoinverse!F69+$K$9*pseudoinverse!G69+$K$10*pseudoinverse!H69</f>
        <v>8.1810346480747293E-4</v>
      </c>
      <c r="S70">
        <f t="shared" si="16"/>
        <v>6.692932791299921E-7</v>
      </c>
      <c r="U70" s="13">
        <f t="shared" si="17"/>
        <v>715</v>
      </c>
      <c r="V70">
        <f t="shared" si="18"/>
        <v>0</v>
      </c>
      <c r="W70">
        <f t="shared" si="19"/>
        <v>-3.4958075518088993E-2</v>
      </c>
      <c r="X70">
        <f t="shared" si="20"/>
        <v>0.92701598270417007</v>
      </c>
      <c r="Y70">
        <f t="shared" si="21"/>
        <v>5.5533513124726853E-2</v>
      </c>
      <c r="Z70">
        <f t="shared" si="22"/>
        <v>8.1810346480747293E-4</v>
      </c>
    </row>
    <row r="71" spans="1:26" x14ac:dyDescent="0.3">
      <c r="A71" s="2">
        <v>720</v>
      </c>
      <c r="F71">
        <v>0</v>
      </c>
      <c r="L71">
        <f>$H$3*pseudoinverse!$A70+$H$4*pseudoinverse!$B70+$H$5*pseudoinverse!$C70+$H$6*pseudoinverse!$D70+$H$7*pseudoinverse!$E70+$H$8*pseudoinverse!$F70+$H$9*pseudoinverse!$G70+$H$10*pseudoinverse!$H70</f>
        <v>-4.8801400360068081E-2</v>
      </c>
      <c r="M71">
        <f t="shared" si="15"/>
        <v>2.3815766771036529E-3</v>
      </c>
      <c r="N71">
        <f>$I$3*pseudoinverse!A70+$I$4*pseudoinverse!B70+$I$5*pseudoinverse!C70+$I$6*pseudoinverse!D70+$I$7*pseudoinverse!E70+$I$8*pseudoinverse!F70+$I$9*pseudoinverse!G70+$I$10*pseudoinverse!H70</f>
        <v>0.8766738752145341</v>
      </c>
      <c r="O71">
        <f t="shared" si="15"/>
        <v>0.76855708348366847</v>
      </c>
      <c r="P71">
        <f>$J$3*pseudoinverse!A70+$J$4*pseudoinverse!B70+$J$5*pseudoinverse!C70+J$6*pseudoinverse!D70+$J$7*pseudoinverse!E70+$J$8*pseudoinverse!F70+$J$9*pseudoinverse!G70+$J$10*pseudoinverse!H70</f>
        <v>4.9489090510384387E-2</v>
      </c>
      <c r="Q71">
        <f t="shared" si="14"/>
        <v>2.4491700795450178E-3</v>
      </c>
      <c r="R71">
        <f>$K$3*pseudoinverse!A70+$K$4*pseudoinverse!B70+$K$5*pseudoinverse!C70+$K$6*pseudoinverse!D70+$K$7*pseudoinverse!E70+$K$8*pseudoinverse!F70+$K$9*pseudoinverse!G70+$K$10*pseudoinverse!H70</f>
        <v>4.5023236697450971E-4</v>
      </c>
      <c r="S71">
        <f t="shared" si="16"/>
        <v>2.0270918427146958E-7</v>
      </c>
      <c r="U71" s="13">
        <f t="shared" si="17"/>
        <v>720</v>
      </c>
      <c r="V71">
        <f t="shared" si="18"/>
        <v>0</v>
      </c>
      <c r="W71">
        <f t="shared" si="19"/>
        <v>-4.8801400360068081E-2</v>
      </c>
      <c r="X71">
        <f t="shared" si="20"/>
        <v>0.8766738752145341</v>
      </c>
      <c r="Y71">
        <f t="shared" si="21"/>
        <v>4.9489090510384387E-2</v>
      </c>
      <c r="Z71">
        <f t="shared" si="22"/>
        <v>4.5023236697450971E-4</v>
      </c>
    </row>
    <row r="72" spans="1:26" x14ac:dyDescent="0.3">
      <c r="A72" s="2">
        <v>725</v>
      </c>
      <c r="F72">
        <v>0</v>
      </c>
      <c r="L72">
        <f>$H$3*pseudoinverse!$A71+$H$4*pseudoinverse!$B71+$H$5*pseudoinverse!$C71+$H$6*pseudoinverse!$D71+$H$7*pseudoinverse!$E71+$H$8*pseudoinverse!$F71+$H$9*pseudoinverse!$G71+$H$10*pseudoinverse!$H71</f>
        <v>-6.0001344996308159E-2</v>
      </c>
      <c r="M72">
        <f t="shared" si="15"/>
        <v>3.600161401365994E-3</v>
      </c>
      <c r="N72">
        <f>$I$3*pseudoinverse!A71+$I$4*pseudoinverse!B71+$I$5*pseudoinverse!C71+$I$6*pseudoinverse!D71+$I$7*pseudoinverse!E71+$I$8*pseudoinverse!F71+$I$9*pseudoinverse!G71+$I$10*pseudoinverse!H71</f>
        <v>0.82608708020774713</v>
      </c>
      <c r="O72">
        <f t="shared" si="15"/>
        <v>0.68241986408616084</v>
      </c>
      <c r="P72">
        <f>$J$3*pseudoinverse!A71+$J$4*pseudoinverse!B71+$J$5*pseudoinverse!C71+J$6*pseudoinverse!D71+$J$7*pseudoinverse!E71+$J$8*pseudoinverse!F71+$J$9*pseudoinverse!G71+$J$10*pseudoinverse!H71</f>
        <v>4.3930621510247431E-2</v>
      </c>
      <c r="Q72">
        <f t="shared" si="14"/>
        <v>1.9298995062766143E-3</v>
      </c>
      <c r="R72">
        <f>$K$3*pseudoinverse!A71+$K$4*pseudoinverse!B71+$K$5*pseudoinverse!C71+$K$6*pseudoinverse!D71+$K$7*pseudoinverse!E71+$K$8*pseudoinverse!F71+$K$9*pseudoinverse!G71+$K$10*pseudoinverse!H71</f>
        <v>2.4099159174911653E-4</v>
      </c>
      <c r="S72">
        <f t="shared" si="16"/>
        <v>5.8076947293772848E-8</v>
      </c>
      <c r="U72" s="13">
        <f t="shared" si="17"/>
        <v>725</v>
      </c>
      <c r="V72">
        <f t="shared" si="18"/>
        <v>0</v>
      </c>
      <c r="W72">
        <f t="shared" si="19"/>
        <v>-6.0001344996308159E-2</v>
      </c>
      <c r="X72">
        <f t="shared" si="20"/>
        <v>0.82608708020774713</v>
      </c>
      <c r="Y72">
        <f t="shared" si="21"/>
        <v>4.3930621510247431E-2</v>
      </c>
      <c r="Z72">
        <f t="shared" si="22"/>
        <v>2.4099159174911653E-4</v>
      </c>
    </row>
    <row r="73" spans="1:26" x14ac:dyDescent="0.3">
      <c r="A73" s="2">
        <v>730</v>
      </c>
      <c r="F73">
        <v>0</v>
      </c>
      <c r="L73">
        <f>$H$3*pseudoinverse!$A72+$H$4*pseudoinverse!$B72+$H$5*pseudoinverse!$C72+$H$6*pseudoinverse!$D72+$H$7*pseudoinverse!$E72+$H$8*pseudoinverse!$F72+$H$9*pseudoinverse!$G72+$H$10*pseudoinverse!$H72</f>
        <v>-6.7448506268840025E-2</v>
      </c>
      <c r="M73">
        <f t="shared" si="15"/>
        <v>4.5493009978977523E-3</v>
      </c>
      <c r="N73">
        <f>$I$3*pseudoinverse!A72+$I$4*pseudoinverse!B72+$I$5*pseudoinverse!C72+$I$6*pseudoinverse!D72+$I$7*pseudoinverse!E72+$I$8*pseudoinverse!F72+$I$9*pseudoinverse!G72+$I$10*pseudoinverse!H72</f>
        <v>0.7768945250375856</v>
      </c>
      <c r="O73">
        <f t="shared" si="15"/>
        <v>0.60356510303337574</v>
      </c>
      <c r="P73">
        <f>$J$3*pseudoinverse!A72+$J$4*pseudoinverse!B72+$J$5*pseudoinverse!C72+J$6*pseudoinverse!D72+$J$7*pseudoinverse!E72+$J$8*pseudoinverse!F72+$J$9*pseudoinverse!G72+$J$10*pseudoinverse!H72</f>
        <v>3.8844431080875749E-2</v>
      </c>
      <c r="Q73">
        <f t="shared" si="14"/>
        <v>1.5088898259969059E-3</v>
      </c>
      <c r="R73">
        <f>$K$3*pseudoinverse!A72+$K$4*pseudoinverse!B72+$K$5*pseudoinverse!C72+$K$6*pseudoinverse!D72+$K$7*pseudoinverse!E72+$K$8*pseudoinverse!F72+$K$9*pseudoinverse!G72+$K$10*pseudoinverse!H72</f>
        <v>1.2545951625974014E-4</v>
      </c>
      <c r="S73">
        <f t="shared" si="16"/>
        <v>1.5740090220128001E-8</v>
      </c>
      <c r="U73" s="13">
        <f t="shared" si="17"/>
        <v>730</v>
      </c>
      <c r="V73">
        <f t="shared" si="18"/>
        <v>0</v>
      </c>
      <c r="W73">
        <f t="shared" si="19"/>
        <v>-6.7448506268840025E-2</v>
      </c>
      <c r="X73">
        <f t="shared" si="20"/>
        <v>0.7768945250375856</v>
      </c>
      <c r="Y73">
        <f t="shared" si="21"/>
        <v>3.8844431080875749E-2</v>
      </c>
      <c r="Z73">
        <f t="shared" si="22"/>
        <v>1.2545951625974014E-4</v>
      </c>
    </row>
    <row r="74" spans="1:26" x14ac:dyDescent="0.3">
      <c r="A74" s="2">
        <v>735</v>
      </c>
      <c r="F74">
        <v>0</v>
      </c>
      <c r="L74">
        <f>$H$3*pseudoinverse!$A73+$H$4*pseudoinverse!$B73+$H$5*pseudoinverse!$C73+$H$6*pseudoinverse!$D73+$H$7*pseudoinverse!$E73+$H$8*pseudoinverse!$F73+$H$9*pseudoinverse!$G73+$H$10*pseudoinverse!$H73</f>
        <v>-7.0460231876330215E-2</v>
      </c>
      <c r="M74">
        <f t="shared" si="15"/>
        <v>4.9646442760662209E-3</v>
      </c>
      <c r="N74">
        <f>$I$3*pseudoinverse!A73+$I$4*pseudoinverse!B73+$I$5*pseudoinverse!C73+$I$6*pseudoinverse!D73+$I$7*pseudoinverse!E73+$I$8*pseudoinverse!F73+$I$9*pseudoinverse!G73+$I$10*pseudoinverse!H73</f>
        <v>0.73031661637245826</v>
      </c>
      <c r="O74">
        <f t="shared" si="15"/>
        <v>0.53336236014971639</v>
      </c>
      <c r="P74">
        <f>$J$3*pseudoinverse!A73+$J$4*pseudoinverse!B73+$J$5*pseudoinverse!C73+J$6*pseudoinverse!D73+$J$7*pseudoinverse!E73+$J$8*pseudoinverse!F73+$J$9*pseudoinverse!G73+$J$10*pseudoinverse!H73</f>
        <v>3.421320204450385E-2</v>
      </c>
      <c r="Q74">
        <f t="shared" si="14"/>
        <v>1.1705431941380425E-3</v>
      </c>
      <c r="R74">
        <f>$K$3*pseudoinverse!A73+$K$4*pseudoinverse!B73+$K$5*pseudoinverse!C73+$K$6*pseudoinverse!D73+$K$7*pseudoinverse!E73+$K$8*pseudoinverse!F73+$K$9*pseudoinverse!G73+$K$10*pseudoinverse!H73</f>
        <v>6.3524575130554208E-5</v>
      </c>
      <c r="S74">
        <f t="shared" si="16"/>
        <v>4.035371645517426E-9</v>
      </c>
      <c r="U74" s="13">
        <f t="shared" si="17"/>
        <v>735</v>
      </c>
      <c r="V74">
        <f t="shared" si="18"/>
        <v>0</v>
      </c>
      <c r="W74">
        <f t="shared" si="19"/>
        <v>-7.0460231876330215E-2</v>
      </c>
      <c r="X74">
        <f t="shared" si="20"/>
        <v>0.73031661637245826</v>
      </c>
      <c r="Y74">
        <f t="shared" si="21"/>
        <v>3.421320204450385E-2</v>
      </c>
      <c r="Z74">
        <f t="shared" si="22"/>
        <v>6.3524575130554208E-5</v>
      </c>
    </row>
    <row r="75" spans="1:26" x14ac:dyDescent="0.3">
      <c r="A75" s="2">
        <v>740</v>
      </c>
      <c r="F75">
        <v>0</v>
      </c>
      <c r="L75">
        <f>$H$3*pseudoinverse!$A74+$H$4*pseudoinverse!$B74+$H$5*pseudoinverse!$C74+$H$6*pseudoinverse!$D74+$H$7*pseudoinverse!$E74+$H$8*pseudoinverse!$F74+$H$9*pseudoinverse!$G74+$H$10*pseudoinverse!$H74</f>
        <v>-6.881094310334257E-2</v>
      </c>
      <c r="M75">
        <f t="shared" si="15"/>
        <v>4.7349458907714487E-3</v>
      </c>
      <c r="N75">
        <f>$I$3*pseudoinverse!A74+$I$4*pseudoinverse!B74+$I$5*pseudoinverse!C74+$I$6*pseudoinverse!D74+$I$7*pseudoinverse!E74+$I$8*pseudoinverse!F74+$I$9*pseudoinverse!G74+$I$10*pseudoinverse!H74</f>
        <v>0.6871106611761677</v>
      </c>
      <c r="O75">
        <f t="shared" si="15"/>
        <v>0.47212106070195031</v>
      </c>
      <c r="P75">
        <f>$J$3*pseudoinverse!A74+$J$4*pseudoinverse!B74+$J$5*pseudoinverse!C74+J$6*pseudoinverse!D74+$J$7*pseudoinverse!E74+$J$8*pseudoinverse!F74+$J$9*pseudoinverse!G74+$J$10*pseudoinverse!H74</f>
        <v>3.0016649711595168E-2</v>
      </c>
      <c r="Q75">
        <f t="shared" si="14"/>
        <v>9.0099925990860623E-4</v>
      </c>
      <c r="R75">
        <f>$K$3*pseudoinverse!A74+$K$4*pseudoinverse!B74+$K$5*pseudoinverse!C74+$K$6*pseudoinverse!D74+$K$7*pseudoinverse!E74+$K$8*pseudoinverse!F74+$K$9*pseudoinverse!G74+$K$10*pseudoinverse!H74</f>
        <v>3.1283569990614229E-5</v>
      </c>
      <c r="S75">
        <f t="shared" si="16"/>
        <v>9.7866175135765914E-10</v>
      </c>
      <c r="U75" s="13">
        <f t="shared" si="17"/>
        <v>740</v>
      </c>
      <c r="V75">
        <f t="shared" si="18"/>
        <v>0</v>
      </c>
      <c r="W75">
        <f t="shared" si="19"/>
        <v>-6.881094310334257E-2</v>
      </c>
      <c r="X75">
        <f t="shared" si="20"/>
        <v>0.6871106611761677</v>
      </c>
      <c r="Y75">
        <f t="shared" si="21"/>
        <v>3.0016649711595168E-2</v>
      </c>
      <c r="Z75">
        <f t="shared" si="22"/>
        <v>3.1283569990614229E-5</v>
      </c>
    </row>
    <row r="76" spans="1:26" x14ac:dyDescent="0.3">
      <c r="A76" s="2">
        <v>745</v>
      </c>
      <c r="F76">
        <v>0</v>
      </c>
      <c r="L76">
        <f>$H$3*pseudoinverse!$A75+$H$4*pseudoinverse!$B75+$H$5*pseudoinverse!$C75+$H$6*pseudoinverse!$D75+$H$7*pseudoinverse!$E75+$H$8*pseudoinverse!$F75+$H$9*pseudoinverse!$G75+$H$10*pseudoinverse!$H75</f>
        <v>-6.2698374890573672E-2</v>
      </c>
      <c r="M76">
        <f t="shared" si="15"/>
        <v>3.9310862139189193E-3</v>
      </c>
      <c r="N76">
        <f>$I$3*pseudoinverse!A75+$I$4*pseudoinverse!B75+$I$5*pseudoinverse!C75+$I$6*pseudoinverse!D75+$I$7*pseudoinverse!E75+$I$8*pseudoinverse!F75+$I$9*pseudoinverse!G75+$I$10*pseudoinverse!H75</f>
        <v>0.64759288338680931</v>
      </c>
      <c r="O76">
        <f t="shared" si="15"/>
        <v>0.41937654261324159</v>
      </c>
      <c r="P76">
        <f>$J$3*pseudoinverse!A75+$J$4*pseudoinverse!B75+$J$5*pseudoinverse!C75+J$6*pseudoinverse!D75+$J$7*pseudoinverse!E75+$J$8*pseudoinverse!F75+$J$9*pseudoinverse!G75+$J$10*pseudoinverse!H75</f>
        <v>2.6232171902208307E-2</v>
      </c>
      <c r="Q76">
        <f t="shared" si="14"/>
        <v>6.8812684270700699E-4</v>
      </c>
      <c r="R76">
        <f>$K$3*pseudoinverse!A75+$K$4*pseudoinverse!B75+$K$5*pseudoinverse!C75+$K$6*pseudoinverse!D75+$K$7*pseudoinverse!E75+$K$8*pseudoinverse!F75+$K$9*pseudoinverse!G75+$K$10*pseudoinverse!H75</f>
        <v>1.4983979962877037E-5</v>
      </c>
      <c r="S76">
        <f t="shared" si="16"/>
        <v>2.2451965552790055E-10</v>
      </c>
      <c r="U76" s="13">
        <f t="shared" si="17"/>
        <v>745</v>
      </c>
      <c r="V76">
        <f t="shared" si="18"/>
        <v>0</v>
      </c>
      <c r="W76">
        <f t="shared" si="19"/>
        <v>-6.2698374890573672E-2</v>
      </c>
      <c r="X76">
        <f t="shared" si="20"/>
        <v>0.64759288338680931</v>
      </c>
      <c r="Y76">
        <f t="shared" si="21"/>
        <v>2.6232171902208307E-2</v>
      </c>
      <c r="Z76">
        <f t="shared" si="22"/>
        <v>1.4983979962877037E-5</v>
      </c>
    </row>
    <row r="77" spans="1:26" x14ac:dyDescent="0.3">
      <c r="A77" s="2">
        <v>750</v>
      </c>
      <c r="F77">
        <v>0</v>
      </c>
      <c r="L77">
        <f>$H$3*pseudoinverse!$A76+$H$4*pseudoinverse!$B76+$H$5*pseudoinverse!$C76+$H$6*pseudoinverse!$D76+$H$7*pseudoinverse!$E76+$H$8*pseudoinverse!$F76+$H$9*pseudoinverse!$G76+$H$10*pseudoinverse!$H76</f>
        <v>-5.266240242587561E-2</v>
      </c>
      <c r="M77">
        <f t="shared" si="15"/>
        <v>2.7733286292648692E-3</v>
      </c>
      <c r="N77">
        <f>$I$3*pseudoinverse!A76+$I$4*pseudoinverse!B76+$I$5*pseudoinverse!C76+$I$6*pseudoinverse!D76+$I$7*pseudoinverse!E76+$I$8*pseudoinverse!F76+$I$9*pseudoinverse!G76+$I$10*pseudoinverse!H76</f>
        <v>0.61171017594264632</v>
      </c>
      <c r="O77">
        <f t="shared" si="15"/>
        <v>0.37418933935178333</v>
      </c>
      <c r="P77">
        <f>$J$3*pseudoinverse!A76+$J$4*pseudoinverse!B76+$J$5*pseudoinverse!C76+J$6*pseudoinverse!D76+$J$7*pseudoinverse!E76+$J$8*pseudoinverse!F76+$J$9*pseudoinverse!G76+$J$10*pseudoinverse!H76</f>
        <v>2.2835462890249462E-2</v>
      </c>
      <c r="Q77">
        <f t="shared" si="14"/>
        <v>5.2145836541196027E-4</v>
      </c>
      <c r="R77">
        <f>$K$3*pseudoinverse!A76+$K$4*pseudoinverse!B76+$K$5*pseudoinverse!C76+$K$6*pseudoinverse!D76+$K$7*pseudoinverse!E76+$K$8*pseudoinverse!F76+$K$9*pseudoinverse!G76+$K$10*pseudoinverse!H76</f>
        <v>6.9803045420061915E-6</v>
      </c>
      <c r="S77">
        <f t="shared" si="16"/>
        <v>4.8724651499152264E-11</v>
      </c>
      <c r="U77" s="13">
        <f t="shared" si="17"/>
        <v>750</v>
      </c>
      <c r="V77">
        <f t="shared" si="18"/>
        <v>0</v>
      </c>
      <c r="W77">
        <f t="shared" si="19"/>
        <v>-5.266240242587561E-2</v>
      </c>
      <c r="X77">
        <f t="shared" si="20"/>
        <v>0.61171017594264632</v>
      </c>
      <c r="Y77">
        <f t="shared" si="21"/>
        <v>2.2835462890249462E-2</v>
      </c>
      <c r="Z77">
        <f t="shared" si="22"/>
        <v>6.9803045420061915E-6</v>
      </c>
    </row>
    <row r="78" spans="1:26" x14ac:dyDescent="0.3">
      <c r="A78" s="2">
        <v>755</v>
      </c>
      <c r="F78">
        <v>0</v>
      </c>
      <c r="L78">
        <f>$H$3*pseudoinverse!$A77+$H$4*pseudoinverse!$B77+$H$5*pseudoinverse!$C77+$H$6*pseudoinverse!$D77+$H$7*pseudoinverse!$E77+$H$8*pseudoinverse!$F77+$H$9*pseudoinverse!$G77+$H$10*pseudoinverse!$H77</f>
        <v>-3.9477763677112587E-2</v>
      </c>
      <c r="M78">
        <f t="shared" si="15"/>
        <v>1.5584938249459499E-3</v>
      </c>
      <c r="N78">
        <f>$I$3*pseudoinverse!A77+$I$4*pseudoinverse!B77+$I$5*pseudoinverse!C77+$I$6*pseudoinverse!D77+$I$7*pseudoinverse!E77+$I$8*pseudoinverse!F77+$I$9*pseudoinverse!G77+$I$10*pseudoinverse!H77</f>
        <v>0.5791400393847983</v>
      </c>
      <c r="O78">
        <f t="shared" si="15"/>
        <v>0.33540318521862572</v>
      </c>
      <c r="P78">
        <f>$J$3*pseudoinverse!A77+$J$4*pseudoinverse!B77+$J$5*pseudoinverse!C77+J$6*pseudoinverse!D77+$J$7*pseudoinverse!E77+$J$8*pseudoinverse!F77+$J$9*pseudoinverse!G77+$J$10*pseudoinverse!H77</f>
        <v>1.9801082193902045E-2</v>
      </c>
      <c r="Q78">
        <f t="shared" si="14"/>
        <v>3.9208285604966462E-4</v>
      </c>
      <c r="R78">
        <f>$K$3*pseudoinverse!A77+$K$4*pseudoinverse!B77+$K$5*pseudoinverse!C77+$K$6*pseudoinverse!D77+$K$7*pseudoinverse!E77+$K$8*pseudoinverse!F77+$K$9*pseudoinverse!G77+$K$10*pseudoinverse!H77</f>
        <v>3.1626989348196361E-6</v>
      </c>
      <c r="S78">
        <f t="shared" si="16"/>
        <v>1.000266455230926E-11</v>
      </c>
      <c r="U78" s="13">
        <f t="shared" si="17"/>
        <v>755</v>
      </c>
      <c r="V78">
        <f t="shared" si="18"/>
        <v>0</v>
      </c>
      <c r="W78">
        <f t="shared" si="19"/>
        <v>-3.9477763677112587E-2</v>
      </c>
      <c r="X78">
        <f t="shared" si="20"/>
        <v>0.5791400393847983</v>
      </c>
      <c r="Y78">
        <f t="shared" si="21"/>
        <v>1.9801082193902045E-2</v>
      </c>
      <c r="Z78">
        <f t="shared" si="22"/>
        <v>3.1626989348196361E-6</v>
      </c>
    </row>
    <row r="79" spans="1:26" x14ac:dyDescent="0.3">
      <c r="A79" s="2">
        <v>760</v>
      </c>
      <c r="F79">
        <v>0</v>
      </c>
      <c r="L79">
        <f>$H$3*pseudoinverse!$A78+$H$4*pseudoinverse!$B78+$H$5*pseudoinverse!$C78+$H$6*pseudoinverse!$D78+$H$7*pseudoinverse!$E78+$H$8*pseudoinverse!$F78+$H$9*pseudoinverse!$G78+$H$10*pseudoinverse!$H78</f>
        <v>-2.4041551543346862E-2</v>
      </c>
      <c r="M79">
        <f t="shared" si="15"/>
        <v>5.779962006114039E-4</v>
      </c>
      <c r="N79">
        <f>$I$3*pseudoinverse!A78+$I$4*pseudoinverse!B78+$I$5*pseudoinverse!C78+$I$6*pseudoinverse!D78+$I$7*pseudoinverse!E78+$I$8*pseudoinverse!F78+$I$9*pseudoinverse!G78+$I$10*pseudoinverse!H78</f>
        <v>0.54939759885828299</v>
      </c>
      <c r="O79">
        <f t="shared" si="15"/>
        <v>0.30183772163124684</v>
      </c>
      <c r="P79">
        <f>$J$3*pseudoinverse!A78+$J$4*pseudoinverse!B78+$J$5*pseudoinverse!C78+J$6*pseudoinverse!D78+$J$7*pseudoinverse!E78+$J$8*pseudoinverse!F78+$J$9*pseudoinverse!G78+$J$10*pseudoinverse!H78</f>
        <v>1.710297145048293E-2</v>
      </c>
      <c r="Q79">
        <f t="shared" si="14"/>
        <v>2.9251163243603417E-4</v>
      </c>
      <c r="R79">
        <f>$K$3*pseudoinverse!A78+$K$4*pseudoinverse!B78+$K$5*pseudoinverse!C78+$K$6*pseudoinverse!D78+$K$7*pseudoinverse!E78+$K$8*pseudoinverse!F78+$K$9*pseudoinverse!G78+$K$10*pseudoinverse!H78</f>
        <v>1.3937266918749904E-6</v>
      </c>
      <c r="S79">
        <f t="shared" si="16"/>
        <v>1.9424740916448044E-12</v>
      </c>
      <c r="U79" s="13">
        <f t="shared" si="17"/>
        <v>760</v>
      </c>
      <c r="V79">
        <f t="shared" si="18"/>
        <v>0</v>
      </c>
      <c r="W79">
        <f t="shared" si="19"/>
        <v>-2.4041551543346862E-2</v>
      </c>
      <c r="X79">
        <f t="shared" si="20"/>
        <v>0.54939759885828299</v>
      </c>
      <c r="Y79">
        <f t="shared" si="21"/>
        <v>1.710297145048293E-2</v>
      </c>
      <c r="Z79">
        <f t="shared" si="22"/>
        <v>1.3937266918749904E-6</v>
      </c>
    </row>
    <row r="80" spans="1:26" x14ac:dyDescent="0.3">
      <c r="A80" s="2">
        <v>765</v>
      </c>
      <c r="F80">
        <v>0</v>
      </c>
      <c r="L80">
        <f>$H$3*pseudoinverse!$A79+$H$4*pseudoinverse!$B79+$H$5*pseudoinverse!$C79+$H$6*pseudoinverse!$D79+$H$7*pseudoinverse!$E79+$H$8*pseudoinverse!$F79+$H$9*pseudoinverse!$G79+$H$10*pseudoinverse!$H79</f>
        <v>-7.2721156150922783E-3</v>
      </c>
      <c r="M80">
        <f t="shared" si="15"/>
        <v>5.2883665519268948E-5</v>
      </c>
      <c r="N80">
        <f>$I$3*pseudoinverse!A79+$I$4*pseudoinverse!B79+$I$5*pseudoinverse!C79+$I$6*pseudoinverse!D79+$I$7*pseudoinverse!E79+$I$8*pseudoinverse!F79+$I$9*pseudoinverse!G79+$I$10*pseudoinverse!H79</f>
        <v>0.52193285013801338</v>
      </c>
      <c r="O80">
        <f t="shared" si="15"/>
        <v>0.27241390005318994</v>
      </c>
      <c r="P80">
        <f>$J$3*pseudoinverse!A79+$J$4*pseudoinverse!B79+$J$5*pseudoinverse!C79+J$6*pseudoinverse!D79+$J$7*pseudoinverse!E79+$J$8*pseudoinverse!F79+$J$9*pseudoinverse!G79+$J$10*pseudoinverse!H79</f>
        <v>1.4714914811509895E-2</v>
      </c>
      <c r="Q80">
        <f t="shared" si="14"/>
        <v>2.1652871790999329E-4</v>
      </c>
      <c r="R80">
        <f>$K$3*pseudoinverse!A79+$K$4*pseudoinverse!B79+$K$5*pseudoinverse!C79+$K$6*pseudoinverse!D79+$K$7*pseudoinverse!E79+$K$8*pseudoinverse!F79+$K$9*pseudoinverse!G79+$K$10*pseudoinverse!H79</f>
        <v>5.9735659030802392E-7</v>
      </c>
      <c r="S80">
        <f t="shared" si="16"/>
        <v>3.5683489598442835E-13</v>
      </c>
      <c r="U80" s="13">
        <f t="shared" si="17"/>
        <v>765</v>
      </c>
      <c r="V80">
        <f t="shared" si="18"/>
        <v>0</v>
      </c>
      <c r="W80">
        <f t="shared" si="19"/>
        <v>-7.2721156150922783E-3</v>
      </c>
      <c r="X80">
        <f t="shared" si="20"/>
        <v>0.52193285013801338</v>
      </c>
      <c r="Y80">
        <f t="shared" si="21"/>
        <v>1.4714914811509895E-2</v>
      </c>
      <c r="Z80">
        <f t="shared" si="22"/>
        <v>5.9735659030802392E-7</v>
      </c>
    </row>
    <row r="81" spans="1:26" x14ac:dyDescent="0.3">
      <c r="A81" s="2">
        <v>770</v>
      </c>
      <c r="F81">
        <v>0</v>
      </c>
      <c r="L81">
        <f>$H$3*pseudoinverse!$A80+$H$4*pseudoinverse!$B80+$H$5*pseudoinverse!$C80+$H$6*pseudoinverse!$D80+$H$7*pseudoinverse!$E80+$H$8*pseudoinverse!$F80+$H$9*pseudoinverse!$G80+$H$10*pseudoinverse!$H80</f>
        <v>9.9701711486814282E-3</v>
      </c>
      <c r="M81">
        <f t="shared" si="15"/>
        <v>9.9404312733999544E-5</v>
      </c>
      <c r="N81">
        <f>$I$3*pseudoinverse!A80+$I$4*pseudoinverse!B80+$I$5*pseudoinverse!C80+$I$6*pseudoinverse!D80+$I$7*pseudoinverse!E80+$I$8*pseudoinverse!F80+$I$9*pseudoinverse!G80+$I$10*pseudoinverse!H80</f>
        <v>0.49620749650686069</v>
      </c>
      <c r="O81">
        <f t="shared" si="15"/>
        <v>0.24622187958960617</v>
      </c>
      <c r="P81">
        <f>$J$3*pseudoinverse!A80+$J$4*pseudoinverse!B80+$J$5*pseudoinverse!C80+J$6*pseudoinverse!D80+$J$7*pseudoinverse!E80+$J$8*pseudoinverse!F80+$J$9*pseudoinverse!G80+$J$10*pseudoinverse!H80</f>
        <v>1.2610940330753488E-2</v>
      </c>
      <c r="Q81">
        <f t="shared" si="14"/>
        <v>1.590358160258249E-4</v>
      </c>
      <c r="R81">
        <f>$K$3*pseudoinverse!A80+$K$4*pseudoinverse!B80+$K$5*pseudoinverse!C80+$K$6*pseudoinverse!D80+$K$7*pseudoinverse!E80+$K$8*pseudoinverse!F80+$K$9*pseudoinverse!G80+$K$10*pseudoinverse!H80</f>
        <v>2.4901526660086577E-7</v>
      </c>
      <c r="S81">
        <f t="shared" si="16"/>
        <v>6.2008603000300258E-14</v>
      </c>
      <c r="U81" s="13">
        <f t="shared" si="17"/>
        <v>770</v>
      </c>
      <c r="V81">
        <f t="shared" si="18"/>
        <v>0</v>
      </c>
      <c r="W81">
        <f t="shared" si="19"/>
        <v>9.9701711486814282E-3</v>
      </c>
      <c r="X81">
        <f t="shared" si="20"/>
        <v>0.49620749650686069</v>
      </c>
      <c r="Y81">
        <f t="shared" si="21"/>
        <v>1.2610940330753488E-2</v>
      </c>
      <c r="Z81">
        <f t="shared" si="22"/>
        <v>2.4901526660086577E-7</v>
      </c>
    </row>
    <row r="82" spans="1:26" x14ac:dyDescent="0.3">
      <c r="A82" s="2">
        <v>775</v>
      </c>
      <c r="F82">
        <v>0</v>
      </c>
      <c r="L82">
        <f>$H$3*pseudoinverse!$A81+$H$4*pseudoinverse!$B81+$H$5*pseudoinverse!$C81+$H$6*pseudoinverse!$D81+$H$7*pseudoinverse!$E81+$H$8*pseudoinverse!$F81+$H$9*pseudoinverse!$G81+$H$10*pseudoinverse!$H81</f>
        <v>2.6936159338371457E-2</v>
      </c>
      <c r="M82">
        <f t="shared" si="15"/>
        <v>7.2555667990213582E-4</v>
      </c>
      <c r="N82">
        <f>$I$3*pseudoinverse!A81+$I$4*pseudoinverse!B81+$I$5*pseudoinverse!C81+$I$6*pseudoinverse!D81+$I$7*pseudoinverse!E81+$I$8*pseudoinverse!F81+$I$9*pseudoinverse!G81+$I$10*pseudoinverse!H81</f>
        <v>0.47174709182702995</v>
      </c>
      <c r="O82">
        <f t="shared" si="15"/>
        <v>0.22254531864726024</v>
      </c>
      <c r="P82">
        <f>$J$3*pseudoinverse!A81+$J$4*pseudoinverse!B81+$J$5*pseudoinverse!C81+J$6*pseudoinverse!D81+$J$7*pseudoinverse!E81+$J$8*pseudoinverse!F81+$J$9*pseudoinverse!G81+$J$10*pseudoinverse!H81</f>
        <v>1.0765661654691899E-2</v>
      </c>
      <c r="Q82">
        <f t="shared" si="14"/>
        <v>1.1589947086330352E-4</v>
      </c>
      <c r="R82">
        <f>$K$3*pseudoinverse!A81+$K$4*pseudoinverse!B81+$K$5*pseudoinverse!C81+$K$6*pseudoinverse!D81+$K$7*pseudoinverse!E81+$K$8*pseudoinverse!F81+$K$9*pseudoinverse!G81+$K$10*pseudoinverse!H81</f>
        <v>1.0096121241572371E-7</v>
      </c>
      <c r="S82">
        <f t="shared" si="16"/>
        <v>1.0193166412452882E-14</v>
      </c>
      <c r="U82" s="13">
        <f t="shared" si="17"/>
        <v>775</v>
      </c>
      <c r="V82">
        <f t="shared" si="18"/>
        <v>0</v>
      </c>
      <c r="W82">
        <f t="shared" si="19"/>
        <v>2.6936159338371457E-2</v>
      </c>
      <c r="X82">
        <f t="shared" si="20"/>
        <v>0.47174709182702995</v>
      </c>
      <c r="Y82">
        <f t="shared" si="21"/>
        <v>1.0765661654691899E-2</v>
      </c>
      <c r="Z82">
        <f t="shared" si="22"/>
        <v>1.0096121241572371E-7</v>
      </c>
    </row>
    <row r="83" spans="1:26" x14ac:dyDescent="0.3">
      <c r="A83" s="2">
        <v>780</v>
      </c>
      <c r="F83">
        <v>0</v>
      </c>
      <c r="L83">
        <f>$H$3*pseudoinverse!$A82+$H$4*pseudoinverse!$B82+$H$5*pseudoinverse!$C82+$H$6*pseudoinverse!$D82+$H$7*pseudoinverse!$E82+$H$8*pseudoinverse!$F82+$H$9*pseudoinverse!$G82+$H$10*pseudoinverse!$H82</f>
        <v>4.3016224827431282E-2</v>
      </c>
      <c r="M83">
        <f t="shared" si="15"/>
        <v>1.8503955984041154E-3</v>
      </c>
      <c r="N83">
        <f>$I$3*pseudoinverse!A82+$I$4*pseudoinverse!B82+$I$5*pseudoinverse!C82+$I$6*pseudoinverse!D82+$I$7*pseudoinverse!E82+$I$8*pseudoinverse!F82+$I$9*pseudoinverse!G82+$I$10*pseudoinverse!H82</f>
        <v>0.44816937920649158</v>
      </c>
      <c r="O83">
        <f t="shared" si="15"/>
        <v>0.20085579245833204</v>
      </c>
      <c r="P83">
        <f>$J$3*pseudoinverse!A82+$J$4*pseudoinverse!B82+$J$5*pseudoinverse!C82+J$6*pseudoinverse!D82+$J$7*pseudoinverse!E82+$J$8*pseudoinverse!F82+$J$9*pseudoinverse!G82+$J$10*pseudoinverse!H82</f>
        <v>9.1545609304258067E-3</v>
      </c>
      <c r="Q83">
        <f t="shared" si="14"/>
        <v>8.3805985828878615E-5</v>
      </c>
      <c r="R83">
        <f>$K$3*pseudoinverse!A82+$K$4*pseudoinverse!B82+$K$5*pseudoinverse!C82+$K$6*pseudoinverse!D82+$K$7*pseudoinverse!E82+$K$8*pseudoinverse!F82+$K$9*pseudoinverse!G82+$K$10*pseudoinverse!H82</f>
        <v>3.9812496230828183E-8</v>
      </c>
      <c r="S83">
        <f t="shared" si="16"/>
        <v>1.5850348561297083E-15</v>
      </c>
      <c r="U83" s="13">
        <f t="shared" si="17"/>
        <v>780</v>
      </c>
      <c r="V83">
        <f t="shared" si="18"/>
        <v>0</v>
      </c>
      <c r="W83">
        <f t="shared" si="19"/>
        <v>4.3016224827431282E-2</v>
      </c>
      <c r="X83">
        <f t="shared" si="20"/>
        <v>0.44816937920649158</v>
      </c>
      <c r="Y83">
        <f t="shared" si="21"/>
        <v>9.1545609304258067E-3</v>
      </c>
      <c r="Z83">
        <f t="shared" si="22"/>
        <v>3.9812496230828183E-8</v>
      </c>
    </row>
    <row r="84" spans="1:26" x14ac:dyDescent="0.3">
      <c r="A84" s="2">
        <v>785</v>
      </c>
      <c r="F84">
        <v>0</v>
      </c>
      <c r="L84">
        <f>$H$3*pseudoinverse!$A83+$H$4*pseudoinverse!$B83+$H$5*pseudoinverse!$C83+$H$6*pseudoinverse!$D83+$H$7*pseudoinverse!$E83+$H$8*pseudoinverse!$F83+$H$9*pseudoinverse!$G83+$H$10*pseudoinverse!$H83</f>
        <v>5.7748000982859427E-2</v>
      </c>
      <c r="M84">
        <f t="shared" ref="M84:O87" si="23">POWER(L84-$F84,2)</f>
        <v>3.3348316175163331E-3</v>
      </c>
      <c r="N84">
        <f>$I$3*pseudoinverse!A83+$I$4*pseudoinverse!B83+$I$5*pseudoinverse!C83+$I$6*pseudoinverse!D83+$I$7*pseudoinverse!E83+$I$8*pseudoinverse!F83+$I$9*pseudoinverse!G83+$I$10*pseudoinverse!H83</f>
        <v>0.42519305393704654</v>
      </c>
      <c r="O84">
        <f t="shared" si="23"/>
        <v>0.18078913311631217</v>
      </c>
      <c r="P84">
        <f>$J$3*pseudoinverse!A83+$J$4*pseudoinverse!B83+$J$5*pseudoinverse!C83+J$6*pseudoinverse!D83+$J$7*pseudoinverse!E83+$J$8*pseudoinverse!F83+$J$9*pseudoinverse!G83+$J$10*pseudoinverse!H83</f>
        <v>7.7542152012150681E-3</v>
      </c>
      <c r="Q84">
        <f t="shared" si="14"/>
        <v>6.0127853386754839E-5</v>
      </c>
      <c r="R84">
        <f>$K$3*pseudoinverse!A83+$K$4*pseudoinverse!B83+$K$5*pseudoinverse!C83+$K$6*pseudoinverse!D83+$K$7*pseudoinverse!E83+$K$8*pseudoinverse!F83+$K$9*pseudoinverse!G83+$K$10*pseudoinverse!H83</f>
        <v>1.5269349168565646E-8</v>
      </c>
      <c r="S84">
        <f t="shared" si="16"/>
        <v>2.3315302403157641E-16</v>
      </c>
      <c r="U84" s="13">
        <f t="shared" si="17"/>
        <v>785</v>
      </c>
      <c r="V84">
        <f t="shared" si="18"/>
        <v>0</v>
      </c>
      <c r="W84">
        <f t="shared" si="19"/>
        <v>5.7748000982859427E-2</v>
      </c>
      <c r="X84">
        <f t="shared" si="20"/>
        <v>0.42519305393704654</v>
      </c>
      <c r="Y84">
        <f t="shared" si="21"/>
        <v>7.7542152012150681E-3</v>
      </c>
      <c r="Z84">
        <f t="shared" si="22"/>
        <v>1.5269349168565646E-8</v>
      </c>
    </row>
    <row r="85" spans="1:26" x14ac:dyDescent="0.3">
      <c r="A85" s="2">
        <v>790</v>
      </c>
      <c r="F85">
        <v>0</v>
      </c>
      <c r="L85">
        <f>$H$3*pseudoinverse!$A84+$H$4*pseudoinverse!$B84+$H$5*pseudoinverse!$C84+$H$6*pseudoinverse!$D84+$H$7*pseudoinverse!$E84+$H$8*pseudoinverse!$F84+$H$9*pseudoinverse!$G84+$H$10*pseudoinverse!$H84</f>
        <v>7.0809379241722537E-2</v>
      </c>
      <c r="M85">
        <f t="shared" si="23"/>
        <v>5.0139681885980865E-3</v>
      </c>
      <c r="N85">
        <f>$I$3*pseudoinverse!A84+$I$4*pseudoinverse!B84+$I$5*pseudoinverse!C84+$I$6*pseudoinverse!D84+$I$7*pseudoinverse!E84+$I$8*pseudoinverse!F84+$I$9*pseudoinverse!G84+$I$10*pseudoinverse!H84</f>
        <v>0.40263264282510658</v>
      </c>
      <c r="O85">
        <f t="shared" si="23"/>
        <v>0.16211304506832985</v>
      </c>
      <c r="P85">
        <f>$J$3*pseudoinverse!A84+$J$4*pseudoinverse!B84+$J$5*pseudoinverse!C84+J$6*pseudoinverse!D84+$J$7*pseudoinverse!E84+$J$8*pseudoinverse!F84+$J$9*pseudoinverse!G84+$J$10*pseudoinverse!H84</f>
        <v>6.5424696560582602E-3</v>
      </c>
      <c r="Q85">
        <f t="shared" si="14"/>
        <v>4.2803909200443093E-5</v>
      </c>
      <c r="R85">
        <f>$K$3*pseudoinverse!A84+$K$4*pseudoinverse!B84+$K$5*pseudoinverse!C84+$K$6*pseudoinverse!D84+$K$7*pseudoinverse!E84+$K$8*pseudoinverse!F84+$K$9*pseudoinverse!G84+$K$10*pseudoinverse!H84</f>
        <v>5.6958416877333402E-9</v>
      </c>
      <c r="S85">
        <f t="shared" si="16"/>
        <v>3.2442612531720986E-17</v>
      </c>
      <c r="U85" s="13">
        <f t="shared" si="17"/>
        <v>790</v>
      </c>
      <c r="V85">
        <f t="shared" si="18"/>
        <v>0</v>
      </c>
      <c r="W85">
        <f t="shared" si="19"/>
        <v>7.0809379241722537E-2</v>
      </c>
      <c r="X85">
        <f t="shared" si="20"/>
        <v>0.40263264282510658</v>
      </c>
      <c r="Y85">
        <f t="shared" si="21"/>
        <v>6.5424696560582602E-3</v>
      </c>
      <c r="Z85">
        <f t="shared" si="22"/>
        <v>5.6958416877333402E-9</v>
      </c>
    </row>
    <row r="86" spans="1:26" x14ac:dyDescent="0.3">
      <c r="A86" s="2">
        <v>795</v>
      </c>
      <c r="F86">
        <v>0</v>
      </c>
      <c r="L86">
        <f>$H$3*pseudoinverse!$A85+$H$4*pseudoinverse!$B85+$H$5*pseudoinverse!$C85+$H$6*pseudoinverse!$D85+$H$7*pseudoinverse!$E85+$H$8*pseudoinverse!$F85+$H$9*pseudoinverse!$G85+$H$10*pseudoinverse!$H85</f>
        <v>8.2002581222617665E-2</v>
      </c>
      <c r="M86">
        <f t="shared" si="23"/>
        <v>6.7244233271720076E-3</v>
      </c>
      <c r="N86">
        <f>$I$3*pseudoinverse!A85+$I$4*pseudoinverse!B85+$I$5*pseudoinverse!C85+$I$6*pseudoinverse!D85+$I$7*pseudoinverse!E85+$I$8*pseudoinverse!F85+$I$9*pseudoinverse!G85+$I$10*pseudoinverse!H85</f>
        <v>0.38038515761551328</v>
      </c>
      <c r="O86">
        <f t="shared" si="23"/>
        <v>0.14469286813417889</v>
      </c>
      <c r="P86">
        <f>$J$3*pseudoinverse!A85+$J$4*pseudoinverse!B85+$J$5*pseudoinverse!C85+J$6*pseudoinverse!D85+$J$7*pseudoinverse!E85+$J$8*pseudoinverse!F85+$J$9*pseudoinverse!G85+$J$10*pseudoinverse!H85</f>
        <v>5.4985619391315441E-3</v>
      </c>
      <c r="Q86">
        <f t="shared" si="14"/>
        <v>3.0234183398466046E-5</v>
      </c>
      <c r="R86">
        <f>$K$3*pseudoinverse!A85+$K$4*pseudoinverse!B85+$K$5*pseudoinverse!C85+$K$6*pseudoinverse!D85+$K$7*pseudoinverse!E85+$K$8*pseudoinverse!F85+$K$9*pseudoinverse!G85+$K$10*pseudoinverse!H85</f>
        <v>2.0664816759139566E-9</v>
      </c>
      <c r="S86">
        <f t="shared" si="16"/>
        <v>4.2703465168881545E-18</v>
      </c>
      <c r="U86" s="13">
        <f t="shared" si="17"/>
        <v>795</v>
      </c>
      <c r="V86">
        <f t="shared" si="18"/>
        <v>0</v>
      </c>
      <c r="W86">
        <f t="shared" si="19"/>
        <v>8.2002581222617665E-2</v>
      </c>
      <c r="X86">
        <f t="shared" si="20"/>
        <v>0.38038515761551328</v>
      </c>
      <c r="Y86">
        <f t="shared" si="21"/>
        <v>5.4985619391315441E-3</v>
      </c>
      <c r="Z86">
        <f t="shared" si="22"/>
        <v>2.0664816759139566E-9</v>
      </c>
    </row>
    <row r="87" spans="1:26" x14ac:dyDescent="0.3">
      <c r="A87" s="2">
        <v>800</v>
      </c>
      <c r="F87">
        <v>0</v>
      </c>
      <c r="L87">
        <f>$H$3*pseudoinverse!$A86+$H$4*pseudoinverse!$B86+$H$5*pseudoinverse!$C86+$H$6*pseudoinverse!$D86+$H$7*pseudoinverse!$E86+$H$8*pseudoinverse!$F86+$H$9*pseudoinverse!$G86+$H$10*pseudoinverse!$H86</f>
        <v>9.1234132616871966E-2</v>
      </c>
      <c r="M87">
        <f t="shared" si="23"/>
        <v>8.3236669543529807E-3</v>
      </c>
      <c r="N87">
        <f>$I$3*pseudoinverse!A86+$I$4*pseudoinverse!B86+$I$5*pseudoinverse!C86+$I$6*pseudoinverse!D86+$I$7*pseudoinverse!E86+$I$8*pseudoinverse!F86+$I$9*pseudoinverse!G86+$I$10*pseudoinverse!H86</f>
        <v>0.35841320864838022</v>
      </c>
      <c r="O87">
        <f t="shared" si="23"/>
        <v>0.12846002813362734</v>
      </c>
      <c r="P87">
        <f>$J$3*pseudoinverse!A86+$J$4*pseudoinverse!B86+$J$5*pseudoinverse!C86+J$6*pseudoinverse!D86+$J$7*pseudoinverse!E86+$J$8*pseudoinverse!F86+$J$9*pseudoinverse!G86+$J$10*pseudoinverse!H86</f>
        <v>4.6032023182767737E-3</v>
      </c>
      <c r="Q87">
        <f t="shared" si="14"/>
        <v>2.1189471582988663E-5</v>
      </c>
      <c r="R87">
        <f>$K$3*pseudoinverse!A86+$K$4*pseudoinverse!B86+$K$5*pseudoinverse!C86+$K$6*pseudoinverse!D86+$K$7*pseudoinverse!E86+$K$8*pseudoinverse!F86+$K$9*pseudoinverse!G86+$K$10*pseudoinverse!H86</f>
        <v>7.2919128973752618E-10</v>
      </c>
      <c r="S87">
        <f t="shared" si="16"/>
        <v>5.3171993702907683E-19</v>
      </c>
      <c r="U87" s="13">
        <f t="shared" si="17"/>
        <v>800</v>
      </c>
      <c r="V87">
        <f t="shared" si="18"/>
        <v>0</v>
      </c>
      <c r="W87">
        <f t="shared" si="19"/>
        <v>9.1234132616871966E-2</v>
      </c>
      <c r="X87">
        <f t="shared" si="20"/>
        <v>0.35841320864838022</v>
      </c>
      <c r="Y87">
        <f t="shared" si="21"/>
        <v>4.6032023182767737E-3</v>
      </c>
      <c r="Z87">
        <f t="shared" si="22"/>
        <v>7.2919128973752618E-10</v>
      </c>
    </row>
    <row r="88" spans="1:26" x14ac:dyDescent="0.3">
      <c r="M88">
        <f>SUM(M3:M87)</f>
        <v>2.7212173534860633</v>
      </c>
      <c r="O88">
        <f>SUM(O3:O87)</f>
        <v>35.015447517956225</v>
      </c>
      <c r="Q88">
        <f>SUM(Q3:Q87)</f>
        <v>4.4161052342288754</v>
      </c>
      <c r="S88">
        <f>SUM(S3:S87)</f>
        <v>4.0727777811346755</v>
      </c>
    </row>
  </sheetData>
  <mergeCells count="2">
    <mergeCell ref="C1:F1"/>
    <mergeCell ref="H1:S1"/>
  </mergeCells>
  <pageMargins left="0.7" right="0.7" top="0.75" bottom="0.75" header="0.3" footer="0.3"/>
  <pageSetup paperSize="9" orientation="portrait" verticalDpi="0" r:id="rId1"/>
  <headerFooter>
    <oddHeader>&amp;C&amp;"arial,Bold"&amp;10&amp;K3E8430LBI - Microsoft</oddHeader>
    <oddFooter>&amp;C&amp;"arial,Bold"&amp;10&amp;K3E8430LBI - Microsoft</oddFooter>
    <evenHeader>&amp;C&amp;"arial,Bold"&amp;10&amp;K3E8430LBI - Microsoft</evenHeader>
    <evenFooter>&amp;C&amp;"arial,Bold"&amp;10&amp;K3E8430LBI - Microsoft</evenFooter>
    <firstHeader>&amp;C&amp;"arial,Bold"&amp;10&amp;K3E8430LBI - Microsoft</firstHeader>
    <firstFooter>&amp;C&amp;"arial,Bold"&amp;10&amp;K3E8430LBI - Microsoft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"/>
  <sheetViews>
    <sheetView topLeftCell="H2" workbookViewId="0">
      <selection activeCell="H1" sqref="H1:S1"/>
    </sheetView>
  </sheetViews>
  <sheetFormatPr defaultRowHeight="14.4" x14ac:dyDescent="0.3"/>
  <cols>
    <col min="1" max="1" width="14.5546875" style="2" bestFit="1" customWidth="1"/>
    <col min="3" max="3" width="2" bestFit="1" customWidth="1"/>
    <col min="4" max="4" width="4" bestFit="1" customWidth="1"/>
    <col min="5" max="5" width="3" bestFit="1" customWidth="1"/>
    <col min="6" max="6" width="4" bestFit="1" customWidth="1"/>
    <col min="8" max="8" width="12.6640625" bestFit="1" customWidth="1"/>
    <col min="9" max="9" width="12" bestFit="1" customWidth="1"/>
    <col min="10" max="11" width="12" customWidth="1"/>
    <col min="14" max="14" width="12" bestFit="1" customWidth="1"/>
    <col min="16" max="16" width="12" bestFit="1" customWidth="1"/>
    <col min="18" max="18" width="12" bestFit="1" customWidth="1"/>
    <col min="21" max="21" width="8.88671875" style="13"/>
    <col min="22" max="22" width="9.5546875" bestFit="1" customWidth="1"/>
    <col min="23" max="23" width="12.6640625" bestFit="1" customWidth="1"/>
    <col min="24" max="25" width="12" bestFit="1" customWidth="1"/>
  </cols>
  <sheetData>
    <row r="1" spans="1:26" s="9" customFormat="1" ht="18" x14ac:dyDescent="0.35">
      <c r="A1" s="6" t="s">
        <v>13</v>
      </c>
      <c r="C1" s="33" t="s">
        <v>25</v>
      </c>
      <c r="D1" s="33"/>
      <c r="E1" s="33"/>
      <c r="F1" s="33"/>
      <c r="H1" s="33" t="s">
        <v>26</v>
      </c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U1" s="11"/>
    </row>
    <row r="2" spans="1:26" s="7" customFormat="1" ht="15.6" x14ac:dyDescent="0.3">
      <c r="A2" s="4" t="s">
        <v>8</v>
      </c>
      <c r="H2" s="8" t="s">
        <v>10</v>
      </c>
      <c r="I2" s="8" t="s">
        <v>11</v>
      </c>
      <c r="J2" s="8" t="s">
        <v>12</v>
      </c>
      <c r="K2" s="8" t="s">
        <v>30</v>
      </c>
      <c r="L2" s="8" t="s">
        <v>20</v>
      </c>
      <c r="M2" s="8">
        <f>SQRT(M88)</f>
        <v>0.75653911553413145</v>
      </c>
      <c r="N2" s="8" t="s">
        <v>21</v>
      </c>
      <c r="O2" s="8">
        <f>SQRT(O88)</f>
        <v>2.7879513271354455</v>
      </c>
      <c r="P2" s="8" t="s">
        <v>22</v>
      </c>
      <c r="Q2" s="8">
        <f>SQRT(Q88)</f>
        <v>1.0029537622145599</v>
      </c>
      <c r="R2" s="8" t="s">
        <v>29</v>
      </c>
      <c r="S2" s="8">
        <f>SQRT(S88)</f>
        <v>1.00295376222643</v>
      </c>
      <c r="U2" s="12"/>
      <c r="V2" s="12" t="str">
        <f>C1</f>
        <v>Target 3</v>
      </c>
      <c r="W2" s="12" t="str">
        <f>L2</f>
        <v>Fit A</v>
      </c>
      <c r="X2" s="12" t="str">
        <f>N2</f>
        <v>Fit B</v>
      </c>
      <c r="Y2" s="12" t="str">
        <f>P2</f>
        <v>Fit C</v>
      </c>
      <c r="Z2" s="12" t="str">
        <f>R2</f>
        <v>Fit D</v>
      </c>
    </row>
    <row r="3" spans="1:26" x14ac:dyDescent="0.3">
      <c r="A3" s="2">
        <v>380</v>
      </c>
      <c r="F3">
        <v>0.7</v>
      </c>
      <c r="H3">
        <f t="array" ref="H3:H10">MMULT(pseudoinverse!A119:CG126,F3:F87)</f>
        <v>-0.25899221697400576</v>
      </c>
      <c r="I3">
        <f>MAX(MIN(H3,1),0)</f>
        <v>0</v>
      </c>
      <c r="J3">
        <v>2.3276200153709601E-2</v>
      </c>
      <c r="K3">
        <v>2.327684654481188E-2</v>
      </c>
      <c r="L3">
        <f>$H$3*pseudoinverse!$A2+$H$4*pseudoinverse!$B2+$H$5*pseudoinverse!$C2+$H$6*pseudoinverse!$D2+$H$7*pseudoinverse!$E2+$H$8*pseudoinverse!$F2+$H$9*pseudoinverse!$G2+$H$10*pseudoinverse!$H2</f>
        <v>0.51861577695249517</v>
      </c>
      <c r="M3">
        <f>POWER(L3-$F3,2)</f>
        <v>3.2900236370546967E-2</v>
      </c>
      <c r="N3">
        <f>$I$3*pseudoinverse!A2+$I$4*pseudoinverse!B2+$I$5*pseudoinverse!C2+$I$6*pseudoinverse!D2+$I$7*pseudoinverse!E2+$I$8*pseudoinverse!F2+$I$9*pseudoinverse!G2+$I$10*pseudoinverse!H2</f>
        <v>0.3905246364640837</v>
      </c>
      <c r="O3">
        <f>POWER(N3-$F3,2)</f>
        <v>9.5775000635687529E-2</v>
      </c>
      <c r="P3">
        <f>$J$3*pseudoinverse!A2+$J$4*pseudoinverse!B2+$J$5*pseudoinverse!C2+J$6*pseudoinverse!D2+$J$7*pseudoinverse!E2+$J$8*pseudoinverse!F2+$J$9*pseudoinverse!G2+$J$10*pseudoinverse!H2</f>
        <v>0.30877405647269301</v>
      </c>
      <c r="Q3">
        <f>POWER(P3-$F3,2)</f>
        <v>0.15305773888883156</v>
      </c>
      <c r="R3">
        <f>$K$3*pseudoinverse!A2+$K$4*pseudoinverse!B2+$K$5*pseudoinverse!C2+$K$6*pseudoinverse!D2+$K$7*pseudoinverse!E2+$K$8*pseudoinverse!F2+$K$9*pseudoinverse!G2+$K$10*pseudoinverse!H2</f>
        <v>0.30877372588120061</v>
      </c>
      <c r="S3">
        <f>POWER(R3-$F3,2)</f>
        <v>0.15305799756087793</v>
      </c>
      <c r="U3" s="13">
        <f>A3</f>
        <v>380</v>
      </c>
      <c r="V3">
        <f>F3</f>
        <v>0.7</v>
      </c>
      <c r="W3">
        <f>L3</f>
        <v>0.51861577695249517</v>
      </c>
      <c r="X3">
        <f>N3</f>
        <v>0.3905246364640837</v>
      </c>
      <c r="Y3">
        <f>P3</f>
        <v>0.30877405647269301</v>
      </c>
      <c r="Z3">
        <f>R3</f>
        <v>0.30877372588120061</v>
      </c>
    </row>
    <row r="4" spans="1:26" x14ac:dyDescent="0.3">
      <c r="A4" s="2">
        <v>385</v>
      </c>
      <c r="F4">
        <v>0.7</v>
      </c>
      <c r="H4">
        <v>-0.2166205000324575</v>
      </c>
      <c r="I4">
        <f t="shared" ref="I4:I10" si="0">MAX(MIN(H4,1),0)</f>
        <v>0</v>
      </c>
      <c r="J4">
        <v>0</v>
      </c>
      <c r="K4">
        <v>0</v>
      </c>
      <c r="L4">
        <f>$H$3*pseudoinverse!$A3+$H$4*pseudoinverse!$B3+$H$5*pseudoinverse!$C3+$H$6*pseudoinverse!$D3+$H$7*pseudoinverse!$E3+$H$8*pseudoinverse!$F3+$H$9*pseudoinverse!$G3+$H$10*pseudoinverse!$H3</f>
        <v>0.5497349632463141</v>
      </c>
      <c r="M4">
        <f t="shared" ref="M4:O19" si="1">POWER(L4-$F4,2)</f>
        <v>2.2579581270586561E-2</v>
      </c>
      <c r="N4">
        <f>$I$3*pseudoinverse!A3+$I$4*pseudoinverse!B3+$I$5*pseudoinverse!C3+$I$6*pseudoinverse!D3+$I$7*pseudoinverse!E3+$I$8*pseudoinverse!F3+$I$9*pseudoinverse!G3+$I$10*pseudoinverse!H3</f>
        <v>0.42502737001565544</v>
      </c>
      <c r="O4">
        <f t="shared" si="1"/>
        <v>7.5609947240507236E-2</v>
      </c>
      <c r="P4">
        <f>$J$3*pseudoinverse!A3+$J$4*pseudoinverse!B3+$J$5*pseudoinverse!C3+J$6*pseudoinverse!D3+$J$7*pseudoinverse!E3+$J$8*pseudoinverse!F3+$J$9*pseudoinverse!G3+$J$10*pseudoinverse!H3</f>
        <v>0.33696235642935207</v>
      </c>
      <c r="Q4">
        <f t="shared" ref="Q4:Q67" si="2">POWER(P4-$F4,2)</f>
        <v>0.13179633064932877</v>
      </c>
      <c r="R4">
        <f>$K$3*pseudoinverse!A3+$K$4*pseudoinverse!B3+$K$5*pseudoinverse!C3+$K$6*pseudoinverse!D3+$K$7*pseudoinverse!E3+$K$8*pseudoinverse!F3+$K$9*pseudoinverse!G3+$K$10*pseudoinverse!H3</f>
        <v>0.33696202808776948</v>
      </c>
      <c r="S4">
        <f t="shared" ref="S4:S67" si="3">POWER(R4-$F4,2)</f>
        <v>0.13179656905014545</v>
      </c>
      <c r="U4" s="13">
        <f t="shared" ref="U4:U67" si="4">A4</f>
        <v>385</v>
      </c>
      <c r="V4">
        <f t="shared" ref="V4:V67" si="5">F4</f>
        <v>0.7</v>
      </c>
      <c r="W4">
        <f t="shared" ref="W4:W67" si="6">L4</f>
        <v>0.5497349632463141</v>
      </c>
      <c r="X4">
        <f t="shared" ref="X4:X67" si="7">N4</f>
        <v>0.42502737001565544</v>
      </c>
      <c r="Y4">
        <f t="shared" ref="Y4:Y67" si="8">P4</f>
        <v>0.33696235642935207</v>
      </c>
      <c r="Z4">
        <f t="shared" ref="Z4:Z67" si="9">R4</f>
        <v>0.33696202808776948</v>
      </c>
    </row>
    <row r="5" spans="1:26" x14ac:dyDescent="0.3">
      <c r="A5" s="2">
        <v>390</v>
      </c>
      <c r="F5">
        <v>0.7</v>
      </c>
      <c r="H5">
        <v>-4.3959675518435576E-3</v>
      </c>
      <c r="I5">
        <f t="shared" si="0"/>
        <v>0</v>
      </c>
      <c r="J5">
        <v>0.112896690568314</v>
      </c>
      <c r="K5">
        <v>0.11289751363205551</v>
      </c>
      <c r="L5">
        <f>$H$3*pseudoinverse!$A4+$H$4*pseudoinverse!$B4+$H$5*pseudoinverse!$C4+$H$6*pseudoinverse!$D4+$H$7*pseudoinverse!$E4+$H$8*pseudoinverse!$F4+$H$9*pseudoinverse!$G4+$H$10*pseudoinverse!$H4</f>
        <v>0.57706601340121932</v>
      </c>
      <c r="M5">
        <f t="shared" si="1"/>
        <v>1.5112765061069176E-2</v>
      </c>
      <c r="N5">
        <f>$I$3*pseudoinverse!A4+$I$4*pseudoinverse!B4+$I$5*pseudoinverse!C4+$I$6*pseudoinverse!D4+$I$7*pseudoinverse!E4+$I$8*pseudoinverse!F4+$I$9*pseudoinverse!G4+$I$10*pseudoinverse!H4</f>
        <v>0.46081708646259062</v>
      </c>
      <c r="O5">
        <f t="shared" si="1"/>
        <v>5.7208466128243832E-2</v>
      </c>
      <c r="P5">
        <f>$J$3*pseudoinverse!A4+$J$4*pseudoinverse!B4+$J$5*pseudoinverse!C4+J$6*pseudoinverse!D4+$J$7*pseudoinverse!E4+$J$8*pseudoinverse!F4+$J$9*pseudoinverse!G4+$J$10*pseudoinverse!H4</f>
        <v>0.3665480338160611</v>
      </c>
      <c r="Q5">
        <f t="shared" si="2"/>
        <v>0.11119021375193471</v>
      </c>
      <c r="R5">
        <f>$K$3*pseudoinverse!A4+$K$4*pseudoinverse!B4+$K$5*pseudoinverse!C4+$K$6*pseudoinverse!D4+$K$7*pseudoinverse!E4+$K$8*pseudoinverse!F4+$K$9*pseudoinverse!G4+$K$10*pseudoinverse!H4</f>
        <v>0.36654771911234674</v>
      </c>
      <c r="S5">
        <f t="shared" si="3"/>
        <v>0.11119042362917839</v>
      </c>
      <c r="U5" s="13">
        <f t="shared" si="4"/>
        <v>390</v>
      </c>
      <c r="V5">
        <f t="shared" si="5"/>
        <v>0.7</v>
      </c>
      <c r="W5">
        <f t="shared" si="6"/>
        <v>0.57706601340121932</v>
      </c>
      <c r="X5">
        <f t="shared" si="7"/>
        <v>0.46081708646259062</v>
      </c>
      <c r="Y5">
        <f t="shared" si="8"/>
        <v>0.3665480338160611</v>
      </c>
      <c r="Z5">
        <f t="shared" si="9"/>
        <v>0.36654771911234674</v>
      </c>
    </row>
    <row r="6" spans="1:26" x14ac:dyDescent="0.3">
      <c r="A6" s="2">
        <v>395</v>
      </c>
      <c r="F6">
        <v>0.7</v>
      </c>
      <c r="H6">
        <v>-0.142350104758031</v>
      </c>
      <c r="I6">
        <f t="shared" si="0"/>
        <v>0</v>
      </c>
      <c r="J6">
        <v>0</v>
      </c>
      <c r="K6">
        <v>0</v>
      </c>
      <c r="L6">
        <f>$H$3*pseudoinverse!$A5+$H$4*pseudoinverse!$B5+$H$5*pseudoinverse!$C5+$H$6*pseudoinverse!$D5+$H$7*pseudoinverse!$E5+$H$8*pseudoinverse!$F5+$H$9*pseudoinverse!$G5+$H$10*pseudoinverse!$H5</f>
        <v>0.59955344848083547</v>
      </c>
      <c r="M6">
        <f t="shared" si="1"/>
        <v>1.0089509712092165E-2</v>
      </c>
      <c r="N6">
        <f>$I$3*pseudoinverse!A5+$I$4*pseudoinverse!B5+$I$5*pseudoinverse!C5+$I$6*pseudoinverse!D5+$I$7*pseudoinverse!E5+$I$8*pseudoinverse!F5+$I$9*pseudoinverse!G5+$I$10*pseudoinverse!H5</f>
        <v>0.49772427575972095</v>
      </c>
      <c r="O6">
        <f t="shared" si="1"/>
        <v>4.09154686169294E-2</v>
      </c>
      <c r="P6">
        <f>$J$3*pseudoinverse!A5+$J$4*pseudoinverse!B5+$J$5*pseudoinverse!C5+J$6*pseudoinverse!D5+$J$7*pseudoinverse!E5+$J$8*pseudoinverse!F5+$J$9*pseudoinverse!G5+$J$10*pseudoinverse!H5</f>
        <v>0.39745234628917769</v>
      </c>
      <c r="Q6">
        <f t="shared" si="2"/>
        <v>9.153508276592362E-2</v>
      </c>
      <c r="R6">
        <f>$K$3*pseudoinverse!A5+$K$4*pseudoinverse!B5+$K$5*pseudoinverse!C5+$K$6*pseudoinverse!D5+$K$7*pseudoinverse!E5+$K$8*pseudoinverse!F5+$K$9*pseudoinverse!G5+$K$10*pseudoinverse!H5</f>
        <v>0.39745205867165534</v>
      </c>
      <c r="S6">
        <f t="shared" si="3"/>
        <v>9.153525680201946E-2</v>
      </c>
      <c r="U6" s="13">
        <f t="shared" si="4"/>
        <v>395</v>
      </c>
      <c r="V6">
        <f t="shared" si="5"/>
        <v>0.7</v>
      </c>
      <c r="W6">
        <f t="shared" si="6"/>
        <v>0.59955344848083547</v>
      </c>
      <c r="X6">
        <f t="shared" si="7"/>
        <v>0.49772427575972095</v>
      </c>
      <c r="Y6">
        <f t="shared" si="8"/>
        <v>0.39745234628917769</v>
      </c>
      <c r="Z6">
        <f t="shared" si="9"/>
        <v>0.39745205867165534</v>
      </c>
    </row>
    <row r="7" spans="1:26" x14ac:dyDescent="0.3">
      <c r="A7" s="2">
        <v>400</v>
      </c>
      <c r="F7">
        <v>0.7</v>
      </c>
      <c r="H7">
        <v>1.4941868073305635</v>
      </c>
      <c r="I7">
        <f t="shared" si="0"/>
        <v>1</v>
      </c>
      <c r="J7">
        <v>0.78665493586658897</v>
      </c>
      <c r="K7">
        <v>0.78665386640423307</v>
      </c>
      <c r="L7">
        <f>$H$3*pseudoinverse!$A6+$H$4*pseudoinverse!$B6+$H$5*pseudoinverse!$C6+$H$6*pseudoinverse!$D6+$H$7*pseudoinverse!$E6+$H$8*pseudoinverse!$F6+$H$9*pseudoinverse!$G6+$H$10*pseudoinverse!$H6</f>
        <v>0.61637527460322039</v>
      </c>
      <c r="M7">
        <f t="shared" si="1"/>
        <v>6.9930946976867895E-3</v>
      </c>
      <c r="N7">
        <f>$I$3*pseudoinverse!A6+$I$4*pseudoinverse!B6+$I$5*pseudoinverse!C6+$I$6*pseudoinverse!D6+$I$7*pseudoinverse!E6+$I$8*pseudoinverse!F6+$I$9*pseudoinverse!G6+$I$10*pseudoinverse!H6</f>
        <v>0.53555456805349988</v>
      </c>
      <c r="O7">
        <f t="shared" si="1"/>
        <v>2.7042300088070986E-2</v>
      </c>
      <c r="P7">
        <f>$J$3*pseudoinverse!A6+$J$4*pseudoinverse!B6+$J$5*pseudoinverse!C6+J$6*pseudoinverse!D6+$J$7*pseudoinverse!E6+$J$8*pseudoinverse!F6+$J$9*pseudoinverse!G6+$J$10*pseudoinverse!H6</f>
        <v>0.42955078054253271</v>
      </c>
      <c r="Q7">
        <f t="shared" si="2"/>
        <v>7.3142780305153282E-2</v>
      </c>
      <c r="R7">
        <f>$K$3*pseudoinverse!A6+$K$4*pseudoinverse!B6+$K$5*pseudoinverse!C6+$K$6*pseudoinverse!D6+$K$7*pseudoinverse!E6+$K$8*pseudoinverse!F6+$K$9*pseudoinverse!G6+$K$10*pseudoinverse!H6</f>
        <v>0.42955053486752787</v>
      </c>
      <c r="S7">
        <f t="shared" si="3"/>
        <v>7.3142913190440237E-2</v>
      </c>
      <c r="U7" s="13">
        <f t="shared" si="4"/>
        <v>400</v>
      </c>
      <c r="V7">
        <f t="shared" si="5"/>
        <v>0.7</v>
      </c>
      <c r="W7">
        <f t="shared" si="6"/>
        <v>0.61637527460322039</v>
      </c>
      <c r="X7">
        <f t="shared" si="7"/>
        <v>0.53555456805349988</v>
      </c>
      <c r="Y7">
        <f t="shared" si="8"/>
        <v>0.42955078054253271</v>
      </c>
      <c r="Z7">
        <f t="shared" si="9"/>
        <v>0.42955053486752787</v>
      </c>
    </row>
    <row r="8" spans="1:26" x14ac:dyDescent="0.3">
      <c r="A8" s="2">
        <v>405</v>
      </c>
      <c r="F8">
        <v>0.7</v>
      </c>
      <c r="H8">
        <v>-0.50146896019947629</v>
      </c>
      <c r="I8">
        <f t="shared" si="0"/>
        <v>0</v>
      </c>
      <c r="J8">
        <v>0</v>
      </c>
      <c r="K8">
        <v>0</v>
      </c>
      <c r="L8">
        <f>$H$3*pseudoinverse!$A7+$H$4*pseudoinverse!$B7+$H$5*pseudoinverse!$C7+$H$6*pseudoinverse!$D7+$H$7*pseudoinverse!$E7+$H$8*pseudoinverse!$F7+$H$9*pseudoinverse!$G7+$H$10*pseudoinverse!$H7</f>
        <v>0.62710642851284215</v>
      </c>
      <c r="M8">
        <f t="shared" si="1"/>
        <v>5.3134727641533852E-3</v>
      </c>
      <c r="N8">
        <f>$I$3*pseudoinverse!A7+$I$4*pseudoinverse!B7+$I$5*pseudoinverse!C7+$I$6*pseudoinverse!D7+$I$7*pseudoinverse!E7+$I$8*pseudoinverse!F7+$I$9*pseudoinverse!G7+$I$10*pseudoinverse!H7</f>
        <v>0.57409027361773057</v>
      </c>
      <c r="O8">
        <f t="shared" si="1"/>
        <v>1.5853259197657944E-2</v>
      </c>
      <c r="P8">
        <f>$J$3*pseudoinverse!A7+$J$4*pseudoinverse!B7+$J$5*pseudoinverse!C7+J$6*pseudoinverse!D7+$J$7*pseudoinverse!E7+$J$8*pseudoinverse!F7+$J$9*pseudoinverse!G7+$J$10*pseudoinverse!H7</f>
        <v>0.46265956874619724</v>
      </c>
      <c r="Q8">
        <f t="shared" si="2"/>
        <v>5.6330480307741057E-2</v>
      </c>
      <c r="R8">
        <f>$K$3*pseudoinverse!A7+$K$4*pseudoinverse!B7+$K$5*pseudoinverse!C7+$K$6*pseudoinverse!D7+$K$7*pseudoinverse!E7+$K$8*pseudoinverse!F7+$K$9*pseudoinverse!G7+$K$10*pseudoinverse!H7</f>
        <v>0.46265938021951891</v>
      </c>
      <c r="S8">
        <f t="shared" si="3"/>
        <v>5.6330569797782871E-2</v>
      </c>
      <c r="U8" s="13">
        <f t="shared" si="4"/>
        <v>405</v>
      </c>
      <c r="V8">
        <f t="shared" si="5"/>
        <v>0.7</v>
      </c>
      <c r="W8">
        <f t="shared" si="6"/>
        <v>0.62710642851284215</v>
      </c>
      <c r="X8">
        <f t="shared" si="7"/>
        <v>0.57409027361773057</v>
      </c>
      <c r="Y8">
        <f t="shared" si="8"/>
        <v>0.46265956874619724</v>
      </c>
      <c r="Z8">
        <f t="shared" si="9"/>
        <v>0.46265938021951891</v>
      </c>
    </row>
    <row r="9" spans="1:26" x14ac:dyDescent="0.3">
      <c r="A9" s="2">
        <v>410</v>
      </c>
      <c r="F9">
        <v>0.7</v>
      </c>
      <c r="H9">
        <v>0.57243757402368045</v>
      </c>
      <c r="I9">
        <f t="shared" si="0"/>
        <v>0.57243757402368045</v>
      </c>
      <c r="J9">
        <v>0</v>
      </c>
      <c r="K9">
        <v>0</v>
      </c>
      <c r="L9">
        <f>$H$3*pseudoinverse!$A8+$H$4*pseudoinverse!$B8+$H$5*pseudoinverse!$C8+$H$6*pseudoinverse!$D8+$H$7*pseudoinverse!$E8+$H$8*pseudoinverse!$F8+$H$9*pseudoinverse!$G8+$H$10*pseudoinverse!$H8</f>
        <v>0.63187044937713344</v>
      </c>
      <c r="M9">
        <f t="shared" si="1"/>
        <v>4.6416356680737316E-3</v>
      </c>
      <c r="N9">
        <f>$I$3*pseudoinverse!A8+$I$4*pseudoinverse!B8+$I$5*pseudoinverse!C8+$I$6*pseudoinverse!D8+$I$7*pseudoinverse!E8+$I$8*pseudoinverse!F8+$I$9*pseudoinverse!G8+$I$10*pseudoinverse!H8</f>
        <v>0.61309254612240915</v>
      </c>
      <c r="O9">
        <f t="shared" si="1"/>
        <v>7.552905539485572E-3</v>
      </c>
      <c r="P9">
        <f>$J$3*pseudoinverse!A8+$J$4*pseudoinverse!B8+$J$5*pseudoinverse!C8+J$6*pseudoinverse!D8+$J$7*pseudoinverse!E8+$J$8*pseudoinverse!F8+$J$9*pseudoinverse!G8+$J$10*pseudoinverse!H8</f>
        <v>0.49652375443556457</v>
      </c>
      <c r="Q9">
        <f t="shared" si="2"/>
        <v>4.1402582508998413E-2</v>
      </c>
      <c r="R9">
        <f>$K$3*pseudoinverse!A8+$K$4*pseudoinverse!B8+$K$5*pseudoinverse!C8+$K$6*pseudoinverse!D8+$K$7*pseudoinverse!E8+$K$8*pseudoinverse!F8+$K$9*pseudoinverse!G8+$K$10*pseudoinverse!H8</f>
        <v>0.49652363717618481</v>
      </c>
      <c r="S9">
        <f t="shared" si="3"/>
        <v>4.1402630228008865E-2</v>
      </c>
      <c r="U9" s="13">
        <f t="shared" si="4"/>
        <v>410</v>
      </c>
      <c r="V9">
        <f t="shared" si="5"/>
        <v>0.7</v>
      </c>
      <c r="W9">
        <f t="shared" si="6"/>
        <v>0.63187044937713344</v>
      </c>
      <c r="X9">
        <f t="shared" si="7"/>
        <v>0.61309254612240915</v>
      </c>
      <c r="Y9">
        <f t="shared" si="8"/>
        <v>0.49652375443556457</v>
      </c>
      <c r="Z9">
        <f t="shared" si="9"/>
        <v>0.49652363717618481</v>
      </c>
    </row>
    <row r="10" spans="1:26" x14ac:dyDescent="0.3">
      <c r="A10" s="2">
        <v>415</v>
      </c>
      <c r="F10">
        <v>0.7</v>
      </c>
      <c r="H10">
        <v>0.60417872134993611</v>
      </c>
      <c r="I10">
        <f t="shared" si="0"/>
        <v>0.60417872134993611</v>
      </c>
      <c r="J10">
        <v>0.76060111486586002</v>
      </c>
      <c r="K10">
        <v>0.76060088734405829</v>
      </c>
      <c r="L10">
        <f>$H$3*pseudoinverse!$A9+$H$4*pseudoinverse!$B9+$H$5*pseudoinverse!$C9+$H$6*pseudoinverse!$D9+$H$7*pseudoinverse!$E9+$H$8*pseudoinverse!$F9+$H$9*pseudoinverse!$G9+$H$10*pseudoinverse!$H9</f>
        <v>0.63144672863935536</v>
      </c>
      <c r="M10">
        <f t="shared" si="1"/>
        <v>4.6995510142461743E-3</v>
      </c>
      <c r="N10">
        <f>$I$3*pseudoinverse!A9+$I$4*pseudoinverse!B9+$I$5*pseudoinverse!C9+$I$6*pseudoinverse!D9+$I$7*pseudoinverse!E9+$I$8*pseudoinverse!F9+$I$9*pseudoinverse!G9+$I$10*pseudoinverse!H9</f>
        <v>0.65230416323434592</v>
      </c>
      <c r="O10">
        <f t="shared" si="1"/>
        <v>2.2748928447759147E-3</v>
      </c>
      <c r="P10">
        <f>$J$3*pseudoinverse!A9+$J$4*pseudoinverse!B9+$J$5*pseudoinverse!C9+J$6*pseudoinverse!D9+$J$7*pseudoinverse!E9+$J$8*pseudoinverse!F9+$J$9*pseudoinverse!G9+$J$10*pseudoinverse!H9</f>
        <v>0.53080969345960904</v>
      </c>
      <c r="Q10">
        <f t="shared" si="2"/>
        <v>2.8625359827231443E-2</v>
      </c>
      <c r="R10">
        <f>$K$3*pseudoinverse!A9+$K$4*pseudoinverse!B9+$K$5*pseudoinverse!C9+$K$6*pseudoinverse!D9+$K$7*pseudoinverse!E9+$K$8*pseudoinverse!F9+$K$9*pseudoinverse!G9+$K$10*pseudoinverse!H9</f>
        <v>0.53080965879398911</v>
      </c>
      <c r="S10">
        <f t="shared" si="3"/>
        <v>2.8625371557406371E-2</v>
      </c>
      <c r="U10" s="13">
        <f t="shared" si="4"/>
        <v>415</v>
      </c>
      <c r="V10">
        <f t="shared" si="5"/>
        <v>0.7</v>
      </c>
      <c r="W10">
        <f t="shared" si="6"/>
        <v>0.63144672863935536</v>
      </c>
      <c r="X10">
        <f t="shared" si="7"/>
        <v>0.65230416323434592</v>
      </c>
      <c r="Y10">
        <f t="shared" si="8"/>
        <v>0.53080969345960904</v>
      </c>
      <c r="Z10">
        <f t="shared" si="9"/>
        <v>0.53080965879398911</v>
      </c>
    </row>
    <row r="11" spans="1:26" x14ac:dyDescent="0.3">
      <c r="A11" s="2">
        <v>420</v>
      </c>
      <c r="F11">
        <v>0.7</v>
      </c>
      <c r="L11">
        <f>$H$3*pseudoinverse!$A10+$H$4*pseudoinverse!$B10+$H$5*pseudoinverse!$C10+$H$6*pseudoinverse!$D10+$H$7*pseudoinverse!$E10+$H$8*pseudoinverse!$F10+$H$9*pseudoinverse!$G10+$H$10*pseudoinverse!$H10</f>
        <v>0.62729992812142088</v>
      </c>
      <c r="M11">
        <f t="shared" si="1"/>
        <v>5.2853004511505645E-3</v>
      </c>
      <c r="N11">
        <f>$I$3*pseudoinverse!A10+$I$4*pseudoinverse!B10+$I$5*pseudoinverse!C10+$I$6*pseudoinverse!D10+$I$7*pseudoinverse!E10+$I$8*pseudoinverse!F10+$I$9*pseudoinverse!G10+$I$10*pseudoinverse!H10</f>
        <v>0.69145289992056402</v>
      </c>
      <c r="O11">
        <f t="shared" si="1"/>
        <v>7.3052919767893716E-5</v>
      </c>
      <c r="P11">
        <f>$J$3*pseudoinverse!A10+$J$4*pseudoinverse!B10+$J$5*pseudoinverse!C10+J$6*pseudoinverse!D10+$J$7*pseudoinverse!E10+$J$8*pseudoinverse!F10+$J$9*pseudoinverse!G10+$J$10*pseudoinverse!H10</f>
        <v>0.56510491925973194</v>
      </c>
      <c r="Q11">
        <f t="shared" si="2"/>
        <v>1.8196682807923425E-2</v>
      </c>
      <c r="R11">
        <f>$K$3*pseudoinverse!A10+$K$4*pseudoinverse!B10+$K$5*pseudoinverse!C10+$K$6*pseudoinverse!D10+$K$7*pseudoinverse!E10+$K$8*pseudoinverse!F10+$K$9*pseudoinverse!G10+$K$10*pseudoinverse!H10</f>
        <v>0.56510497393695658</v>
      </c>
      <c r="S11">
        <f t="shared" si="3"/>
        <v>1.8196668056549153E-2</v>
      </c>
      <c r="U11" s="13">
        <f t="shared" si="4"/>
        <v>420</v>
      </c>
      <c r="V11">
        <f t="shared" si="5"/>
        <v>0.7</v>
      </c>
      <c r="W11">
        <f t="shared" si="6"/>
        <v>0.62729992812142088</v>
      </c>
      <c r="X11">
        <f t="shared" si="7"/>
        <v>0.69145289992056402</v>
      </c>
      <c r="Y11">
        <f t="shared" si="8"/>
        <v>0.56510491925973194</v>
      </c>
      <c r="Z11">
        <f t="shared" si="9"/>
        <v>0.56510497393695658</v>
      </c>
    </row>
    <row r="12" spans="1:26" x14ac:dyDescent="0.3">
      <c r="A12" s="2">
        <v>425</v>
      </c>
      <c r="F12">
        <v>0.7</v>
      </c>
      <c r="L12">
        <f>$H$3*pseudoinverse!$A11+$H$4*pseudoinverse!$B11+$H$5*pseudoinverse!$C11+$H$6*pseudoinverse!$D11+$H$7*pseudoinverse!$E11+$H$8*pseudoinverse!$F11+$H$9*pseudoinverse!$G11+$H$10*pseudoinverse!$H11</f>
        <v>0.62150529454821313</v>
      </c>
      <c r="M12">
        <f t="shared" si="1"/>
        <v>6.1614187839627724E-3</v>
      </c>
      <c r="N12">
        <f>$I$3*pseudoinverse!A11+$I$4*pseudoinverse!B11+$I$5*pseudoinverse!C11+$I$6*pseudoinverse!D11+$I$7*pseudoinverse!E11+$I$8*pseudoinverse!F11+$I$9*pseudoinverse!G11+$I$10*pseudoinverse!H11</f>
        <v>0.7302554505521508</v>
      </c>
      <c r="O12">
        <f t="shared" si="1"/>
        <v>9.1539228811364471E-4</v>
      </c>
      <c r="P12">
        <f>$J$3*pseudoinverse!A11+$J$4*pseudoinverse!B11+$J$5*pseudoinverse!C11+J$6*pseudoinverse!D11+$J$7*pseudoinverse!E11+$J$8*pseudoinverse!F11+$J$9*pseudoinverse!G11+$J$10*pseudoinverse!H11</f>
        <v>0.59892764410826238</v>
      </c>
      <c r="Q12">
        <f t="shared" si="2"/>
        <v>1.021562112550606E-2</v>
      </c>
      <c r="R12">
        <f>$K$3*pseudoinverse!A11+$K$4*pseudoinverse!B11+$K$5*pseudoinverse!C11+$K$6*pseudoinverse!D11+$K$7*pseudoinverse!E11+$K$8*pseudoinverse!F11+$K$9*pseudoinverse!G11+$K$10*pseudoinverse!H11</f>
        <v>0.59892778869002061</v>
      </c>
      <c r="S12">
        <f t="shared" si="3"/>
        <v>1.0215591899089117E-2</v>
      </c>
      <c r="U12" s="13">
        <f t="shared" si="4"/>
        <v>425</v>
      </c>
      <c r="V12">
        <f t="shared" si="5"/>
        <v>0.7</v>
      </c>
      <c r="W12">
        <f t="shared" si="6"/>
        <v>0.62150529454821313</v>
      </c>
      <c r="X12">
        <f t="shared" si="7"/>
        <v>0.7302554505521508</v>
      </c>
      <c r="Y12">
        <f t="shared" si="8"/>
        <v>0.59892764410826238</v>
      </c>
      <c r="Z12">
        <f t="shared" si="9"/>
        <v>0.59892778869002061</v>
      </c>
    </row>
    <row r="13" spans="1:26" x14ac:dyDescent="0.3">
      <c r="A13" s="2">
        <v>430</v>
      </c>
      <c r="F13">
        <v>0.7</v>
      </c>
      <c r="L13">
        <f>$H$3*pseudoinverse!$A12+$H$4*pseudoinverse!$B12+$H$5*pseudoinverse!$C12+$H$6*pseudoinverse!$D12+$H$7*pseudoinverse!$E12+$H$8*pseudoinverse!$F12+$H$9*pseudoinverse!$G12+$H$10*pseudoinverse!$H12</f>
        <v>0.61655895562780882</v>
      </c>
      <c r="M13">
        <f t="shared" si="1"/>
        <v>6.9624078859219689E-3</v>
      </c>
      <c r="N13">
        <f>$I$3*pseudoinverse!A12+$I$4*pseudoinverse!B12+$I$5*pseudoinverse!C12+$I$6*pseudoinverse!D12+$I$7*pseudoinverse!E12+$I$8*pseudoinverse!F12+$I$9*pseudoinverse!G12+$I$10*pseudoinverse!H12</f>
        <v>0.76842183664389885</v>
      </c>
      <c r="O13">
        <f t="shared" si="1"/>
        <v>4.6815477297243854E-3</v>
      </c>
      <c r="P13">
        <f>$J$3*pseudoinverse!A12+$J$4*pseudoinverse!B12+$J$5*pseudoinverse!C12+J$6*pseudoinverse!D12+$J$7*pseudoinverse!E12+$J$8*pseudoinverse!F12+$J$9*pseudoinverse!G12+$J$10*pseudoinverse!H12</f>
        <v>0.63174678952716168</v>
      </c>
      <c r="Q13">
        <f t="shared" si="2"/>
        <v>4.6585007398495604E-3</v>
      </c>
      <c r="R13">
        <f>$K$3*pseudoinverse!A12+$K$4*pseudoinverse!B12+$K$5*pseudoinverse!C12+$K$6*pseudoinverse!D12+$K$7*pseudoinverse!E12+$K$8*pseudoinverse!F12+$K$9*pseudoinverse!G12+$K$10*pseudoinverse!H12</f>
        <v>0.63174701723262305</v>
      </c>
      <c r="S13">
        <f t="shared" si="3"/>
        <v>4.658469656643848E-3</v>
      </c>
      <c r="U13" s="13">
        <f t="shared" si="4"/>
        <v>430</v>
      </c>
      <c r="V13">
        <f t="shared" si="5"/>
        <v>0.7</v>
      </c>
      <c r="W13">
        <f t="shared" si="6"/>
        <v>0.61655895562780882</v>
      </c>
      <c r="X13">
        <f t="shared" si="7"/>
        <v>0.76842183664389885</v>
      </c>
      <c r="Y13">
        <f t="shared" si="8"/>
        <v>0.63174678952716168</v>
      </c>
      <c r="Z13">
        <f t="shared" si="9"/>
        <v>0.63174701723262305</v>
      </c>
    </row>
    <row r="14" spans="1:26" x14ac:dyDescent="0.3">
      <c r="A14" s="2">
        <v>435</v>
      </c>
      <c r="F14">
        <v>0.7</v>
      </c>
      <c r="L14">
        <f>$H$3*pseudoinverse!$A13+$H$4*pseudoinverse!$B13+$H$5*pseudoinverse!$C13+$H$6*pseudoinverse!$D13+$H$7*pseudoinverse!$E13+$H$8*pseudoinverse!$F13+$H$9*pseudoinverse!$G13+$H$10*pseudoinverse!$H13</f>
        <v>0.61508386334967136</v>
      </c>
      <c r="M14">
        <f t="shared" si="1"/>
        <v>7.2107502636172801E-3</v>
      </c>
      <c r="N14">
        <f>$I$3*pseudoinverse!A13+$I$4*pseudoinverse!B13+$I$5*pseudoinverse!C13+$I$6*pseudoinverse!D13+$I$7*pseudoinverse!E13+$I$8*pseudoinverse!F13+$I$9*pseudoinverse!G13+$I$10*pseudoinverse!H13</f>
        <v>0.8056602185183277</v>
      </c>
      <c r="O14">
        <f t="shared" si="1"/>
        <v>1.1164081777340769E-2</v>
      </c>
      <c r="P14">
        <f>$J$3*pseudoinverse!A13+$J$4*pseudoinverse!B13+$J$5*pseudoinverse!C13+J$6*pseudoinverse!D13+$J$7*pseudoinverse!E13+$J$8*pseudoinverse!F13+$J$9*pseudoinverse!G13+$J$10*pseudoinverse!H13</f>
        <v>0.66301152998638613</v>
      </c>
      <c r="Q14">
        <f t="shared" si="2"/>
        <v>1.3681469139480093E-3</v>
      </c>
      <c r="R14">
        <f>$K$3*pseudoinverse!A13+$K$4*pseudoinverse!B13+$K$5*pseudoinverse!C13+$K$6*pseudoinverse!D13+$K$7*pseudoinverse!E13+$K$8*pseudoinverse!F13+$K$9*pseudoinverse!G13+$K$10*pseudoinverse!H13</f>
        <v>0.66301182624544142</v>
      </c>
      <c r="S14">
        <f t="shared" si="3"/>
        <v>1.3681249976974133E-3</v>
      </c>
      <c r="U14" s="13">
        <f t="shared" si="4"/>
        <v>435</v>
      </c>
      <c r="V14">
        <f t="shared" si="5"/>
        <v>0.7</v>
      </c>
      <c r="W14">
        <f t="shared" si="6"/>
        <v>0.61508386334967136</v>
      </c>
      <c r="X14">
        <f t="shared" si="7"/>
        <v>0.8056602185183277</v>
      </c>
      <c r="Y14">
        <f t="shared" si="8"/>
        <v>0.66301152998638613</v>
      </c>
      <c r="Z14">
        <f t="shared" si="9"/>
        <v>0.66301182624544142</v>
      </c>
    </row>
    <row r="15" spans="1:26" x14ac:dyDescent="0.3">
      <c r="A15" s="2">
        <v>440</v>
      </c>
      <c r="F15">
        <v>0.7</v>
      </c>
      <c r="L15">
        <f>$H$3*pseudoinverse!$A14+$H$4*pseudoinverse!$B14+$H$5*pseudoinverse!$C14+$H$6*pseudoinverse!$D14+$H$7*pseudoinverse!$E14+$H$8*pseudoinverse!$F14+$H$9*pseudoinverse!$G14+$H$10*pseudoinverse!$H14</f>
        <v>0.61946563154466283</v>
      </c>
      <c r="M15">
        <f t="shared" si="1"/>
        <v>6.4857845024999996E-3</v>
      </c>
      <c r="N15">
        <f>$I$3*pseudoinverse!A14+$I$4*pseudoinverse!B14+$I$5*pseudoinverse!C14+$I$6*pseudoinverse!D14+$I$7*pseudoinverse!E14+$I$8*pseudoinverse!F14+$I$9*pseudoinverse!G14+$I$10*pseudoinverse!H14</f>
        <v>0.84168201207673832</v>
      </c>
      <c r="O15">
        <f t="shared" si="1"/>
        <v>2.0073792546113033E-2</v>
      </c>
      <c r="P15">
        <f>$J$3*pseudoinverse!A14+$J$4*pseudoinverse!B14+$J$5*pseudoinverse!C14+J$6*pseudoinverse!D14+$J$7*pseudoinverse!E14+$J$8*pseudoinverse!F14+$J$9*pseudoinverse!G14+$J$10*pseudoinverse!H14</f>
        <v>0.69218728303803401</v>
      </c>
      <c r="Q15">
        <f t="shared" si="2"/>
        <v>6.1038546327790442E-5</v>
      </c>
      <c r="R15">
        <f>$K$3*pseudoinverse!A14+$K$4*pseudoinverse!B14+$K$5*pseudoinverse!C14+$K$6*pseudoinverse!D14+$K$7*pseudoinverse!E14+$K$8*pseudoinverse!F14+$K$9*pseudoinverse!G14+$K$10*pseudoinverse!H14</f>
        <v>0.69218762592319927</v>
      </c>
      <c r="S15">
        <f t="shared" si="3"/>
        <v>6.1033188715867399E-5</v>
      </c>
      <c r="U15" s="13">
        <f t="shared" si="4"/>
        <v>440</v>
      </c>
      <c r="V15">
        <f t="shared" si="5"/>
        <v>0.7</v>
      </c>
      <c r="W15">
        <f t="shared" si="6"/>
        <v>0.61946563154466283</v>
      </c>
      <c r="X15">
        <f t="shared" si="7"/>
        <v>0.84168201207673832</v>
      </c>
      <c r="Y15">
        <f t="shared" si="8"/>
        <v>0.69218728303803401</v>
      </c>
      <c r="Z15">
        <f t="shared" si="9"/>
        <v>0.69218762592319927</v>
      </c>
    </row>
    <row r="16" spans="1:26" x14ac:dyDescent="0.3">
      <c r="A16" s="2">
        <v>445</v>
      </c>
      <c r="F16">
        <v>0.7</v>
      </c>
      <c r="L16">
        <f>$H$3*pseudoinverse!$A15+$H$4*pseudoinverse!$B15+$H$5*pseudoinverse!$C15+$H$6*pseudoinverse!$D15+$H$7*pseudoinverse!$E15+$H$8*pseudoinverse!$F15+$H$9*pseudoinverse!$G15+$H$10*pseudoinverse!$H15</f>
        <v>0.63147251229621948</v>
      </c>
      <c r="M16">
        <f t="shared" si="1"/>
        <v>4.6960165709917841E-3</v>
      </c>
      <c r="N16">
        <f>$I$3*pseudoinverse!A15+$I$4*pseudoinverse!B15+$I$5*pseudoinverse!C15+$I$6*pseudoinverse!D15+$I$7*pseudoinverse!E15+$I$8*pseudoinverse!F15+$I$9*pseudoinverse!G15+$I$10*pseudoinverse!H15</f>
        <v>0.87620719691029669</v>
      </c>
      <c r="O16">
        <f t="shared" si="1"/>
        <v>3.1048976242984087E-2</v>
      </c>
      <c r="P16">
        <f>$J$3*pseudoinverse!A15+$J$4*pseudoinverse!B15+$J$5*pseudoinverse!C15+J$6*pseudoinverse!D15+$J$7*pseudoinverse!E15+$J$8*pseudoinverse!F15+$J$9*pseudoinverse!G15+$J$10*pseudoinverse!H15</f>
        <v>0.71879339155866184</v>
      </c>
      <c r="Q16">
        <f t="shared" si="2"/>
        <v>3.5319156627718388E-4</v>
      </c>
      <c r="R16">
        <f>$K$3*pseudoinverse!A15+$K$4*pseudoinverse!B15+$K$5*pseudoinverse!C15+$K$6*pseudoinverse!D15+$K$7*pseudoinverse!E15+$K$8*pseudoinverse!F15+$K$9*pseudoinverse!G15+$K$10*pseudoinverse!H15</f>
        <v>0.71879375313624971</v>
      </c>
      <c r="S16">
        <f t="shared" si="3"/>
        <v>3.5320515694629758E-4</v>
      </c>
      <c r="U16" s="13">
        <f t="shared" si="4"/>
        <v>445</v>
      </c>
      <c r="V16">
        <f t="shared" si="5"/>
        <v>0.7</v>
      </c>
      <c r="W16">
        <f t="shared" si="6"/>
        <v>0.63147251229621948</v>
      </c>
      <c r="X16">
        <f t="shared" si="7"/>
        <v>0.87620719691029669</v>
      </c>
      <c r="Y16">
        <f t="shared" si="8"/>
        <v>0.71879339155866184</v>
      </c>
      <c r="Z16">
        <f t="shared" si="9"/>
        <v>0.71879375313624971</v>
      </c>
    </row>
    <row r="17" spans="1:26" x14ac:dyDescent="0.3">
      <c r="A17" s="2">
        <v>450</v>
      </c>
      <c r="F17">
        <v>0.7</v>
      </c>
      <c r="L17">
        <f>$H$3*pseudoinverse!$A16+$H$4*pseudoinverse!$B16+$H$5*pseudoinverse!$C16+$H$6*pseudoinverse!$D16+$H$7*pseudoinverse!$E16+$H$8*pseudoinverse!$F16+$H$9*pseudoinverse!$G16+$H$10*pseudoinverse!$H16</f>
        <v>0.65192469547051579</v>
      </c>
      <c r="M17">
        <f t="shared" si="1"/>
        <v>2.3112349056026407E-3</v>
      </c>
      <c r="N17">
        <f>$I$3*pseudoinverse!A16+$I$4*pseudoinverse!B16+$I$5*pseudoinverse!C16+$I$6*pseudoinverse!D16+$I$7*pseudoinverse!E16+$I$8*pseudoinverse!F16+$I$9*pseudoinverse!G16+$I$10*pseudoinverse!H16</f>
        <v>0.90896968986476634</v>
      </c>
      <c r="O17">
        <f t="shared" si="1"/>
        <v>4.3668331282176648E-2</v>
      </c>
      <c r="P17">
        <f>$J$3*pseudoinverse!A16+$J$4*pseudoinverse!B16+$J$5*pseudoinverse!C16+J$6*pseudoinverse!D16+$J$7*pseudoinverse!E16+$J$8*pseudoinverse!F16+$J$9*pseudoinverse!G16+$J$10*pseudoinverse!H16</f>
        <v>0.74243690313721156</v>
      </c>
      <c r="Q17">
        <f t="shared" si="2"/>
        <v>1.8008907478770798E-3</v>
      </c>
      <c r="R17">
        <f>$K$3*pseudoinverse!A16+$K$4*pseudoinverse!B16+$K$5*pseudoinverse!C16+$K$6*pseudoinverse!D16+$K$7*pseudoinverse!E16+$K$8*pseudoinverse!F16+$K$9*pseudoinverse!G16+$K$10*pseudoinverse!H16</f>
        <v>0.74243725162559382</v>
      </c>
      <c r="S17">
        <f t="shared" si="3"/>
        <v>1.800920325533969E-3</v>
      </c>
      <c r="U17" s="13">
        <f t="shared" si="4"/>
        <v>450</v>
      </c>
      <c r="V17">
        <f t="shared" si="5"/>
        <v>0.7</v>
      </c>
      <c r="W17">
        <f t="shared" si="6"/>
        <v>0.65192469547051579</v>
      </c>
      <c r="X17">
        <f t="shared" si="7"/>
        <v>0.90896968986476634</v>
      </c>
      <c r="Y17">
        <f t="shared" si="8"/>
        <v>0.74243690313721156</v>
      </c>
      <c r="Z17">
        <f t="shared" si="9"/>
        <v>0.74243725162559382</v>
      </c>
    </row>
    <row r="18" spans="1:26" x14ac:dyDescent="0.3">
      <c r="A18" s="2">
        <v>455</v>
      </c>
      <c r="F18">
        <v>0.7</v>
      </c>
      <c r="L18">
        <f>$H$3*pseudoinverse!$A17+$H$4*pseudoinverse!$B17+$H$5*pseudoinverse!$C17+$H$6*pseudoinverse!$D17+$H$7*pseudoinverse!$E17+$H$8*pseudoinverse!$F17+$H$9*pseudoinverse!$G17+$H$10*pseudoinverse!$H17</f>
        <v>0.6804762750629566</v>
      </c>
      <c r="M18">
        <f t="shared" si="1"/>
        <v>3.8117583541732845E-4</v>
      </c>
      <c r="N18">
        <f>$I$3*pseudoinverse!A17+$I$4*pseudoinverse!B17+$I$5*pseudoinverse!C17+$I$6*pseudoinverse!D17+$I$7*pseudoinverse!E17+$I$8*pseudoinverse!F17+$I$9*pseudoinverse!G17+$I$10*pseudoinverse!H17</f>
        <v>0.93972264948410189</v>
      </c>
      <c r="O18">
        <f t="shared" si="1"/>
        <v>5.7466948675677601E-2</v>
      </c>
      <c r="P18">
        <f>$J$3*pseudoinverse!A17+$J$4*pseudoinverse!B17+$J$5*pseudoinverse!C17+J$6*pseudoinverse!D17+$J$7*pseudoinverse!E17+$J$8*pseudoinverse!F17+$J$9*pseudoinverse!G17+$J$10*pseudoinverse!H17</f>
        <v>0.76283716642725474</v>
      </c>
      <c r="Q18">
        <f t="shared" si="2"/>
        <v>3.9485094846065157E-3</v>
      </c>
      <c r="R18">
        <f>$K$3*pseudoinverse!A17+$K$4*pseudoinverse!B17+$K$5*pseudoinverse!C17+$K$6*pseudoinverse!D17+$K$7*pseudoinverse!E17+$K$8*pseudoinverse!F17+$K$9*pseudoinverse!G17+$K$10*pseudoinverse!H17</f>
        <v>0.76283746890615922</v>
      </c>
      <c r="S18">
        <f t="shared" si="3"/>
        <v>3.9485474985325323E-3</v>
      </c>
      <c r="U18" s="13">
        <f t="shared" si="4"/>
        <v>455</v>
      </c>
      <c r="V18">
        <f t="shared" si="5"/>
        <v>0.7</v>
      </c>
      <c r="W18">
        <f t="shared" si="6"/>
        <v>0.6804762750629566</v>
      </c>
      <c r="X18">
        <f t="shared" si="7"/>
        <v>0.93972264948410189</v>
      </c>
      <c r="Y18">
        <f t="shared" si="8"/>
        <v>0.76283716642725474</v>
      </c>
      <c r="Z18">
        <f t="shared" si="9"/>
        <v>0.76283746890615922</v>
      </c>
    </row>
    <row r="19" spans="1:26" x14ac:dyDescent="0.3">
      <c r="A19" s="2">
        <v>460</v>
      </c>
      <c r="F19">
        <v>0.7</v>
      </c>
      <c r="L19">
        <f>$H$3*pseudoinverse!$A18+$H$4*pseudoinverse!$B18+$H$5*pseudoinverse!$C18+$H$6*pseudoinverse!$D18+$H$7*pseudoinverse!$E18+$H$8*pseudoinverse!$F18+$H$9*pseudoinverse!$G18+$H$10*pseudoinverse!$H18</f>
        <v>0.71555788034681245</v>
      </c>
      <c r="M19">
        <f t="shared" si="1"/>
        <v>2.4204764088573438E-4</v>
      </c>
      <c r="N19">
        <f>$I$3*pseudoinverse!A18+$I$4*pseudoinverse!B18+$I$5*pseudoinverse!C18+$I$6*pseudoinverse!D18+$I$7*pseudoinverse!E18+$I$8*pseudoinverse!F18+$I$9*pseudoinverse!G18+$I$10*pseudoinverse!H18</f>
        <v>0.96824357199807287</v>
      </c>
      <c r="O19">
        <f t="shared" si="1"/>
        <v>7.1954613918285323E-2</v>
      </c>
      <c r="P19">
        <f>$J$3*pseudoinverse!A18+$J$4*pseudoinverse!B18+$J$5*pseudoinverse!C18+J$6*pseudoinverse!D18+$J$7*pseudoinverse!E18+$J$8*pseudoinverse!F18+$J$9*pseudoinverse!G18+$J$10*pseudoinverse!H18</f>
        <v>0.77983745416348416</v>
      </c>
      <c r="Q19">
        <f t="shared" si="2"/>
        <v>6.3740190873064406E-3</v>
      </c>
      <c r="R19">
        <f>$K$3*pseudoinverse!A18+$K$4*pseudoinverse!B18+$K$5*pseudoinverse!C18+$K$6*pseudoinverse!D18+$K$7*pseudoinverse!E18+$K$8*pseudoinverse!F18+$K$9*pseudoinverse!G18+$K$10*pseudoinverse!H18</f>
        <v>0.77983767947580185</v>
      </c>
      <c r="S19">
        <f t="shared" si="3"/>
        <v>6.3740550640808786E-3</v>
      </c>
      <c r="U19" s="13">
        <f t="shared" si="4"/>
        <v>460</v>
      </c>
      <c r="V19">
        <f t="shared" si="5"/>
        <v>0.7</v>
      </c>
      <c r="W19">
        <f t="shared" si="6"/>
        <v>0.71555788034681245</v>
      </c>
      <c r="X19">
        <f t="shared" si="7"/>
        <v>0.96824357199807287</v>
      </c>
      <c r="Y19">
        <f t="shared" si="8"/>
        <v>0.77983745416348416</v>
      </c>
      <c r="Z19">
        <f t="shared" si="9"/>
        <v>0.77983767947580185</v>
      </c>
    </row>
    <row r="20" spans="1:26" x14ac:dyDescent="0.3">
      <c r="A20" s="2">
        <v>465</v>
      </c>
      <c r="F20">
        <v>0.7</v>
      </c>
      <c r="L20">
        <f>$H$3*pseudoinverse!$A19+$H$4*pseudoinverse!$B19+$H$5*pseudoinverse!$C19+$H$6*pseudoinverse!$D19+$H$7*pseudoinverse!$E19+$H$8*pseudoinverse!$F19+$H$9*pseudoinverse!$G19+$H$10*pseudoinverse!$H19</f>
        <v>0.75450177493288595</v>
      </c>
      <c r="M20">
        <f t="shared" ref="M20:O35" si="10">POWER(L20-$F20,2)</f>
        <v>2.9704434708349601E-3</v>
      </c>
      <c r="N20">
        <f>$I$3*pseudoinverse!A19+$I$4*pseudoinverse!B19+$I$5*pseudoinverse!C19+$I$6*pseudoinverse!D19+$I$7*pseudoinverse!E19+$I$8*pseudoinverse!F19+$I$9*pseudoinverse!G19+$I$10*pseudoinverse!H19</f>
        <v>0.99433903905448395</v>
      </c>
      <c r="O20">
        <f t="shared" si="10"/>
        <v>8.6635469911517049E-2</v>
      </c>
      <c r="P20">
        <f>$J$3*pseudoinverse!A19+$J$4*pseudoinverse!B19+$J$5*pseudoinverse!C19+J$6*pseudoinverse!D19+$J$7*pseudoinverse!E19+$J$8*pseudoinverse!F19+$J$9*pseudoinverse!G19+$J$10*pseudoinverse!H19</f>
        <v>0.79340218847123956</v>
      </c>
      <c r="Q20">
        <f t="shared" si="2"/>
        <v>8.7239688112169637E-3</v>
      </c>
      <c r="R20">
        <f>$K$3*pseudoinverse!A19+$K$4*pseudoinverse!B19+$K$5*pseudoinverse!C19+$K$6*pseudoinverse!D19+$K$7*pseudoinverse!E19+$K$8*pseudoinverse!F19+$K$9*pseudoinverse!G19+$K$10*pseudoinverse!H19</f>
        <v>0.79340230992190874</v>
      </c>
      <c r="S20">
        <f t="shared" si="3"/>
        <v>8.7239914987483017E-3</v>
      </c>
      <c r="U20" s="13">
        <f t="shared" si="4"/>
        <v>465</v>
      </c>
      <c r="V20">
        <f t="shared" si="5"/>
        <v>0.7</v>
      </c>
      <c r="W20">
        <f t="shared" si="6"/>
        <v>0.75450177493288595</v>
      </c>
      <c r="X20">
        <f t="shared" si="7"/>
        <v>0.99433903905448395</v>
      </c>
      <c r="Y20">
        <f t="shared" si="8"/>
        <v>0.79340218847123956</v>
      </c>
      <c r="Z20">
        <f t="shared" si="9"/>
        <v>0.79340230992190874</v>
      </c>
    </row>
    <row r="21" spans="1:26" x14ac:dyDescent="0.3">
      <c r="A21" s="2">
        <v>470</v>
      </c>
      <c r="F21">
        <v>0.7</v>
      </c>
      <c r="L21">
        <f>$H$3*pseudoinverse!$A20+$H$4*pseudoinverse!$B20+$H$5*pseudoinverse!$C20+$H$6*pseudoinverse!$D20+$H$7*pseudoinverse!$E20+$H$8*pseudoinverse!$F20+$H$9*pseudoinverse!$G20+$H$10*pseudoinverse!$H20</f>
        <v>0.79383957133274941</v>
      </c>
      <c r="M21">
        <f t="shared" si="10"/>
        <v>8.8058651479141718E-3</v>
      </c>
      <c r="N21">
        <f>$I$3*pseudoinverse!A20+$I$4*pseudoinverse!B20+$I$5*pseudoinverse!C20+$I$6*pseudoinverse!D20+$I$7*pseudoinverse!E20+$I$8*pseudoinverse!F20+$I$9*pseudoinverse!G20+$I$10*pseudoinverse!H20</f>
        <v>1.0178489814422127</v>
      </c>
      <c r="O21">
        <f t="shared" si="10"/>
        <v>0.10102797500385211</v>
      </c>
      <c r="P21">
        <f>$J$3*pseudoinverse!A20+$J$4*pseudoinverse!B20+$J$5*pseudoinverse!C20+J$6*pseudoinverse!D20+$J$7*pseudoinverse!E20+$J$8*pseudoinverse!F20+$J$9*pseudoinverse!G20+$J$10*pseudoinverse!H20</f>
        <v>0.80360104026944301</v>
      </c>
      <c r="Q21">
        <f t="shared" si="2"/>
        <v>1.0733175544910762E-2</v>
      </c>
      <c r="R21">
        <f>$K$3*pseudoinverse!A20+$K$4*pseudoinverse!B20+$K$5*pseudoinverse!C20+$K$6*pseudoinverse!D20+$K$7*pseudoinverse!E20+$K$8*pseudoinverse!F20+$K$9*pseudoinverse!G20+$K$10*pseudoinverse!H20</f>
        <v>0.80360103776358205</v>
      </c>
      <c r="S21">
        <f t="shared" si="3"/>
        <v>1.0733175025691164E-2</v>
      </c>
      <c r="U21" s="13">
        <f t="shared" si="4"/>
        <v>470</v>
      </c>
      <c r="V21">
        <f t="shared" si="5"/>
        <v>0.7</v>
      </c>
      <c r="W21">
        <f t="shared" si="6"/>
        <v>0.79383957133274941</v>
      </c>
      <c r="X21">
        <f t="shared" si="7"/>
        <v>1.0178489814422127</v>
      </c>
      <c r="Y21">
        <f t="shared" si="8"/>
        <v>0.80360104026944301</v>
      </c>
      <c r="Z21">
        <f t="shared" si="9"/>
        <v>0.80360103776358205</v>
      </c>
    </row>
    <row r="22" spans="1:26" x14ac:dyDescent="0.3">
      <c r="A22" s="2">
        <v>475</v>
      </c>
      <c r="F22">
        <v>0.7</v>
      </c>
      <c r="L22">
        <f>$H$3*pseudoinverse!$A21+$H$4*pseudoinverse!$B21+$H$5*pseudoinverse!$C21+$H$6*pseudoinverse!$D21+$H$7*pseudoinverse!$E21+$H$8*pseudoinverse!$F21+$H$9*pseudoinverse!$G21+$H$10*pseudoinverse!$H21</f>
        <v>0.82973224729169259</v>
      </c>
      <c r="M22">
        <f t="shared" si="10"/>
        <v>1.6830455987352892E-2</v>
      </c>
      <c r="N22">
        <f>$I$3*pseudoinverse!A21+$I$4*pseudoinverse!B21+$I$5*pseudoinverse!C21+$I$6*pseudoinverse!D21+$I$7*pseudoinverse!E21+$I$8*pseudoinverse!F21+$I$9*pseudoinverse!G21+$I$10*pseudoinverse!H21</f>
        <v>1.0386503316536602</v>
      </c>
      <c r="O22">
        <f t="shared" si="10"/>
        <v>0.11468404712913405</v>
      </c>
      <c r="P22">
        <f>$J$3*pseudoinverse!A21+$J$4*pseudoinverse!B21+$J$5*pseudoinverse!C21+J$6*pseudoinverse!D21+$J$7*pseudoinverse!E21+$J$8*pseudoinverse!F21+$J$9*pseudoinverse!G21+$J$10*pseudoinverse!H21</f>
        <v>0.81058356265063558</v>
      </c>
      <c r="Q22">
        <f t="shared" si="2"/>
        <v>1.2228724328507055E-2</v>
      </c>
      <c r="R22">
        <f>$K$3*pseudoinverse!A21+$K$4*pseudoinverse!B21+$K$5*pseudoinverse!C21+$K$6*pseudoinverse!D21+$K$7*pseudoinverse!E21+$K$8*pseudoinverse!F21+$K$9*pseudoinverse!G21+$K$10*pseudoinverse!H21</f>
        <v>0.8105834240163764</v>
      </c>
      <c r="S22">
        <f t="shared" si="3"/>
        <v>1.2228693667185701E-2</v>
      </c>
      <c r="U22" s="13">
        <f t="shared" si="4"/>
        <v>475</v>
      </c>
      <c r="V22">
        <f t="shared" si="5"/>
        <v>0.7</v>
      </c>
      <c r="W22">
        <f t="shared" si="6"/>
        <v>0.82973224729169259</v>
      </c>
      <c r="X22">
        <f t="shared" si="7"/>
        <v>1.0386503316536602</v>
      </c>
      <c r="Y22">
        <f t="shared" si="8"/>
        <v>0.81058356265063558</v>
      </c>
      <c r="Z22">
        <f t="shared" si="9"/>
        <v>0.8105834240163764</v>
      </c>
    </row>
    <row r="23" spans="1:26" x14ac:dyDescent="0.3">
      <c r="A23" s="2">
        <v>480</v>
      </c>
      <c r="F23">
        <v>0.7</v>
      </c>
      <c r="L23">
        <f>$H$3*pseudoinverse!$A22+$H$4*pseudoinverse!$B22+$H$5*pseudoinverse!$C22+$H$6*pseudoinverse!$D22+$H$7*pseudoinverse!$E22+$H$8*pseudoinverse!$F22+$H$9*pseudoinverse!$G22+$H$10*pseudoinverse!$H22</f>
        <v>0.8584690356781175</v>
      </c>
      <c r="M23">
        <f t="shared" si="10"/>
        <v>2.5112435268752491E-2</v>
      </c>
      <c r="N23">
        <f>$I$3*pseudoinverse!A22+$I$4*pseudoinverse!B22+$I$5*pseudoinverse!C22+$I$6*pseudoinverse!D22+$I$7*pseudoinverse!E22+$I$8*pseudoinverse!F22+$I$9*pseudoinverse!G22+$I$10*pseudoinverse!H22</f>
        <v>1.0566599511635713</v>
      </c>
      <c r="O23">
        <f t="shared" si="10"/>
        <v>0.12720632076400107</v>
      </c>
      <c r="P23">
        <f>$J$3*pseudoinverse!A22+$J$4*pseudoinverse!B22+$J$5*pseudoinverse!C22+J$6*pseudoinverse!D22+$J$7*pseudoinverse!E22+$J$8*pseudoinverse!F22+$J$9*pseudoinverse!G22+$J$10*pseudoinverse!H22</f>
        <v>0.81454955261057216</v>
      </c>
      <c r="Q23">
        <f t="shared" si="2"/>
        <v>1.3121600003282248E-2</v>
      </c>
      <c r="R23">
        <f>$K$3*pseudoinverse!A22+$K$4*pseudoinverse!B22+$K$5*pseudoinverse!C22+$K$6*pseudoinverse!D22+$K$7*pseudoinverse!E22+$K$8*pseudoinverse!F22+$K$9*pseudoinverse!G22+$K$10*pseudoinverse!H22</f>
        <v>0.81454927399694599</v>
      </c>
      <c r="S23">
        <f t="shared" si="3"/>
        <v>1.3121536173227416E-2</v>
      </c>
      <c r="U23" s="13">
        <f t="shared" si="4"/>
        <v>480</v>
      </c>
      <c r="V23">
        <f t="shared" si="5"/>
        <v>0.7</v>
      </c>
      <c r="W23">
        <f t="shared" si="6"/>
        <v>0.8584690356781175</v>
      </c>
      <c r="X23">
        <f t="shared" si="7"/>
        <v>1.0566599511635713</v>
      </c>
      <c r="Y23">
        <f t="shared" si="8"/>
        <v>0.81454955261057216</v>
      </c>
      <c r="Z23">
        <f t="shared" si="9"/>
        <v>0.81454927399694599</v>
      </c>
    </row>
    <row r="24" spans="1:26" x14ac:dyDescent="0.3">
      <c r="A24" s="2">
        <v>485</v>
      </c>
      <c r="F24">
        <v>0.7</v>
      </c>
      <c r="L24">
        <f>$H$3*pseudoinverse!$A23+$H$4*pseudoinverse!$B23+$H$5*pseudoinverse!$C23+$H$6*pseudoinverse!$D23+$H$7*pseudoinverse!$E23+$H$8*pseudoinverse!$F23+$H$9*pseudoinverse!$G23+$H$10*pseudoinverse!$H23</f>
        <v>0.87696017333994547</v>
      </c>
      <c r="M24">
        <f t="shared" si="10"/>
        <v>3.1314902948503566E-2</v>
      </c>
      <c r="N24">
        <f>$I$3*pseudoinverse!A23+$I$4*pseudoinverse!B23+$I$5*pseudoinverse!C23+$I$6*pseudoinverse!D23+$I$7*pseudoinverse!E23+$I$8*pseudoinverse!F23+$I$9*pseudoinverse!G23+$I$10*pseudoinverse!H23</f>
        <v>1.0718367354467047</v>
      </c>
      <c r="O24">
        <f t="shared" si="10"/>
        <v>0.13826255782766267</v>
      </c>
      <c r="P24">
        <f>$J$3*pseudoinverse!A23+$J$4*pseudoinverse!B23+$J$5*pseudoinverse!C23+J$6*pseudoinverse!D23+$J$7*pseudoinverse!E23+$J$8*pseudoinverse!F23+$J$9*pseudoinverse!G23+$J$10*pseudoinverse!H23</f>
        <v>0.81572071673708257</v>
      </c>
      <c r="Q24">
        <f t="shared" si="2"/>
        <v>1.3391284282144113E-2</v>
      </c>
      <c r="R24">
        <f>$K$3*pseudoinverse!A23+$K$4*pseudoinverse!B23+$K$5*pseudoinverse!C23+$K$6*pseudoinverse!D23+$K$7*pseudoinverse!E23+$K$8*pseudoinverse!F23+$K$9*pseudoinverse!G23+$K$10*pseudoinverse!H23</f>
        <v>0.81572030213144764</v>
      </c>
      <c r="S24">
        <f t="shared" si="3"/>
        <v>1.3391188325393535E-2</v>
      </c>
      <c r="U24" s="13">
        <f t="shared" si="4"/>
        <v>485</v>
      </c>
      <c r="V24">
        <f t="shared" si="5"/>
        <v>0.7</v>
      </c>
      <c r="W24">
        <f t="shared" si="6"/>
        <v>0.87696017333994547</v>
      </c>
      <c r="X24">
        <f t="shared" si="7"/>
        <v>1.0718367354467047</v>
      </c>
      <c r="Y24">
        <f t="shared" si="8"/>
        <v>0.81572071673708257</v>
      </c>
      <c r="Z24">
        <f t="shared" si="9"/>
        <v>0.81572030213144764</v>
      </c>
    </row>
    <row r="25" spans="1:26" x14ac:dyDescent="0.3">
      <c r="A25" s="2">
        <v>490</v>
      </c>
      <c r="F25">
        <v>0.7</v>
      </c>
      <c r="L25">
        <f>$H$3*pseudoinverse!$A24+$H$4*pseudoinverse!$B24+$H$5*pseudoinverse!$C24+$H$6*pseudoinverse!$D24+$H$7*pseudoinverse!$E24+$H$8*pseudoinverse!$F24+$H$9*pseudoinverse!$G24+$H$10*pseudoinverse!$H24</f>
        <v>0.88314991222010364</v>
      </c>
      <c r="M25">
        <f t="shared" si="10"/>
        <v>3.3543890346231682E-2</v>
      </c>
      <c r="N25">
        <f>$I$3*pseudoinverse!A24+$I$4*pseudoinverse!B24+$I$5*pseudoinverse!C24+$I$6*pseudoinverse!D24+$I$7*pseudoinverse!E24+$I$8*pseudoinverse!F24+$I$9*pseudoinverse!G24+$I$10*pseudoinverse!H24</f>
        <v>1.0841828205397304</v>
      </c>
      <c r="O25">
        <f t="shared" si="10"/>
        <v>0.1475964395978627</v>
      </c>
      <c r="P25">
        <f>$J$3*pseudoinverse!A24+$J$4*pseudoinverse!B24+$J$5*pseudoinverse!C24+J$6*pseudoinverse!D24+$J$7*pseudoinverse!E24+$J$8*pseudoinverse!F24+$J$9*pseudoinverse!G24+$J$10*pseudoinverse!H24</f>
        <v>0.81431846017860676</v>
      </c>
      <c r="Q25">
        <f t="shared" si="2"/>
        <v>1.306871033760771E-2</v>
      </c>
      <c r="R25">
        <f>$K$3*pseudoinverse!A24+$K$4*pseudoinverse!B24+$K$5*pseudoinverse!C24+$K$6*pseudoinverse!D24+$K$7*pseudoinverse!E24+$K$8*pseudoinverse!F24+$K$9*pseudoinverse!G24+$K$10*pseudoinverse!H24</f>
        <v>0.81431792021957938</v>
      </c>
      <c r="S25">
        <f t="shared" si="3"/>
        <v>1.3068586883330126E-2</v>
      </c>
      <c r="U25" s="13">
        <f t="shared" si="4"/>
        <v>490</v>
      </c>
      <c r="V25">
        <f t="shared" si="5"/>
        <v>0.7</v>
      </c>
      <c r="W25">
        <f t="shared" si="6"/>
        <v>0.88314991222010364</v>
      </c>
      <c r="X25">
        <f t="shared" si="7"/>
        <v>1.0841828205397304</v>
      </c>
      <c r="Y25">
        <f t="shared" si="8"/>
        <v>0.81431846017860676</v>
      </c>
      <c r="Z25">
        <f t="shared" si="9"/>
        <v>0.81431792021957938</v>
      </c>
    </row>
    <row r="26" spans="1:26" x14ac:dyDescent="0.3">
      <c r="A26" s="2">
        <v>495</v>
      </c>
      <c r="F26">
        <v>0.7</v>
      </c>
      <c r="L26">
        <f>$H$3*pseudoinverse!$A25+$H$4*pseudoinverse!$B25+$H$5*pseudoinverse!$C25+$H$6*pseudoinverse!$D25+$H$7*pseudoinverse!$E25+$H$8*pseudoinverse!$F25+$H$9*pseudoinverse!$G25+$H$10*pseudoinverse!$H25</f>
        <v>0.87628949663539613</v>
      </c>
      <c r="M26">
        <f t="shared" si="10"/>
        <v>3.1077986623961357E-2</v>
      </c>
      <c r="N26">
        <f>$I$3*pseudoinverse!A25+$I$4*pseudoinverse!B25+$I$5*pseudoinverse!C25+$I$6*pseudoinverse!D25+$I$7*pseudoinverse!E25+$I$8*pseudoinverse!F25+$I$9*pseudoinverse!G25+$I$10*pseudoinverse!H25</f>
        <v>1.0937438387377123</v>
      </c>
      <c r="O26">
        <f t="shared" si="10"/>
        <v>0.15503421054390962</v>
      </c>
      <c r="P26">
        <f>$J$3*pseudoinverse!A25+$J$4*pseudoinverse!B25+$J$5*pseudoinverse!C25+J$6*pseudoinverse!D25+$J$7*pseudoinverse!E25+$J$8*pseudoinverse!F25+$J$9*pseudoinverse!G25+$J$10*pseudoinverse!H25</f>
        <v>0.81055102204129836</v>
      </c>
      <c r="Q26">
        <f t="shared" si="2"/>
        <v>1.2221528474375647E-2</v>
      </c>
      <c r="R26">
        <f>$K$3*pseudoinverse!A25+$K$4*pseudoinverse!B25+$K$5*pseudoinverse!C25+$K$6*pseudoinverse!D25+$K$7*pseudoinverse!E25+$K$8*pseudoinverse!F25+$K$9*pseudoinverse!G25+$K$10*pseudoinverse!H25</f>
        <v>0.81055037238851657</v>
      </c>
      <c r="S26">
        <f t="shared" si="3"/>
        <v>1.2221384835239697E-2</v>
      </c>
      <c r="U26" s="13">
        <f t="shared" si="4"/>
        <v>495</v>
      </c>
      <c r="V26">
        <f t="shared" si="5"/>
        <v>0.7</v>
      </c>
      <c r="W26">
        <f t="shared" si="6"/>
        <v>0.87628949663539613</v>
      </c>
      <c r="X26">
        <f t="shared" si="7"/>
        <v>1.0937438387377123</v>
      </c>
      <c r="Y26">
        <f t="shared" si="8"/>
        <v>0.81055102204129836</v>
      </c>
      <c r="Z26">
        <f t="shared" si="9"/>
        <v>0.81055037238851657</v>
      </c>
    </row>
    <row r="27" spans="1:26" x14ac:dyDescent="0.3">
      <c r="A27" s="2">
        <v>500</v>
      </c>
      <c r="F27">
        <v>0.7</v>
      </c>
      <c r="L27">
        <f>$H$3*pseudoinverse!$A26+$H$4*pseudoinverse!$B26+$H$5*pseudoinverse!$C26+$H$6*pseudoinverse!$D26+$H$7*pseudoinverse!$E26+$H$8*pseudoinverse!$F26+$H$9*pseudoinverse!$G26+$H$10*pseudoinverse!$H26</f>
        <v>0.85703199558726451</v>
      </c>
      <c r="M27">
        <f t="shared" si="10"/>
        <v>2.4659047638118672E-2</v>
      </c>
      <c r="N27">
        <f>$I$3*pseudoinverse!A26+$I$4*pseudoinverse!B26+$I$5*pseudoinverse!C26+$I$6*pseudoinverse!D26+$I$7*pseudoinverse!E26+$I$8*pseudoinverse!F26+$I$9*pseudoinverse!G26+$I$10*pseudoinverse!H26</f>
        <v>1.10060819703457</v>
      </c>
      <c r="O27">
        <f t="shared" si="10"/>
        <v>0.1604869275312889</v>
      </c>
      <c r="P27">
        <f>$J$3*pseudoinverse!A26+$J$4*pseudoinverse!B26+$J$5*pseudoinverse!C26+J$6*pseudoinverse!D26+$J$7*pseudoinverse!E26+$J$8*pseudoinverse!F26+$J$9*pseudoinverse!G26+$J$10*pseudoinverse!H26</f>
        <v>0.8046112056017044</v>
      </c>
      <c r="Q27">
        <f t="shared" si="2"/>
        <v>1.0943504337442081E-2</v>
      </c>
      <c r="R27">
        <f>$K$3*pseudoinverse!A26+$K$4*pseudoinverse!B26+$K$5*pseudoinverse!C26+$K$6*pseudoinverse!D26+$K$7*pseudoinverse!E26+$K$8*pseudoinverse!F26+$K$9*pseudoinverse!G26+$K$10*pseudoinverse!H26</f>
        <v>0.80461046515284729</v>
      </c>
      <c r="S27">
        <f t="shared" si="3"/>
        <v>1.0943349419495086E-2</v>
      </c>
      <c r="U27" s="13">
        <f t="shared" si="4"/>
        <v>500</v>
      </c>
      <c r="V27">
        <f t="shared" si="5"/>
        <v>0.7</v>
      </c>
      <c r="W27">
        <f t="shared" si="6"/>
        <v>0.85703199558726451</v>
      </c>
      <c r="X27">
        <f t="shared" si="7"/>
        <v>1.10060819703457</v>
      </c>
      <c r="Y27">
        <f t="shared" si="8"/>
        <v>0.8046112056017044</v>
      </c>
      <c r="Z27">
        <f t="shared" si="9"/>
        <v>0.80461046515284729</v>
      </c>
    </row>
    <row r="28" spans="1:26" x14ac:dyDescent="0.3">
      <c r="A28" s="2">
        <v>505</v>
      </c>
      <c r="F28">
        <v>0.7</v>
      </c>
      <c r="L28">
        <f>$H$3*pseudoinverse!$A27+$H$4*pseudoinverse!$B27+$H$5*pseudoinverse!$C27+$H$6*pseudoinverse!$D27+$H$7*pseudoinverse!$E27+$H$8*pseudoinverse!$F27+$H$9*pseudoinverse!$G27+$H$10*pseudoinverse!$H27</f>
        <v>0.82733799941543662</v>
      </c>
      <c r="M28">
        <f t="shared" si="10"/>
        <v>1.6214966095125748E-2</v>
      </c>
      <c r="N28">
        <f>$I$3*pseudoinverse!A27+$I$4*pseudoinverse!B27+$I$5*pseudoinverse!C27+$I$6*pseudoinverse!D27+$I$7*pseudoinverse!E27+$I$8*pseudoinverse!F27+$I$9*pseudoinverse!G27+$I$10*pseudoinverse!H27</f>
        <v>1.1049053792989667</v>
      </c>
      <c r="O28">
        <f t="shared" si="10"/>
        <v>0.16394836618524014</v>
      </c>
      <c r="P28">
        <f>$J$3*pseudoinverse!A27+$J$4*pseudoinverse!B27+$J$5*pseudoinverse!C27+J$6*pseudoinverse!D27+$J$7*pseudoinverse!E27+$J$8*pseudoinverse!F27+$J$9*pseudoinverse!G27+$J$10*pseudoinverse!H27</f>
        <v>0.7966840669814429</v>
      </c>
      <c r="Q28">
        <f t="shared" si="2"/>
        <v>9.3478088080721448E-3</v>
      </c>
      <c r="R28">
        <f>$K$3*pseudoinverse!A27+$K$4*pseudoinverse!B27+$K$5*pseudoinverse!C27+$K$6*pseudoinverse!D27+$K$7*pseudoinverse!E27+$K$8*pseudoinverse!F27+$K$9*pseudoinverse!G27+$K$10*pseudoinverse!H27</f>
        <v>0.7966832562033227</v>
      </c>
      <c r="S28">
        <f t="shared" si="3"/>
        <v>9.3476520300773448E-3</v>
      </c>
      <c r="U28" s="13">
        <f t="shared" si="4"/>
        <v>505</v>
      </c>
      <c r="V28">
        <f t="shared" si="5"/>
        <v>0.7</v>
      </c>
      <c r="W28">
        <f t="shared" si="6"/>
        <v>0.82733799941543662</v>
      </c>
      <c r="X28">
        <f t="shared" si="7"/>
        <v>1.1049053792989667</v>
      </c>
      <c r="Y28">
        <f t="shared" si="8"/>
        <v>0.7966840669814429</v>
      </c>
      <c r="Z28">
        <f t="shared" si="9"/>
        <v>0.7966832562033227</v>
      </c>
    </row>
    <row r="29" spans="1:26" x14ac:dyDescent="0.3">
      <c r="A29" s="2">
        <v>510</v>
      </c>
      <c r="F29">
        <v>0.7</v>
      </c>
      <c r="L29">
        <f>$H$3*pseudoinverse!$A28+$H$4*pseudoinverse!$B28+$H$5*pseudoinverse!$C28+$H$6*pseudoinverse!$D28+$H$7*pseudoinverse!$E28+$H$8*pseudoinverse!$F28+$H$9*pseudoinverse!$G28+$H$10*pseudoinverse!$H28</f>
        <v>0.79020911179594544</v>
      </c>
      <c r="M29">
        <f t="shared" si="10"/>
        <v>8.1376838510133914E-3</v>
      </c>
      <c r="N29">
        <f>$I$3*pseudoinverse!A28+$I$4*pseudoinverse!B28+$I$5*pseudoinverse!C28+$I$6*pseudoinverse!D28+$I$7*pseudoinverse!E28+$I$8*pseudoinverse!F28+$I$9*pseudoinverse!G28+$I$10*pseudoinverse!H28</f>
        <v>1.1068033009827514</v>
      </c>
      <c r="O29">
        <f t="shared" si="10"/>
        <v>0.16548892569046303</v>
      </c>
      <c r="P29">
        <f>$J$3*pseudoinverse!A28+$J$4*pseudoinverse!B28+$J$5*pseudoinverse!C28+J$6*pseudoinverse!D28+$J$7*pseudoinverse!E28+$J$8*pseudoinverse!F28+$J$9*pseudoinverse!G28+$J$10*pseudoinverse!H28</f>
        <v>0.78696246875972919</v>
      </c>
      <c r="Q29">
        <f t="shared" si="2"/>
        <v>7.562470972786884E-3</v>
      </c>
      <c r="R29">
        <f>$K$3*pseudoinverse!A28+$K$4*pseudoinverse!B28+$K$5*pseudoinverse!C28+$K$6*pseudoinverse!D28+$K$7*pseudoinverse!E28+$K$8*pseudoinverse!F28+$K$9*pseudoinverse!G28+$K$10*pseudoinverse!H28</f>
        <v>0.78696160833794093</v>
      </c>
      <c r="S29">
        <f t="shared" si="3"/>
        <v>7.5623213247214454E-3</v>
      </c>
      <c r="U29" s="13">
        <f t="shared" si="4"/>
        <v>510</v>
      </c>
      <c r="V29">
        <f t="shared" si="5"/>
        <v>0.7</v>
      </c>
      <c r="W29">
        <f t="shared" si="6"/>
        <v>0.79020911179594544</v>
      </c>
      <c r="X29">
        <f t="shared" si="7"/>
        <v>1.1068033009827514</v>
      </c>
      <c r="Y29">
        <f t="shared" si="8"/>
        <v>0.78696246875972919</v>
      </c>
      <c r="Z29">
        <f t="shared" si="9"/>
        <v>0.78696160833794093</v>
      </c>
    </row>
    <row r="30" spans="1:26" x14ac:dyDescent="0.3">
      <c r="A30" s="2">
        <v>515</v>
      </c>
      <c r="F30">
        <v>0.7</v>
      </c>
      <c r="L30">
        <f>$H$3*pseudoinverse!$A29+$H$4*pseudoinverse!$B29+$H$5*pseudoinverse!$C29+$H$6*pseudoinverse!$D29+$H$7*pseudoinverse!$E29+$H$8*pseudoinverse!$F29+$H$9*pseudoinverse!$G29+$H$10*pseudoinverse!$H29</f>
        <v>0.74929101943033294</v>
      </c>
      <c r="M30">
        <f t="shared" si="10"/>
        <v>2.4296045964814638E-3</v>
      </c>
      <c r="N30">
        <f>$I$3*pseudoinverse!A29+$I$4*pseudoinverse!B29+$I$5*pseudoinverse!C29+$I$6*pseudoinverse!D29+$I$7*pseudoinverse!E29+$I$8*pseudoinverse!F29+$I$9*pseudoinverse!G29+$I$10*pseudoinverse!H29</f>
        <v>1.1065047724193837</v>
      </c>
      <c r="O30">
        <f t="shared" si="10"/>
        <v>0.16524612999973498</v>
      </c>
      <c r="P30">
        <f>$J$3*pseudoinverse!A29+$J$4*pseudoinverse!B29+$J$5*pseudoinverse!C29+J$6*pseudoinverse!D29+$J$7*pseudoinverse!E29+$J$8*pseudoinverse!F29+$J$9*pseudoinverse!G29+$J$10*pseudoinverse!H29</f>
        <v>0.77566750597830447</v>
      </c>
      <c r="Q30">
        <f t="shared" si="2"/>
        <v>5.7255714609767494E-3</v>
      </c>
      <c r="R30">
        <f>$K$3*pseudoinverse!A29+$K$4*pseudoinverse!B29+$K$5*pseudoinverse!C29+$K$6*pseudoinverse!D29+$K$7*pseudoinverse!E29+$K$8*pseudoinverse!F29+$K$9*pseudoinverse!G29+$K$10*pseudoinverse!H29</f>
        <v>0.77566661590771924</v>
      </c>
      <c r="S30">
        <f t="shared" si="3"/>
        <v>5.7254367629263163E-3</v>
      </c>
      <c r="U30" s="13">
        <f t="shared" si="4"/>
        <v>515</v>
      </c>
      <c r="V30">
        <f t="shared" si="5"/>
        <v>0.7</v>
      </c>
      <c r="W30">
        <f t="shared" si="6"/>
        <v>0.74929101943033294</v>
      </c>
      <c r="X30">
        <f t="shared" si="7"/>
        <v>1.1065047724193837</v>
      </c>
      <c r="Y30">
        <f t="shared" si="8"/>
        <v>0.77566750597830447</v>
      </c>
      <c r="Z30">
        <f t="shared" si="9"/>
        <v>0.77566661590771924</v>
      </c>
    </row>
    <row r="31" spans="1:26" x14ac:dyDescent="0.3">
      <c r="A31" s="2">
        <v>520</v>
      </c>
      <c r="F31">
        <v>0.7</v>
      </c>
      <c r="L31">
        <f>$H$3*pseudoinverse!$A30+$H$4*pseudoinverse!$B30+$H$5*pseudoinverse!$C30+$H$6*pseudoinverse!$D30+$H$7*pseudoinverse!$E30+$H$8*pseudoinverse!$F30+$H$9*pseudoinverse!$G30+$H$10*pseudoinverse!$H30</f>
        <v>0.70840631152713529</v>
      </c>
      <c r="M31">
        <f t="shared" si="10"/>
        <v>7.066607349124841E-5</v>
      </c>
      <c r="N31">
        <f>$I$3*pseudoinverse!A30+$I$4*pseudoinverse!B30+$I$5*pseudoinverse!C30+$I$6*pseudoinverse!D30+$I$7*pseudoinverse!E30+$I$8*pseudoinverse!F30+$I$9*pseudoinverse!G30+$I$10*pseudoinverse!H30</f>
        <v>1.1042431525263356</v>
      </c>
      <c r="O31">
        <f t="shared" si="10"/>
        <v>0.16341252636443029</v>
      </c>
      <c r="P31">
        <f>$J$3*pseudoinverse!A30+$J$4*pseudoinverse!B30+$J$5*pseudoinverse!C30+J$6*pseudoinverse!D30+$J$7*pseudoinverse!E30+$J$8*pseudoinverse!F30+$J$9*pseudoinverse!G30+$J$10*pseudoinverse!H30</f>
        <v>0.7630704004030241</v>
      </c>
      <c r="Q31">
        <f t="shared" si="2"/>
        <v>3.9778754069977875E-3</v>
      </c>
      <c r="R31">
        <f>$K$3*pseudoinverse!A30+$K$4*pseudoinverse!B30+$K$5*pseudoinverse!C30+$K$6*pseudoinverse!D30+$K$7*pseudoinverse!E30+$K$8*pseudoinverse!F30+$K$9*pseudoinverse!G30+$K$10*pseudoinverse!H30</f>
        <v>0.76306949955723236</v>
      </c>
      <c r="S31">
        <f t="shared" si="3"/>
        <v>3.9777617743997377E-3</v>
      </c>
      <c r="U31" s="13">
        <f t="shared" si="4"/>
        <v>520</v>
      </c>
      <c r="V31">
        <f t="shared" si="5"/>
        <v>0.7</v>
      </c>
      <c r="W31">
        <f t="shared" si="6"/>
        <v>0.70840631152713529</v>
      </c>
      <c r="X31">
        <f t="shared" si="7"/>
        <v>1.1042431525263356</v>
      </c>
      <c r="Y31">
        <f t="shared" si="8"/>
        <v>0.7630704004030241</v>
      </c>
      <c r="Z31">
        <f t="shared" si="9"/>
        <v>0.76306949955723236</v>
      </c>
    </row>
    <row r="32" spans="1:26" x14ac:dyDescent="0.3">
      <c r="A32" s="2">
        <v>525</v>
      </c>
      <c r="F32">
        <v>0.7</v>
      </c>
      <c r="L32">
        <f>$H$3*pseudoinverse!$A31+$H$4*pseudoinverse!$B31+$H$5*pseudoinverse!$C31+$H$6*pseudoinverse!$D31+$H$7*pseudoinverse!$E31+$H$8*pseudoinverse!$F31+$H$9*pseudoinverse!$G31+$H$10*pseudoinverse!$H31</f>
        <v>0.6710864436495908</v>
      </c>
      <c r="M32">
        <f t="shared" si="10"/>
        <v>8.3599374082828548E-4</v>
      </c>
      <c r="N32">
        <f>$I$3*pseudoinverse!A31+$I$4*pseudoinverse!B31+$I$5*pseudoinverse!C31+$I$6*pseudoinverse!D31+$I$7*pseudoinverse!E31+$I$8*pseudoinverse!F31+$I$9*pseudoinverse!G31+$I$10*pseudoinverse!H31</f>
        <v>1.10027729807105</v>
      </c>
      <c r="O32">
        <f t="shared" si="10"/>
        <v>0.16022191535106026</v>
      </c>
      <c r="P32">
        <f>$J$3*pseudoinverse!A31+$J$4*pseudoinverse!B31+$J$5*pseudoinverse!C31+J$6*pseudoinverse!D31+$J$7*pseudoinverse!E31+$J$8*pseudoinverse!F31+$J$9*pseudoinverse!G31+$J$10*pseudoinverse!H31</f>
        <v>0.74951234042964721</v>
      </c>
      <c r="Q32">
        <f t="shared" si="2"/>
        <v>2.4514718548212817E-3</v>
      </c>
      <c r="R32">
        <f>$K$3*pseudoinverse!A31+$K$4*pseudoinverse!B31+$K$5*pseudoinverse!C31+$K$6*pseudoinverse!D31+$K$7*pseudoinverse!E31+$K$8*pseudoinverse!F31+$K$9*pseudoinverse!G31+$K$10*pseudoinverse!H31</f>
        <v>0.74951144657414226</v>
      </c>
      <c r="S32">
        <f t="shared" si="3"/>
        <v>2.4513833418641478E-3</v>
      </c>
      <c r="U32" s="13">
        <f t="shared" si="4"/>
        <v>525</v>
      </c>
      <c r="V32">
        <f t="shared" si="5"/>
        <v>0.7</v>
      </c>
      <c r="W32">
        <f t="shared" si="6"/>
        <v>0.6710864436495908</v>
      </c>
      <c r="X32">
        <f t="shared" si="7"/>
        <v>1.10027729807105</v>
      </c>
      <c r="Y32">
        <f t="shared" si="8"/>
        <v>0.74951234042964721</v>
      </c>
      <c r="Z32">
        <f t="shared" si="9"/>
        <v>0.74951144657414226</v>
      </c>
    </row>
    <row r="33" spans="1:26" x14ac:dyDescent="0.3">
      <c r="A33" s="2">
        <v>530</v>
      </c>
      <c r="F33">
        <v>0.7</v>
      </c>
      <c r="L33">
        <f>$H$3*pseudoinverse!$A32+$H$4*pseudoinverse!$B32+$H$5*pseudoinverse!$C32+$H$6*pseudoinverse!$D32+$H$7*pseudoinverse!$E32+$H$8*pseudoinverse!$F32+$H$9*pseudoinverse!$G32+$H$10*pseudoinverse!$H32</f>
        <v>0.64017063601364099</v>
      </c>
      <c r="M33">
        <f t="shared" si="10"/>
        <v>3.5795527950122268E-3</v>
      </c>
      <c r="N33">
        <f>$I$3*pseudoinverse!A32+$I$4*pseudoinverse!B32+$I$5*pseudoinverse!C32+$I$6*pseudoinverse!D32+$I$7*pseudoinverse!E32+$I$8*pseudoinverse!F32+$I$9*pseudoinverse!G32+$I$10*pseudoinverse!H32</f>
        <v>1.0948859337766386</v>
      </c>
      <c r="O33">
        <f t="shared" si="10"/>
        <v>0.15593490069464783</v>
      </c>
      <c r="P33">
        <f>$J$3*pseudoinverse!A32+$J$4*pseudoinverse!B32+$J$5*pseudoinverse!C32+J$6*pseudoinverse!D32+$J$7*pseudoinverse!E32+$J$8*pseudoinverse!F32+$J$9*pseudoinverse!G32+$J$10*pseudoinverse!H32</f>
        <v>0.73541871863640829</v>
      </c>
      <c r="Q33">
        <f t="shared" si="2"/>
        <v>1.2544856298450588E-3</v>
      </c>
      <c r="R33">
        <f>$K$3*pseudoinverse!A32+$K$4*pseudoinverse!B32+$K$5*pseudoinverse!C32+$K$6*pseudoinverse!D32+$K$7*pseudoinverse!E32+$K$8*pseudoinverse!F32+$K$9*pseudoinverse!G32+$K$10*pseudoinverse!H32</f>
        <v>0.7354178487940084</v>
      </c>
      <c r="S33">
        <f t="shared" si="3"/>
        <v>1.2544240131952453E-3</v>
      </c>
      <c r="U33" s="13">
        <f t="shared" si="4"/>
        <v>530</v>
      </c>
      <c r="V33">
        <f t="shared" si="5"/>
        <v>0.7</v>
      </c>
      <c r="W33">
        <f t="shared" si="6"/>
        <v>0.64017063601364099</v>
      </c>
      <c r="X33">
        <f t="shared" si="7"/>
        <v>1.0948859337766386</v>
      </c>
      <c r="Y33">
        <f t="shared" si="8"/>
        <v>0.73541871863640829</v>
      </c>
      <c r="Z33">
        <f t="shared" si="9"/>
        <v>0.7354178487940084</v>
      </c>
    </row>
    <row r="34" spans="1:26" x14ac:dyDescent="0.3">
      <c r="A34" s="2">
        <v>535</v>
      </c>
      <c r="F34">
        <v>0.7</v>
      </c>
      <c r="L34">
        <f>$H$3*pseudoinverse!$A33+$H$4*pseudoinverse!$B33+$H$5*pseudoinverse!$C33+$H$6*pseudoinverse!$D33+$H$7*pseudoinverse!$E33+$H$8*pseudoinverse!$F33+$H$9*pseudoinverse!$G33+$H$10*pseudoinverse!$H33</f>
        <v>0.61752694562333343</v>
      </c>
      <c r="M34">
        <f t="shared" si="10"/>
        <v>6.8018046982165929E-3</v>
      </c>
      <c r="N34">
        <f>$I$3*pseudoinverse!A33+$I$4*pseudoinverse!B33+$I$5*pseudoinverse!C33+$I$6*pseudoinverse!D33+$I$7*pseudoinverse!E33+$I$8*pseudoinverse!F33+$I$9*pseudoinverse!G33+$I$10*pseudoinverse!H33</f>
        <v>1.0883615847367896</v>
      </c>
      <c r="O34">
        <f t="shared" si="10"/>
        <v>0.15082472049927062</v>
      </c>
      <c r="P34">
        <f>$J$3*pseudoinverse!A33+$J$4*pseudoinverse!B33+$J$5*pseudoinverse!C33+J$6*pseudoinverse!D33+$J$7*pseudoinverse!E33+$J$8*pseudoinverse!F33+$J$9*pseudoinverse!G33+$J$10*pseudoinverse!H33</f>
        <v>0.72130419650390032</v>
      </c>
      <c r="Q34">
        <f t="shared" si="2"/>
        <v>4.5386878867680047E-4</v>
      </c>
      <c r="R34">
        <f>$K$3*pseudoinverse!A33+$K$4*pseudoinverse!B33+$K$5*pseudoinverse!C33+$K$6*pseudoinverse!D33+$K$7*pseudoinverse!E33+$K$8*pseudoinverse!F33+$K$9*pseudoinverse!G33+$K$10*pseudoinverse!H33</f>
        <v>0.72130336754208679</v>
      </c>
      <c r="S34">
        <f t="shared" si="3"/>
        <v>4.5383346863323899E-4</v>
      </c>
      <c r="U34" s="13">
        <f t="shared" si="4"/>
        <v>535</v>
      </c>
      <c r="V34">
        <f t="shared" si="5"/>
        <v>0.7</v>
      </c>
      <c r="W34">
        <f t="shared" si="6"/>
        <v>0.61752694562333343</v>
      </c>
      <c r="X34">
        <f t="shared" si="7"/>
        <v>1.0883615847367896</v>
      </c>
      <c r="Y34">
        <f t="shared" si="8"/>
        <v>0.72130419650390032</v>
      </c>
      <c r="Z34">
        <f t="shared" si="9"/>
        <v>0.72130336754208679</v>
      </c>
    </row>
    <row r="35" spans="1:26" x14ac:dyDescent="0.3">
      <c r="A35" s="2">
        <v>540</v>
      </c>
      <c r="F35">
        <v>0.7</v>
      </c>
      <c r="L35">
        <f>$H$3*pseudoinverse!$A34+$H$4*pseudoinverse!$B34+$H$5*pseudoinverse!$C34+$H$6*pseudoinverse!$D34+$H$7*pseudoinverse!$E34+$H$8*pseudoinverse!$F34+$H$9*pseudoinverse!$G34+$H$10*pseudoinverse!$H34</f>
        <v>0.60392908048736382</v>
      </c>
      <c r="M35">
        <f t="shared" si="10"/>
        <v>9.2296215760034103E-3</v>
      </c>
      <c r="N35">
        <f>$I$3*pseudoinverse!A34+$I$4*pseudoinverse!B34+$I$5*pseudoinverse!C34+$I$6*pseudoinverse!D34+$I$7*pseudoinverse!E34+$I$8*pseudoinverse!F34+$I$9*pseudoinverse!G34+$I$10*pseudoinverse!H34</f>
        <v>1.0810042243373141</v>
      </c>
      <c r="O35">
        <f t="shared" si="10"/>
        <v>0.14516421896287843</v>
      </c>
      <c r="P35">
        <f>$J$3*pseudoinverse!A34+$J$4*pseudoinverse!B34+$J$5*pseudoinverse!C34+J$6*pseudoinverse!D34+$J$7*pseudoinverse!E34+$J$8*pseudoinverse!F34+$J$9*pseudoinverse!G34+$J$10*pseudoinverse!H34</f>
        <v>0.70776509784357455</v>
      </c>
      <c r="Q35">
        <f t="shared" si="2"/>
        <v>6.0296744520286866E-5</v>
      </c>
      <c r="R35">
        <f>$K$3*pseudoinverse!A34+$K$4*pseudoinverse!B34+$K$5*pseudoinverse!C34+$K$6*pseudoinverse!D34+$K$7*pseudoinverse!E34+$K$8*pseudoinverse!F34+$K$9*pseudoinverse!G34+$K$10*pseudoinverse!H34</f>
        <v>0.70776432712947313</v>
      </c>
      <c r="S35">
        <f t="shared" si="3"/>
        <v>6.028477577347307E-5</v>
      </c>
      <c r="U35" s="13">
        <f t="shared" si="4"/>
        <v>540</v>
      </c>
      <c r="V35">
        <f t="shared" si="5"/>
        <v>0.7</v>
      </c>
      <c r="W35">
        <f t="shared" si="6"/>
        <v>0.60392908048736382</v>
      </c>
      <c r="X35">
        <f t="shared" si="7"/>
        <v>1.0810042243373141</v>
      </c>
      <c r="Y35">
        <f t="shared" si="8"/>
        <v>0.70776509784357455</v>
      </c>
      <c r="Z35">
        <f t="shared" si="9"/>
        <v>0.70776432712947313</v>
      </c>
    </row>
    <row r="36" spans="1:26" x14ac:dyDescent="0.3">
      <c r="A36" s="2">
        <v>545</v>
      </c>
      <c r="F36">
        <v>0.7</v>
      </c>
      <c r="L36">
        <f>$H$3*pseudoinverse!$A35+$H$4*pseudoinverse!$B35+$H$5*pseudoinverse!$C35+$H$6*pseudoinverse!$D35+$H$7*pseudoinverse!$E35+$H$8*pseudoinverse!$F35+$H$9*pseudoinverse!$G35+$H$10*pseudoinverse!$H35</f>
        <v>0.59909551256588822</v>
      </c>
      <c r="M36">
        <f t="shared" ref="M36:O51" si="11">POWER(L36-$F36,2)</f>
        <v>1.0181715584340813E-2</v>
      </c>
      <c r="N36">
        <f>$I$3*pseudoinverse!A35+$I$4*pseudoinverse!B35+$I$5*pseudoinverse!C35+$I$6*pseudoinverse!D35+$I$7*pseudoinverse!E35+$I$8*pseudoinverse!F35+$I$9*pseudoinverse!G35+$I$10*pseudoinverse!H35</f>
        <v>1.0731147977764475</v>
      </c>
      <c r="O36">
        <f t="shared" si="11"/>
        <v>0.13921465231975932</v>
      </c>
      <c r="P36">
        <f>$J$3*pseudoinverse!A35+$J$4*pseudoinverse!B35+$J$5*pseudoinverse!C35+J$6*pseudoinverse!D35+$J$7*pseudoinverse!E35+$J$8*pseudoinverse!F35+$J$9*pseudoinverse!G35+$J$10*pseudoinverse!H35</f>
        <v>0.69545607080854166</v>
      </c>
      <c r="Q36">
        <f t="shared" si="2"/>
        <v>2.064729249698684E-5</v>
      </c>
      <c r="R36">
        <f>$K$3*pseudoinverse!A35+$K$4*pseudoinverse!B35+$K$5*pseudoinverse!C35+$K$6*pseudoinverse!D35+$K$7*pseudoinverse!E35+$K$8*pseudoinverse!F35+$K$9*pseudoinverse!G35+$K$10*pseudoinverse!H35</f>
        <v>0.69545537676579505</v>
      </c>
      <c r="S36">
        <f t="shared" si="3"/>
        <v>2.0653600340875035E-5</v>
      </c>
      <c r="U36" s="13">
        <f t="shared" si="4"/>
        <v>545</v>
      </c>
      <c r="V36">
        <f t="shared" si="5"/>
        <v>0.7</v>
      </c>
      <c r="W36">
        <f t="shared" si="6"/>
        <v>0.59909551256588822</v>
      </c>
      <c r="X36">
        <f t="shared" si="7"/>
        <v>1.0731147977764475</v>
      </c>
      <c r="Y36">
        <f t="shared" si="8"/>
        <v>0.69545607080854166</v>
      </c>
      <c r="Z36">
        <f t="shared" si="9"/>
        <v>0.69545537676579505</v>
      </c>
    </row>
    <row r="37" spans="1:26" x14ac:dyDescent="0.3">
      <c r="A37" s="2">
        <v>550</v>
      </c>
      <c r="F37">
        <v>0.7</v>
      </c>
      <c r="L37">
        <f>$H$3*pseudoinverse!$A36+$H$4*pseudoinverse!$B36+$H$5*pseudoinverse!$C36+$H$6*pseudoinverse!$D36+$H$7*pseudoinverse!$E36+$H$8*pseudoinverse!$F36+$H$9*pseudoinverse!$G36+$H$10*pseudoinverse!$H36</f>
        <v>0.60187024133734124</v>
      </c>
      <c r="M37">
        <f t="shared" si="11"/>
        <v>9.6294495351916427E-3</v>
      </c>
      <c r="N37">
        <f>$I$3*pseudoinverse!A36+$I$4*pseudoinverse!B36+$I$5*pseudoinverse!C36+$I$6*pseudoinverse!D36+$I$7*pseudoinverse!E36+$I$8*pseudoinverse!F36+$I$9*pseudoinverse!G36+$I$10*pseudoinverse!H36</f>
        <v>1.0649887831572642</v>
      </c>
      <c r="O37">
        <f t="shared" si="11"/>
        <v>0.13321681183062045</v>
      </c>
      <c r="P37">
        <f>$J$3*pseudoinverse!A36+$J$4*pseudoinverse!B36+$J$5*pseudoinverse!C36+J$6*pseudoinverse!D36+$J$7*pseudoinverse!E36+$J$8*pseudoinverse!F36+$J$9*pseudoinverse!G36+$J$10*pseudoinverse!H36</f>
        <v>0.68504912877245538</v>
      </c>
      <c r="Q37">
        <f t="shared" si="2"/>
        <v>2.2352855046262011E-4</v>
      </c>
      <c r="R37">
        <f>$K$3*pseudoinverse!A36+$K$4*pseudoinverse!B36+$K$5*pseudoinverse!C36+$K$6*pseudoinverse!D36+$K$7*pseudoinverse!E36+$K$8*pseudoinverse!F36+$K$9*pseudoinverse!G36+$K$10*pseudoinverse!H36</f>
        <v>0.68504853117531561</v>
      </c>
      <c r="S37">
        <f t="shared" si="3"/>
        <v>2.2354642001550784E-4</v>
      </c>
      <c r="U37" s="13">
        <f t="shared" si="4"/>
        <v>550</v>
      </c>
      <c r="V37">
        <f t="shared" si="5"/>
        <v>0.7</v>
      </c>
      <c r="W37">
        <f t="shared" si="6"/>
        <v>0.60187024133734124</v>
      </c>
      <c r="X37">
        <f t="shared" si="7"/>
        <v>1.0649887831572642</v>
      </c>
      <c r="Y37">
        <f t="shared" si="8"/>
        <v>0.68504912877245538</v>
      </c>
      <c r="Z37">
        <f t="shared" si="9"/>
        <v>0.68504853117531561</v>
      </c>
    </row>
    <row r="38" spans="1:26" x14ac:dyDescent="0.3">
      <c r="A38" s="2">
        <v>555</v>
      </c>
      <c r="F38">
        <v>0.7</v>
      </c>
      <c r="L38">
        <f>$H$3*pseudoinverse!$A37+$H$4*pseudoinverse!$B37+$H$5*pseudoinverse!$C37+$H$6*pseudoinverse!$D37+$H$7*pseudoinverse!$E37+$H$8*pseudoinverse!$F37+$H$9*pseudoinverse!$G37+$H$10*pseudoinverse!$H37</f>
        <v>0.61050254206921284</v>
      </c>
      <c r="M38">
        <f t="shared" si="11"/>
        <v>8.0097949760730095E-3</v>
      </c>
      <c r="N38">
        <f>$I$3*pseudoinverse!A37+$I$4*pseudoinverse!B37+$I$5*pseudoinverse!C37+$I$6*pseudoinverse!D37+$I$7*pseudoinverse!E37+$I$8*pseudoinverse!F37+$I$9*pseudoinverse!G37+$I$10*pseudoinverse!H37</f>
        <v>1.0569099490059564</v>
      </c>
      <c r="O38">
        <f t="shared" si="11"/>
        <v>0.12738471169943441</v>
      </c>
      <c r="P38">
        <f>$J$3*pseudoinverse!A37+$J$4*pseudoinverse!B37+$J$5*pseudoinverse!C37+J$6*pseudoinverse!D37+$J$7*pseudoinverse!E37+$J$8*pseudoinverse!F37+$J$9*pseudoinverse!G37+$J$10*pseudoinverse!H37</f>
        <v>0.67717538492812346</v>
      </c>
      <c r="Q38">
        <f t="shared" si="2"/>
        <v>5.2096305317933175E-4</v>
      </c>
      <c r="R38">
        <f>$K$3*pseudoinverse!A37+$K$4*pseudoinverse!B37+$K$5*pseudoinverse!C37+$K$6*pseudoinverse!D37+$K$7*pseudoinverse!E37+$K$8*pseudoinverse!F37+$K$9*pseudoinverse!G37+$K$10*pseudoinverse!H37</f>
        <v>0.6771749047851261</v>
      </c>
      <c r="S38">
        <f t="shared" si="3"/>
        <v>5.209849715680575E-4</v>
      </c>
      <c r="U38" s="13">
        <f t="shared" si="4"/>
        <v>555</v>
      </c>
      <c r="V38">
        <f t="shared" si="5"/>
        <v>0.7</v>
      </c>
      <c r="W38">
        <f t="shared" si="6"/>
        <v>0.61050254206921284</v>
      </c>
      <c r="X38">
        <f t="shared" si="7"/>
        <v>1.0569099490059564</v>
      </c>
      <c r="Y38">
        <f t="shared" si="8"/>
        <v>0.67717538492812346</v>
      </c>
      <c r="Z38">
        <f t="shared" si="9"/>
        <v>0.6771749047851261</v>
      </c>
    </row>
    <row r="39" spans="1:26" x14ac:dyDescent="0.3">
      <c r="A39" s="2">
        <v>560</v>
      </c>
      <c r="F39">
        <v>0.7</v>
      </c>
      <c r="L39">
        <f>$H$3*pseudoinverse!$A38+$H$4*pseudoinverse!$B38+$H$5*pseudoinverse!$C38+$H$6*pseudoinverse!$D38+$H$7*pseudoinverse!$E38+$H$8*pseudoinverse!$F38+$H$9*pseudoinverse!$G38+$H$10*pseudoinverse!$H38</f>
        <v>0.62297045051847688</v>
      </c>
      <c r="M39">
        <f t="shared" si="11"/>
        <v>5.9335514933264114E-3</v>
      </c>
      <c r="N39">
        <f>$I$3*pseudoinverse!A38+$I$4*pseudoinverse!B38+$I$5*pseudoinverse!C38+$I$6*pseudoinverse!D38+$I$7*pseudoinverse!E38+$I$8*pseudoinverse!F38+$I$9*pseudoinverse!G38+$I$10*pseudoinverse!H38</f>
        <v>1.0491444591511656</v>
      </c>
      <c r="O39">
        <f t="shared" si="11"/>
        <v>0.12190185335595999</v>
      </c>
      <c r="P39">
        <f>$J$3*pseudoinverse!A38+$J$4*pseudoinverse!B38+$J$5*pseudoinverse!C38+J$6*pseudoinverse!D38+$J$7*pseudoinverse!E38+$J$8*pseudoinverse!F38+$J$9*pseudoinverse!G38+$J$10*pseudoinverse!H38</f>
        <v>0.67235308375053493</v>
      </c>
      <c r="Q39">
        <f t="shared" si="2"/>
        <v>7.6435197810493323E-4</v>
      </c>
      <c r="R39">
        <f>$K$3*pseudoinverse!A38+$K$4*pseudoinverse!B38+$K$5*pseudoinverse!C38+$K$6*pseudoinverse!D38+$K$7*pseudoinverse!E38+$K$8*pseudoinverse!F38+$K$9*pseudoinverse!G38+$K$10*pseudoinverse!H38</f>
        <v>0.67235274266842238</v>
      </c>
      <c r="S39">
        <f t="shared" si="3"/>
        <v>7.6437083795847019E-4</v>
      </c>
      <c r="U39" s="13">
        <f t="shared" si="4"/>
        <v>560</v>
      </c>
      <c r="V39">
        <f t="shared" si="5"/>
        <v>0.7</v>
      </c>
      <c r="W39">
        <f t="shared" si="6"/>
        <v>0.62297045051847688</v>
      </c>
      <c r="X39">
        <f t="shared" si="7"/>
        <v>1.0491444591511656</v>
      </c>
      <c r="Y39">
        <f t="shared" si="8"/>
        <v>0.67235308375053493</v>
      </c>
      <c r="Z39">
        <f t="shared" si="9"/>
        <v>0.67235274266842238</v>
      </c>
    </row>
    <row r="40" spans="1:26" x14ac:dyDescent="0.3">
      <c r="A40" s="2">
        <v>565</v>
      </c>
      <c r="F40">
        <v>0.7</v>
      </c>
      <c r="L40">
        <f>$H$3*pseudoinverse!$A39+$H$4*pseudoinverse!$B39+$H$5*pseudoinverse!$C39+$H$6*pseudoinverse!$D39+$H$7*pseudoinverse!$E39+$H$8*pseudoinverse!$F39+$H$9*pseudoinverse!$G39+$H$10*pseudoinverse!$H39</f>
        <v>0.63729157637418865</v>
      </c>
      <c r="M40">
        <f t="shared" si="11"/>
        <v>3.9323463936342092E-3</v>
      </c>
      <c r="N40">
        <f>$I$3*pseudoinverse!A39+$I$4*pseudoinverse!B39+$I$5*pseudoinverse!C39+$I$6*pseudoinverse!D39+$I$7*pseudoinverse!E39+$I$8*pseudoinverse!F39+$I$9*pseudoinverse!G39+$I$10*pseudoinverse!H39</f>
        <v>1.0419354635607174</v>
      </c>
      <c r="O40">
        <f t="shared" si="11"/>
        <v>0.11691986124048274</v>
      </c>
      <c r="P40">
        <f>$J$3*pseudoinverse!A39+$J$4*pseudoinverse!B39+$J$5*pseudoinverse!C39+J$6*pseudoinverse!D39+$J$7*pseudoinverse!E39+$J$8*pseudoinverse!F39+$J$9*pseudoinverse!G39+$J$10*pseudoinverse!H39</f>
        <v>0.67090954516204893</v>
      </c>
      <c r="Q40">
        <f t="shared" si="2"/>
        <v>8.4625456267886851E-4</v>
      </c>
      <c r="R40">
        <f>$K$3*pseudoinverse!A39+$K$4*pseudoinverse!B39+$K$5*pseudoinverse!C39+$K$6*pseudoinverse!D39+$K$7*pseudoinverse!E39+$K$8*pseudoinverse!F39+$K$9*pseudoinverse!G39+$K$10*pseudoinverse!H39</f>
        <v>0.67090936414437441</v>
      </c>
      <c r="S40">
        <f t="shared" si="3"/>
        <v>8.4626509448460668E-4</v>
      </c>
      <c r="U40" s="13">
        <f t="shared" si="4"/>
        <v>565</v>
      </c>
      <c r="V40">
        <f t="shared" si="5"/>
        <v>0.7</v>
      </c>
      <c r="W40">
        <f t="shared" si="6"/>
        <v>0.63729157637418865</v>
      </c>
      <c r="X40">
        <f t="shared" si="7"/>
        <v>1.0419354635607174</v>
      </c>
      <c r="Y40">
        <f t="shared" si="8"/>
        <v>0.67090954516204893</v>
      </c>
      <c r="Z40">
        <f t="shared" si="9"/>
        <v>0.67090936414437441</v>
      </c>
    </row>
    <row r="41" spans="1:26" x14ac:dyDescent="0.3">
      <c r="A41" s="2">
        <v>570</v>
      </c>
      <c r="F41">
        <v>0.7</v>
      </c>
      <c r="L41">
        <f>$H$3*pseudoinverse!$A40+$H$4*pseudoinverse!$B40+$H$5*pseudoinverse!$C40+$H$6*pseudoinverse!$D40+$H$7*pseudoinverse!$E40+$H$8*pseudoinverse!$F40+$H$9*pseudoinverse!$G40+$H$10*pseudoinverse!$H40</f>
        <v>0.65177434442430171</v>
      </c>
      <c r="M41">
        <f t="shared" si="11"/>
        <v>2.3257138557058752E-3</v>
      </c>
      <c r="N41">
        <f>$I$3*pseudoinverse!A40+$I$4*pseudoinverse!B40+$I$5*pseudoinverse!C40+$I$6*pseudoinverse!D40+$I$7*pseudoinverse!E40+$I$8*pseudoinverse!F40+$I$9*pseudoinverse!G40+$I$10*pseudoinverse!H40</f>
        <v>1.035498297508944</v>
      </c>
      <c r="O41">
        <f t="shared" si="11"/>
        <v>0.1125591076313999</v>
      </c>
      <c r="P41">
        <f>$J$3*pseudoinverse!A40+$J$4*pseudoinverse!B40+$J$5*pseudoinverse!C40+J$6*pseudoinverse!D40+$J$7*pseudoinverse!E40+$J$8*pseudoinverse!F40+$J$9*pseudoinverse!G40+$J$10*pseudoinverse!H40</f>
        <v>0.67290855521879989</v>
      </c>
      <c r="Q41">
        <f t="shared" si="2"/>
        <v>7.3394638033281241E-4</v>
      </c>
      <c r="R41">
        <f>$K$3*pseudoinverse!A40+$K$4*pseudoinverse!B40+$K$5*pseudoinverse!C40+$K$6*pseudoinverse!D40+$K$7*pseudoinverse!E40+$K$8*pseudoinverse!F40+$K$9*pseudoinverse!G40+$K$10*pseudoinverse!H40</f>
        <v>0.67290855294228424</v>
      </c>
      <c r="S41">
        <f t="shared" si="3"/>
        <v>7.3394650368101332E-4</v>
      </c>
      <c r="U41" s="13">
        <f t="shared" si="4"/>
        <v>570</v>
      </c>
      <c r="V41">
        <f t="shared" si="5"/>
        <v>0.7</v>
      </c>
      <c r="W41">
        <f t="shared" si="6"/>
        <v>0.65177434442430171</v>
      </c>
      <c r="X41">
        <f t="shared" si="7"/>
        <v>1.035498297508944</v>
      </c>
      <c r="Y41">
        <f t="shared" si="8"/>
        <v>0.67290855521879989</v>
      </c>
      <c r="Z41">
        <f t="shared" si="9"/>
        <v>0.67290855294228424</v>
      </c>
    </row>
    <row r="42" spans="1:26" x14ac:dyDescent="0.3">
      <c r="A42" s="2">
        <v>575</v>
      </c>
      <c r="F42">
        <v>0.7</v>
      </c>
      <c r="L42">
        <f>$H$3*pseudoinverse!$A41+$H$4*pseudoinverse!$B41+$H$5*pseudoinverse!$C41+$H$6*pseudoinverse!$D41+$H$7*pseudoinverse!$E41+$H$8*pseudoinverse!$F41+$H$9*pseudoinverse!$G41+$H$10*pseudoinverse!$H41</f>
        <v>0.66517977227634717</v>
      </c>
      <c r="M42">
        <f t="shared" si="11"/>
        <v>1.2124482587270381E-3</v>
      </c>
      <c r="N42">
        <f>$I$3*pseudoinverse!A41+$I$4*pseudoinverse!B41+$I$5*pseudoinverse!C41+$I$6*pseudoinverse!D41+$I$7*pseudoinverse!E41+$I$8*pseudoinverse!F41+$I$9*pseudoinverse!G41+$I$10*pseudoinverse!H41</f>
        <v>1.0300163920066439</v>
      </c>
      <c r="O42">
        <f t="shared" si="11"/>
        <v>0.10891081899308286</v>
      </c>
      <c r="P42">
        <f>$J$3*pseudoinverse!A41+$J$4*pseudoinverse!B41+$J$5*pseudoinverse!C41+J$6*pseudoinverse!D41+$J$7*pseudoinverse!E41+$J$8*pseudoinverse!F41+$J$9*pseudoinverse!G41+$J$10*pseudoinverse!H41</f>
        <v>0.67809739416001447</v>
      </c>
      <c r="Q42">
        <f t="shared" si="2"/>
        <v>4.7972414258176649E-4</v>
      </c>
      <c r="R42">
        <f>$K$3*pseudoinverse!A41+$K$4*pseudoinverse!B41+$K$5*pseudoinverse!C41+$K$6*pseudoinverse!D41+$K$7*pseudoinverse!E41+$K$8*pseudoinverse!F41+$K$9*pseudoinverse!G41+$K$10*pseudoinverse!H41</f>
        <v>0.6780975848767743</v>
      </c>
      <c r="S42">
        <f t="shared" si="3"/>
        <v>4.797157882301041E-4</v>
      </c>
      <c r="U42" s="13">
        <f t="shared" si="4"/>
        <v>575</v>
      </c>
      <c r="V42">
        <f t="shared" si="5"/>
        <v>0.7</v>
      </c>
      <c r="W42">
        <f t="shared" si="6"/>
        <v>0.66517977227634717</v>
      </c>
      <c r="X42">
        <f t="shared" si="7"/>
        <v>1.0300163920066439</v>
      </c>
      <c r="Y42">
        <f t="shared" si="8"/>
        <v>0.67809739416001447</v>
      </c>
      <c r="Z42">
        <f t="shared" si="9"/>
        <v>0.6780975848767743</v>
      </c>
    </row>
    <row r="43" spans="1:26" x14ac:dyDescent="0.3">
      <c r="A43" s="2">
        <v>580</v>
      </c>
      <c r="F43">
        <v>0.7</v>
      </c>
      <c r="L43">
        <f>$H$3*pseudoinverse!$A42+$H$4*pseudoinverse!$B42+$H$5*pseudoinverse!$C42+$H$6*pseudoinverse!$D42+$H$7*pseudoinverse!$E42+$H$8*pseudoinverse!$F42+$H$9*pseudoinverse!$G42+$H$10*pseudoinverse!$H42</f>
        <v>0.67678386470482055</v>
      </c>
      <c r="M43">
        <f t="shared" si="11"/>
        <v>5.3898893804407504E-4</v>
      </c>
      <c r="N43">
        <f>$I$3*pseudoinverse!A42+$I$4*pseudoinverse!B42+$I$5*pseudoinverse!C42+$I$6*pseudoinverse!D42+$I$7*pseudoinverse!E42+$I$8*pseudoinverse!F42+$I$9*pseudoinverse!G42+$I$10*pseudoinverse!H42</f>
        <v>1.0256379765318415</v>
      </c>
      <c r="O43">
        <f t="shared" si="11"/>
        <v>0.10604009175975219</v>
      </c>
      <c r="P43">
        <f>$J$3*pseudoinverse!A42+$J$4*pseudoinverse!B42+$J$5*pseudoinverse!C42+J$6*pseudoinverse!D42+$J$7*pseudoinverse!E42+$J$8*pseudoinverse!F42+$J$9*pseudoinverse!G42+$J$10*pseudoinverse!H42</f>
        <v>0.6858878645783727</v>
      </c>
      <c r="Q43">
        <f t="shared" si="2"/>
        <v>1.9915236615834677E-4</v>
      </c>
      <c r="R43">
        <f>$K$3*pseudoinverse!A42+$K$4*pseudoinverse!B42+$K$5*pseudoinverse!C42+$K$6*pseudoinverse!D42+$K$7*pseudoinverse!E42+$K$8*pseudoinverse!F42+$K$9*pseudoinverse!G42+$K$10*pseudoinverse!H42</f>
        <v>0.68588825589645186</v>
      </c>
      <c r="S43">
        <f t="shared" si="3"/>
        <v>1.9914132164402447E-4</v>
      </c>
      <c r="U43" s="13">
        <f t="shared" si="4"/>
        <v>580</v>
      </c>
      <c r="V43">
        <f t="shared" si="5"/>
        <v>0.7</v>
      </c>
      <c r="W43">
        <f t="shared" si="6"/>
        <v>0.67678386470482055</v>
      </c>
      <c r="X43">
        <f t="shared" si="7"/>
        <v>1.0256379765318415</v>
      </c>
      <c r="Y43">
        <f t="shared" si="8"/>
        <v>0.6858878645783727</v>
      </c>
      <c r="Z43">
        <f t="shared" si="9"/>
        <v>0.68588825589645186</v>
      </c>
    </row>
    <row r="44" spans="1:26" x14ac:dyDescent="0.3">
      <c r="A44" s="2">
        <v>585</v>
      </c>
      <c r="F44">
        <v>0.7</v>
      </c>
      <c r="L44">
        <f>$H$3*pseudoinverse!$A43+$H$4*pseudoinverse!$B43+$H$5*pseudoinverse!$C43+$H$6*pseudoinverse!$D43+$H$7*pseudoinverse!$E43+$H$8*pseudoinverse!$F43+$H$9*pseudoinverse!$G43+$H$10*pseudoinverse!$H43</f>
        <v>0.68634905550825376</v>
      </c>
      <c r="M44">
        <f t="shared" si="11"/>
        <v>1.8634828551673585E-4</v>
      </c>
      <c r="N44">
        <f>$I$3*pseudoinverse!A43+$I$4*pseudoinverse!B43+$I$5*pseudoinverse!C43+$I$6*pseudoinverse!D43+$I$7*pseudoinverse!E43+$I$8*pseudoinverse!F43+$I$9*pseudoinverse!G43+$I$10*pseudoinverse!H43</f>
        <v>1.0224736315816454</v>
      </c>
      <c r="O44">
        <f t="shared" si="11"/>
        <v>0.10398924306545479</v>
      </c>
      <c r="P44">
        <f>$J$3*pseudoinverse!A43+$J$4*pseudoinverse!B43+$J$5*pseudoinverse!C43+J$6*pseudoinverse!D43+$J$7*pseudoinverse!E43+$J$8*pseudoinverse!F43+$J$9*pseudoinverse!G43+$J$10*pseudoinverse!H43</f>
        <v>0.69538249848498479</v>
      </c>
      <c r="Q44">
        <f t="shared" si="2"/>
        <v>2.132132024116735E-5</v>
      </c>
      <c r="R44">
        <f>$K$3*pseudoinverse!A43+$K$4*pseudoinverse!B43+$K$5*pseudoinverse!C43+$K$6*pseudoinverse!D43+$K$7*pseudoinverse!E43+$K$8*pseudoinverse!F43+$K$9*pseudoinverse!G43+$K$10*pseudoinverse!H43</f>
        <v>0.6953830893596431</v>
      </c>
      <c r="S44">
        <f t="shared" si="3"/>
        <v>2.1315863861040323E-5</v>
      </c>
      <c r="U44" s="13">
        <f t="shared" si="4"/>
        <v>585</v>
      </c>
      <c r="V44">
        <f t="shared" si="5"/>
        <v>0.7</v>
      </c>
      <c r="W44">
        <f t="shared" si="6"/>
        <v>0.68634905550825376</v>
      </c>
      <c r="X44">
        <f t="shared" si="7"/>
        <v>1.0224736315816454</v>
      </c>
      <c r="Y44">
        <f t="shared" si="8"/>
        <v>0.69538249848498479</v>
      </c>
      <c r="Z44">
        <f t="shared" si="9"/>
        <v>0.6953830893596431</v>
      </c>
    </row>
    <row r="45" spans="1:26" x14ac:dyDescent="0.3">
      <c r="A45" s="2">
        <v>590</v>
      </c>
      <c r="F45">
        <v>0.7</v>
      </c>
      <c r="L45">
        <f>$H$3*pseudoinverse!$A44+$H$4*pseudoinverse!$B44+$H$5*pseudoinverse!$C44+$H$6*pseudoinverse!$D44+$H$7*pseudoinverse!$E44+$H$8*pseudoinverse!$F44+$H$9*pseudoinverse!$G44+$H$10*pseudoinverse!$H44</f>
        <v>0.69402642842553242</v>
      </c>
      <c r="M45">
        <f t="shared" si="11"/>
        <v>3.5683557355286602E-5</v>
      </c>
      <c r="N45">
        <f>$I$3*pseudoinverse!A44+$I$4*pseudoinverse!B44+$I$5*pseudoinverse!C44+$I$6*pseudoinverse!D44+$I$7*pseudoinverse!E44+$I$8*pseudoinverse!F44+$I$9*pseudoinverse!G44+$I$10*pseudoinverse!H44</f>
        <v>1.0205947242790141</v>
      </c>
      <c r="O45">
        <f t="shared" si="11"/>
        <v>0.1027809772355371</v>
      </c>
      <c r="P45">
        <f>$J$3*pseudoinverse!A44+$J$4*pseudoinverse!B44+$J$5*pseudoinverse!C44+J$6*pseudoinverse!D44+$J$7*pseudoinverse!E44+$J$8*pseudoinverse!F44+$J$9*pseudoinverse!G44+$J$10*pseudoinverse!H44</f>
        <v>0.70545047532248373</v>
      </c>
      <c r="Q45">
        <f t="shared" si="2"/>
        <v>2.9707681241004578E-5</v>
      </c>
      <c r="R45">
        <f>$K$3*pseudoinverse!A44+$K$4*pseudoinverse!B44+$K$5*pseudoinverse!C44+$K$6*pseudoinverse!D44+$K$7*pseudoinverse!E44+$K$8*pseudoinverse!F44+$K$9*pseudoinverse!G44+$K$10*pseudoinverse!H44</f>
        <v>0.70545125462187241</v>
      </c>
      <c r="S45">
        <f t="shared" si="3"/>
        <v>2.9716176952485845E-5</v>
      </c>
      <c r="U45" s="13">
        <f t="shared" si="4"/>
        <v>590</v>
      </c>
      <c r="V45">
        <f t="shared" si="5"/>
        <v>0.7</v>
      </c>
      <c r="W45">
        <f t="shared" si="6"/>
        <v>0.69402642842553242</v>
      </c>
      <c r="X45">
        <f t="shared" si="7"/>
        <v>1.0205947242790141</v>
      </c>
      <c r="Y45">
        <f t="shared" si="8"/>
        <v>0.70545047532248373</v>
      </c>
      <c r="Z45">
        <f t="shared" si="9"/>
        <v>0.70545125462187241</v>
      </c>
    </row>
    <row r="46" spans="1:26" x14ac:dyDescent="0.3">
      <c r="A46" s="2">
        <v>595</v>
      </c>
      <c r="F46">
        <v>0.7</v>
      </c>
      <c r="L46">
        <f>$H$3*pseudoinverse!$A45+$H$4*pseudoinverse!$B45+$H$5*pseudoinverse!$C45+$H$6*pseudoinverse!$D45+$H$7*pseudoinverse!$E45+$H$8*pseudoinverse!$F45+$H$9*pseudoinverse!$G45+$H$10*pseudoinverse!$H45</f>
        <v>0.70021710877396803</v>
      </c>
      <c r="M46">
        <f t="shared" si="11"/>
        <v>4.7136219733921855E-8</v>
      </c>
      <c r="N46">
        <f>$I$3*pseudoinverse!A45+$I$4*pseudoinverse!B45+$I$5*pseudoinverse!C45+$I$6*pseudoinverse!D45+$I$7*pseudoinverse!E45+$I$8*pseudoinverse!F45+$I$9*pseudoinverse!G45+$I$10*pseudoinverse!H45</f>
        <v>1.0200327360582302</v>
      </c>
      <c r="O46">
        <f t="shared" si="11"/>
        <v>0.10242095214891686</v>
      </c>
      <c r="P46">
        <f>$J$3*pseudoinverse!A45+$J$4*pseudoinverse!B45+$J$5*pseudoinverse!C45+J$6*pseudoinverse!D45+$J$7*pseudoinverse!E45+$J$8*pseudoinverse!F45+$J$9*pseudoinverse!G45+$J$10*pseudoinverse!H45</f>
        <v>0.71484858089675785</v>
      </c>
      <c r="Q46">
        <f t="shared" si="2"/>
        <v>2.2048035464756335E-4</v>
      </c>
      <c r="R46">
        <f>$K$3*pseudoinverse!A45+$K$4*pseudoinverse!B45+$K$5*pseudoinverse!C45+$K$6*pseudoinverse!D45+$K$7*pseudoinverse!E45+$K$8*pseudoinverse!F45+$K$9*pseudoinverse!G45+$K$10*pseudoinverse!H45</f>
        <v>0.71484952686974723</v>
      </c>
      <c r="S46">
        <f t="shared" si="3"/>
        <v>2.2050844825534634E-4</v>
      </c>
      <c r="U46" s="13">
        <f t="shared" si="4"/>
        <v>595</v>
      </c>
      <c r="V46">
        <f t="shared" si="5"/>
        <v>0.7</v>
      </c>
      <c r="W46">
        <f t="shared" si="6"/>
        <v>0.70021710877396803</v>
      </c>
      <c r="X46">
        <f t="shared" si="7"/>
        <v>1.0200327360582302</v>
      </c>
      <c r="Y46">
        <f t="shared" si="8"/>
        <v>0.71484858089675785</v>
      </c>
      <c r="Z46">
        <f t="shared" si="9"/>
        <v>0.71484952686974723</v>
      </c>
    </row>
    <row r="47" spans="1:26" x14ac:dyDescent="0.3">
      <c r="A47" s="2">
        <v>600</v>
      </c>
      <c r="F47">
        <v>0.7</v>
      </c>
      <c r="L47">
        <f>$H$3*pseudoinverse!$A46+$H$4*pseudoinverse!$B46+$H$5*pseudoinverse!$C46+$H$6*pseudoinverse!$D46+$H$7*pseudoinverse!$E46+$H$8*pseudoinverse!$F46+$H$9*pseudoinverse!$G46+$H$10*pseudoinverse!$H46</f>
        <v>0.70542152925192658</v>
      </c>
      <c r="M47">
        <f t="shared" si="11"/>
        <v>2.939297942949609E-5</v>
      </c>
      <c r="N47">
        <f>$I$3*pseudoinverse!A46+$I$4*pseudoinverse!B46+$I$5*pseudoinverse!C46+$I$6*pseudoinverse!D46+$I$7*pseudoinverse!E46+$I$8*pseudoinverse!F46+$I$9*pseudoinverse!G46+$I$10*pseudoinverse!H46</f>
        <v>1.0207794681193743</v>
      </c>
      <c r="O47">
        <f t="shared" si="11"/>
        <v>0.10289946716694867</v>
      </c>
      <c r="P47">
        <f>$J$3*pseudoinverse!A46+$J$4*pseudoinverse!B46+$J$5*pseudoinverse!C46+J$6*pseudoinverse!D46+$J$7*pseudoinverse!E46+$J$8*pseudoinverse!F46+$J$9*pseudoinverse!G46+$J$10*pseudoinverse!H46</f>
        <v>0.72237265286612917</v>
      </c>
      <c r="Q47">
        <f t="shared" si="2"/>
        <v>5.0053559626831985E-4</v>
      </c>
      <c r="R47">
        <f>$K$3*pseudoinverse!A46+$K$4*pseudoinverse!B46+$K$5*pseudoinverse!C46+$K$6*pseudoinverse!D46+$K$7*pseudoinverse!E46+$K$8*pseudoinverse!F46+$K$9*pseudoinverse!G46+$K$10*pseudoinverse!H46</f>
        <v>0.7223737337324212</v>
      </c>
      <c r="S47">
        <f t="shared" si="3"/>
        <v>5.005839611292841E-4</v>
      </c>
      <c r="U47" s="13">
        <f t="shared" si="4"/>
        <v>600</v>
      </c>
      <c r="V47">
        <f t="shared" si="5"/>
        <v>0.7</v>
      </c>
      <c r="W47">
        <f t="shared" si="6"/>
        <v>0.70542152925192658</v>
      </c>
      <c r="X47">
        <f t="shared" si="7"/>
        <v>1.0207794681193743</v>
      </c>
      <c r="Y47">
        <f t="shared" si="8"/>
        <v>0.72237265286612917</v>
      </c>
      <c r="Z47">
        <f t="shared" si="9"/>
        <v>0.7223737337324212</v>
      </c>
    </row>
    <row r="48" spans="1:26" x14ac:dyDescent="0.3">
      <c r="A48" s="2">
        <v>605</v>
      </c>
      <c r="F48">
        <v>0.7</v>
      </c>
      <c r="L48">
        <f>$H$3*pseudoinverse!$A47+$H$4*pseudoinverse!$B47+$H$5*pseudoinverse!$C47+$H$6*pseudoinverse!$D47+$H$7*pseudoinverse!$E47+$H$8*pseudoinverse!$F47+$H$9*pseudoinverse!$G47+$H$10*pseudoinverse!$H47</f>
        <v>0.71010090841229234</v>
      </c>
      <c r="M48">
        <f t="shared" si="11"/>
        <v>1.020283507535191E-4</v>
      </c>
      <c r="N48">
        <f>$I$3*pseudoinverse!A47+$I$4*pseudoinverse!B47+$I$5*pseudoinverse!C47+$I$6*pseudoinverse!D47+$I$7*pseudoinverse!E47+$I$8*pseudoinverse!F47+$I$9*pseudoinverse!G47+$I$10*pseudoinverse!H47</f>
        <v>1.0227880886086544</v>
      </c>
      <c r="O48">
        <f t="shared" si="11"/>
        <v>0.10419215014762859</v>
      </c>
      <c r="P48">
        <f>$J$3*pseudoinverse!A47+$J$4*pseudoinverse!B47+$J$5*pseudoinverse!C47+J$6*pseudoinverse!D47+$J$7*pseudoinverse!E47+$J$8*pseudoinverse!F47+$J$9*pseudoinverse!G47+$J$10*pseudoinverse!H47</f>
        <v>0.72701683204479239</v>
      </c>
      <c r="Q48">
        <f t="shared" si="2"/>
        <v>7.2990921373652354E-4</v>
      </c>
      <c r="R48">
        <f>$K$3*pseudoinverse!A47+$K$4*pseudoinverse!B47+$K$5*pseudoinverse!C47+$K$6*pseudoinverse!D47+$K$7*pseudoinverse!E47+$K$8*pseudoinverse!F47+$K$9*pseudoinverse!G47+$K$10*pseudoinverse!H47</f>
        <v>0.72701800776091885</v>
      </c>
      <c r="S48">
        <f t="shared" si="3"/>
        <v>7.2997274336907361E-4</v>
      </c>
      <c r="U48" s="13">
        <f t="shared" si="4"/>
        <v>605</v>
      </c>
      <c r="V48">
        <f t="shared" si="5"/>
        <v>0.7</v>
      </c>
      <c r="W48">
        <f t="shared" si="6"/>
        <v>0.71010090841229234</v>
      </c>
      <c r="X48">
        <f t="shared" si="7"/>
        <v>1.0227880886086544</v>
      </c>
      <c r="Y48">
        <f t="shared" si="8"/>
        <v>0.72701683204479239</v>
      </c>
      <c r="Z48">
        <f t="shared" si="9"/>
        <v>0.72701800776091885</v>
      </c>
    </row>
    <row r="49" spans="1:26" x14ac:dyDescent="0.3">
      <c r="A49" s="2">
        <v>610</v>
      </c>
      <c r="F49">
        <v>0.7</v>
      </c>
      <c r="L49">
        <f>$H$3*pseudoinverse!$A48+$H$4*pseudoinverse!$B48+$H$5*pseudoinverse!$C48+$H$6*pseudoinverse!$D48+$H$7*pseudoinverse!$E48+$H$8*pseudoinverse!$F48+$H$9*pseudoinverse!$G48+$H$10*pseudoinverse!$H48</f>
        <v>0.71456849800442146</v>
      </c>
      <c r="M49">
        <f t="shared" si="11"/>
        <v>2.1224113410483333E-4</v>
      </c>
      <c r="N49">
        <f>$I$3*pseudoinverse!A48+$I$4*pseudoinverse!B48+$I$5*pseudoinverse!C48+$I$6*pseudoinverse!D48+$I$7*pseudoinverse!E48+$I$8*pseudoinverse!F48+$I$9*pseudoinverse!G48+$I$10*pseudoinverse!H48</f>
        <v>1.0259749659689574</v>
      </c>
      <c r="O49">
        <f t="shared" si="11"/>
        <v>0.10625967843846298</v>
      </c>
      <c r="P49">
        <f>$J$3*pseudoinverse!A48+$J$4*pseudoinverse!B48+$J$5*pseudoinverse!C48+J$6*pseudoinverse!D48+$J$7*pseudoinverse!E48+$J$8*pseudoinverse!F48+$J$9*pseudoinverse!G48+$J$10*pseudoinverse!H48</f>
        <v>0.72811390663832432</v>
      </c>
      <c r="Q49">
        <f t="shared" si="2"/>
        <v>7.9039174646841853E-4</v>
      </c>
      <c r="R49">
        <f>$K$3*pseudoinverse!A48+$K$4*pseudoinverse!B48+$K$5*pseudoinverse!C48+$K$6*pseudoinverse!D48+$K$7*pseudoinverse!E48+$K$8*pseudoinverse!F48+$K$9*pseudoinverse!G48+$K$10*pseudoinverse!H48</f>
        <v>0.72811513169756126</v>
      </c>
      <c r="S49">
        <f t="shared" si="3"/>
        <v>7.9046063037121626E-4</v>
      </c>
      <c r="U49" s="13">
        <f t="shared" si="4"/>
        <v>610</v>
      </c>
      <c r="V49">
        <f t="shared" si="5"/>
        <v>0.7</v>
      </c>
      <c r="W49">
        <f t="shared" si="6"/>
        <v>0.71456849800442146</v>
      </c>
      <c r="X49">
        <f t="shared" si="7"/>
        <v>1.0259749659689574</v>
      </c>
      <c r="Y49">
        <f t="shared" si="8"/>
        <v>0.72811390663832432</v>
      </c>
      <c r="Z49">
        <f t="shared" si="9"/>
        <v>0.72811513169756126</v>
      </c>
    </row>
    <row r="50" spans="1:26" x14ac:dyDescent="0.3">
      <c r="A50" s="2">
        <v>615</v>
      </c>
      <c r="F50">
        <v>0.7</v>
      </c>
      <c r="L50">
        <f>$H$3*pseudoinverse!$A49+$H$4*pseudoinverse!$B49+$H$5*pseudoinverse!$C49+$H$6*pseudoinverse!$D49+$H$7*pseudoinverse!$E49+$H$8*pseudoinverse!$F49+$H$9*pseudoinverse!$G49+$H$10*pseudoinverse!$H49</f>
        <v>0.71892102237629607</v>
      </c>
      <c r="M50">
        <f t="shared" si="11"/>
        <v>3.5800508776429827E-4</v>
      </c>
      <c r="N50">
        <f>$I$3*pseudoinverse!A49+$I$4*pseudoinverse!B49+$I$5*pseudoinverse!C49+$I$6*pseudoinverse!D49+$I$7*pseudoinverse!E49+$I$8*pseudoinverse!F49+$I$9*pseudoinverse!G49+$I$10*pseudoinverse!H49</f>
        <v>1.0302222161113099</v>
      </c>
      <c r="O50">
        <f t="shared" si="11"/>
        <v>0.10904671201346471</v>
      </c>
      <c r="P50">
        <f>$J$3*pseudoinverse!A49+$J$4*pseudoinverse!B49+$J$5*pseudoinverse!C49+J$6*pseudoinverse!D49+$J$7*pseudoinverse!E49+$J$8*pseudoinverse!F49+$J$9*pseudoinverse!G49+$J$10*pseudoinverse!H49</f>
        <v>0.72543158815122788</v>
      </c>
      <c r="Q50">
        <f t="shared" si="2"/>
        <v>6.4676567589367652E-4</v>
      </c>
      <c r="R50">
        <f>$K$3*pseudoinverse!A49+$K$4*pseudoinverse!B49+$K$5*pseudoinverse!C49+$K$6*pseudoinverse!D49+$K$7*pseudoinverse!E49+$K$8*pseudoinverse!F49+$K$9*pseudoinverse!G49+$K$10*pseudoinverse!H49</f>
        <v>0.72543281509148749</v>
      </c>
      <c r="S50">
        <f t="shared" si="3"/>
        <v>6.4682808347779619E-4</v>
      </c>
      <c r="U50" s="13">
        <f t="shared" si="4"/>
        <v>615</v>
      </c>
      <c r="V50">
        <f t="shared" si="5"/>
        <v>0.7</v>
      </c>
      <c r="W50">
        <f t="shared" si="6"/>
        <v>0.71892102237629607</v>
      </c>
      <c r="X50">
        <f t="shared" si="7"/>
        <v>1.0302222161113099</v>
      </c>
      <c r="Y50">
        <f t="shared" si="8"/>
        <v>0.72543158815122788</v>
      </c>
      <c r="Z50">
        <f t="shared" si="9"/>
        <v>0.72543281509148749</v>
      </c>
    </row>
    <row r="51" spans="1:26" x14ac:dyDescent="0.3">
      <c r="A51" s="2">
        <v>620</v>
      </c>
      <c r="F51">
        <v>0.7</v>
      </c>
      <c r="L51">
        <f>$H$3*pseudoinverse!$A50+$H$4*pseudoinverse!$B50+$H$5*pseudoinverse!$C50+$H$6*pseudoinverse!$D50+$H$7*pseudoinverse!$E50+$H$8*pseudoinverse!$F50+$H$9*pseudoinverse!$G50+$H$10*pseudoinverse!$H50</f>
        <v>0.72301458824643139</v>
      </c>
      <c r="M51">
        <f t="shared" si="11"/>
        <v>5.2967127215277992E-4</v>
      </c>
      <c r="N51">
        <f>$I$3*pseudoinverse!A50+$I$4*pseudoinverse!B50+$I$5*pseudoinverse!C50+$I$6*pseudoinverse!D50+$I$7*pseudoinverse!E50+$I$8*pseudoinverse!F50+$I$9*pseudoinverse!G50+$I$10*pseudoinverse!H50</f>
        <v>1.0353808773446032</v>
      </c>
      <c r="O51">
        <f t="shared" si="11"/>
        <v>0.11248033288843577</v>
      </c>
      <c r="P51">
        <f>$J$3*pseudoinverse!A50+$J$4*pseudoinverse!B50+$J$5*pseudoinverse!C50+J$6*pseudoinverse!D50+$J$7*pseudoinverse!E50+$J$8*pseudoinverse!F50+$J$9*pseudoinverse!G50+$J$10*pseudoinverse!H50</f>
        <v>0.7192067811474725</v>
      </c>
      <c r="Q51">
        <f t="shared" si="2"/>
        <v>3.6890044204690659E-4</v>
      </c>
      <c r="R51">
        <f>$K$3*pseudoinverse!A50+$K$4*pseudoinverse!B50+$K$5*pseudoinverse!C50+$K$6*pseudoinverse!D50+$K$7*pseudoinverse!E50+$K$8*pseudoinverse!F50+$K$9*pseudoinverse!G50+$K$10*pseudoinverse!H50</f>
        <v>0.71920796431015965</v>
      </c>
      <c r="S51">
        <f t="shared" si="3"/>
        <v>3.689458929403687E-4</v>
      </c>
      <c r="U51" s="13">
        <f t="shared" si="4"/>
        <v>620</v>
      </c>
      <c r="V51">
        <f t="shared" si="5"/>
        <v>0.7</v>
      </c>
      <c r="W51">
        <f t="shared" si="6"/>
        <v>0.72301458824643139</v>
      </c>
      <c r="X51">
        <f t="shared" si="7"/>
        <v>1.0353808773446032</v>
      </c>
      <c r="Y51">
        <f t="shared" si="8"/>
        <v>0.7192067811474725</v>
      </c>
      <c r="Z51">
        <f t="shared" si="9"/>
        <v>0.71920796431015965</v>
      </c>
    </row>
    <row r="52" spans="1:26" x14ac:dyDescent="0.3">
      <c r="A52" s="2">
        <v>625</v>
      </c>
      <c r="F52">
        <v>0.7</v>
      </c>
      <c r="L52">
        <f>$H$3*pseudoinverse!$A51+$H$4*pseudoinverse!$B51+$H$5*pseudoinverse!$C51+$H$6*pseudoinverse!$D51+$H$7*pseudoinverse!$E51+$H$8*pseudoinverse!$F51+$H$9*pseudoinverse!$G51+$H$10*pseudoinverse!$H51</f>
        <v>0.72648461725063695</v>
      </c>
      <c r="M52">
        <f t="shared" ref="M52:O67" si="12">POWER(L52-$F52,2)</f>
        <v>7.0143495091273887E-4</v>
      </c>
      <c r="N52">
        <f>$I$3*pseudoinverse!A51+$I$4*pseudoinverse!B51+$I$5*pseudoinverse!C51+$I$6*pseudoinverse!D51+$I$7*pseudoinverse!E51+$I$8*pseudoinverse!F51+$I$9*pseudoinverse!G51+$I$10*pseudoinverse!H51</f>
        <v>1.0412746165868132</v>
      </c>
      <c r="O52">
        <f t="shared" si="12"/>
        <v>0.11646836392647639</v>
      </c>
      <c r="P52">
        <f>$J$3*pseudoinverse!A51+$J$4*pseudoinverse!B51+$J$5*pseudoinverse!C51+J$6*pseudoinverse!D51+$J$7*pseudoinverse!E51+$J$8*pseudoinverse!F51+$J$9*pseudoinverse!G51+$J$10*pseudoinverse!H51</f>
        <v>0.71011134473212056</v>
      </c>
      <c r="Q52">
        <f t="shared" si="2"/>
        <v>1.0223929229178318E-4</v>
      </c>
      <c r="R52">
        <f>$K$3*pseudoinverse!A51+$K$4*pseudoinverse!B51+$K$5*pseudoinverse!C51+$K$6*pseudoinverse!D51+$K$7*pseudoinverse!E51+$K$8*pseudoinverse!F51+$K$9*pseudoinverse!G51+$K$10*pseudoinverse!H51</f>
        <v>0.71011244376741622</v>
      </c>
      <c r="S52">
        <f t="shared" si="3"/>
        <v>1.0226151894915612E-4</v>
      </c>
      <c r="U52" s="13">
        <f t="shared" si="4"/>
        <v>625</v>
      </c>
      <c r="V52">
        <f t="shared" si="5"/>
        <v>0.7</v>
      </c>
      <c r="W52">
        <f t="shared" si="6"/>
        <v>0.72648461725063695</v>
      </c>
      <c r="X52">
        <f t="shared" si="7"/>
        <v>1.0412746165868132</v>
      </c>
      <c r="Y52">
        <f t="shared" si="8"/>
        <v>0.71011134473212056</v>
      </c>
      <c r="Z52">
        <f t="shared" si="9"/>
        <v>0.71011244376741622</v>
      </c>
    </row>
    <row r="53" spans="1:26" x14ac:dyDescent="0.3">
      <c r="A53" s="2">
        <v>630</v>
      </c>
      <c r="F53">
        <v>0.7</v>
      </c>
      <c r="L53">
        <f>$H$3*pseudoinverse!$A52+$H$4*pseudoinverse!$B52+$H$5*pseudoinverse!$C52+$H$6*pseudoinverse!$D52+$H$7*pseudoinverse!$E52+$H$8*pseudoinverse!$F52+$H$9*pseudoinverse!$G52+$H$10*pseudoinverse!$H52</f>
        <v>0.7288057275786195</v>
      </c>
      <c r="M53">
        <f t="shared" si="12"/>
        <v>8.297699413336426E-4</v>
      </c>
      <c r="N53">
        <f>$I$3*pseudoinverse!A52+$I$4*pseudoinverse!B52+$I$5*pseudoinverse!C52+$I$6*pseudoinverse!D52+$I$7*pseudoinverse!E52+$I$8*pseudoinverse!F52+$I$9*pseudoinverse!G52+$I$10*pseudoinverse!H52</f>
        <v>1.0477038633431675</v>
      </c>
      <c r="O53">
        <f t="shared" si="12"/>
        <v>0.1208979765837641</v>
      </c>
      <c r="P53">
        <f>$J$3*pseudoinverse!A52+$J$4*pseudoinverse!B52+$J$5*pseudoinverse!C52+J$6*pseudoinverse!D52+$J$7*pseudoinverse!E52+$J$8*pseudoinverse!F52+$J$9*pseudoinverse!G52+$J$10*pseudoinverse!H52</f>
        <v>0.69915583264515724</v>
      </c>
      <c r="Q53">
        <f t="shared" si="2"/>
        <v>7.1261852298215061E-7</v>
      </c>
      <c r="R53">
        <f>$K$3*pseudoinverse!A52+$K$4*pseudoinverse!B52+$K$5*pseudoinverse!C52+$K$6*pseudoinverse!D52+$K$7*pseudoinverse!E52+$K$8*pseudoinverse!F52+$K$9*pseudoinverse!G52+$K$10*pseudoinverse!H52</f>
        <v>0.69915681530649643</v>
      </c>
      <c r="S53">
        <f t="shared" si="3"/>
        <v>7.109604273586405E-7</v>
      </c>
      <c r="U53" s="13">
        <f t="shared" si="4"/>
        <v>630</v>
      </c>
      <c r="V53">
        <f t="shared" si="5"/>
        <v>0.7</v>
      </c>
      <c r="W53">
        <f t="shared" si="6"/>
        <v>0.7288057275786195</v>
      </c>
      <c r="X53">
        <f t="shared" si="7"/>
        <v>1.0477038633431675</v>
      </c>
      <c r="Y53">
        <f t="shared" si="8"/>
        <v>0.69915583264515724</v>
      </c>
      <c r="Z53">
        <f t="shared" si="9"/>
        <v>0.69915681530649643</v>
      </c>
    </row>
    <row r="54" spans="1:26" x14ac:dyDescent="0.3">
      <c r="A54" s="2">
        <v>635</v>
      </c>
      <c r="F54">
        <v>0.7</v>
      </c>
      <c r="L54">
        <f>$H$3*pseudoinverse!$A53+$H$4*pseudoinverse!$B53+$H$5*pseudoinverse!$C53+$H$6*pseudoinverse!$D53+$H$7*pseudoinverse!$E53+$H$8*pseudoinverse!$F53+$H$9*pseudoinverse!$G53+$H$10*pseudoinverse!$H53</f>
        <v>0.72938428287663792</v>
      </c>
      <c r="M54">
        <f t="shared" si="12"/>
        <v>8.634360801742793E-4</v>
      </c>
      <c r="N54">
        <f>$I$3*pseudoinverse!A53+$I$4*pseudoinverse!B53+$I$5*pseudoinverse!C53+$I$6*pseudoinverse!D53+$I$7*pseudoinverse!E53+$I$8*pseudoinverse!F53+$I$9*pseudoinverse!G53+$I$10*pseudoinverse!H53</f>
        <v>1.0544502642182294</v>
      </c>
      <c r="O54">
        <f t="shared" si="12"/>
        <v>0.12563498980437265</v>
      </c>
      <c r="P54">
        <f>$J$3*pseudoinverse!A53+$J$4*pseudoinverse!B53+$J$5*pseudoinverse!C53+J$6*pseudoinverse!D53+$J$7*pseudoinverse!E53+$J$8*pseudoinverse!F53+$J$9*pseudoinverse!G53+$J$10*pseudoinverse!H53</f>
        <v>0.687549131394527</v>
      </c>
      <c r="Q54">
        <f t="shared" si="2"/>
        <v>1.5502412903075201E-4</v>
      </c>
      <c r="R54">
        <f>$K$3*pseudoinverse!A53+$K$4*pseudoinverse!B53+$K$5*pseudoinverse!C53+$K$6*pseudoinverse!D53+$K$7*pseudoinverse!E53+$K$8*pseudoinverse!F53+$K$9*pseudoinverse!G53+$K$10*pseudoinverse!H53</f>
        <v>0.68754997529579587</v>
      </c>
      <c r="S54">
        <f t="shared" si="3"/>
        <v>1.5500311513529208E-4</v>
      </c>
      <c r="U54" s="13">
        <f t="shared" si="4"/>
        <v>635</v>
      </c>
      <c r="V54">
        <f t="shared" si="5"/>
        <v>0.7</v>
      </c>
      <c r="W54">
        <f t="shared" si="6"/>
        <v>0.72938428287663792</v>
      </c>
      <c r="X54">
        <f t="shared" si="7"/>
        <v>1.0544502642182294</v>
      </c>
      <c r="Y54">
        <f t="shared" si="8"/>
        <v>0.687549131394527</v>
      </c>
      <c r="Z54">
        <f t="shared" si="9"/>
        <v>0.68754997529579587</v>
      </c>
    </row>
    <row r="55" spans="1:26" x14ac:dyDescent="0.3">
      <c r="A55" s="2">
        <v>640</v>
      </c>
      <c r="F55">
        <v>0.7</v>
      </c>
      <c r="L55">
        <f>$H$3*pseudoinverse!$A54+$H$4*pseudoinverse!$B54+$H$5*pseudoinverse!$C54+$H$6*pseudoinverse!$D54+$H$7*pseudoinverse!$E54+$H$8*pseudoinverse!$F54+$H$9*pseudoinverse!$G54+$H$10*pseudoinverse!$H54</f>
        <v>0.72767295576294178</v>
      </c>
      <c r="M55">
        <f t="shared" si="12"/>
        <v>7.6579248065773492E-4</v>
      </c>
      <c r="N55">
        <f>$I$3*pseudoinverse!A54+$I$4*pseudoinverse!B54+$I$5*pseudoinverse!C54+$I$6*pseudoinverse!D54+$I$7*pseudoinverse!E54+$I$8*pseudoinverse!F54+$I$9*pseudoinverse!G54+$I$10*pseudoinverse!H54</f>
        <v>1.0612813501520366</v>
      </c>
      <c r="O55">
        <f t="shared" si="12"/>
        <v>0.13052421396767852</v>
      </c>
      <c r="P55">
        <f>$J$3*pseudoinverse!A54+$J$4*pseudoinverse!B54+$J$5*pseudoinverse!C54+J$6*pseudoinverse!D54+$J$7*pseudoinverse!E54+$J$8*pseudoinverse!F54+$J$9*pseudoinverse!G54+$J$10*pseudoinverse!H54</f>
        <v>0.67653913287873702</v>
      </c>
      <c r="Q55">
        <f t="shared" si="2"/>
        <v>5.5041228608155646E-4</v>
      </c>
      <c r="R55">
        <f>$K$3*pseudoinverse!A54+$K$4*pseudoinverse!B54+$K$5*pseudoinverse!C54+$K$6*pseudoinverse!D54+$K$7*pseudoinverse!E54+$K$8*pseudoinverse!F54+$K$9*pseudoinverse!G54+$K$10*pseudoinverse!H54</f>
        <v>0.67653982607117491</v>
      </c>
      <c r="S55">
        <f t="shared" si="3"/>
        <v>5.5037976077072239E-4</v>
      </c>
      <c r="U55" s="13">
        <f t="shared" si="4"/>
        <v>640</v>
      </c>
      <c r="V55">
        <f t="shared" si="5"/>
        <v>0.7</v>
      </c>
      <c r="W55">
        <f t="shared" si="6"/>
        <v>0.72767295576294178</v>
      </c>
      <c r="X55">
        <f t="shared" si="7"/>
        <v>1.0612813501520366</v>
      </c>
      <c r="Y55">
        <f t="shared" si="8"/>
        <v>0.67653913287873702</v>
      </c>
      <c r="Z55">
        <f t="shared" si="9"/>
        <v>0.67653982607117491</v>
      </c>
    </row>
    <row r="56" spans="1:26" x14ac:dyDescent="0.3">
      <c r="A56" s="2">
        <v>645</v>
      </c>
      <c r="F56">
        <v>0.7</v>
      </c>
      <c r="L56">
        <f>$H$3*pseudoinverse!$A55+$H$4*pseudoinverse!$B55+$H$5*pseudoinverse!$C55+$H$6*pseudoinverse!$D55+$H$7*pseudoinverse!$E55+$H$8*pseudoinverse!$F55+$H$9*pseudoinverse!$G55+$H$10*pseudoinverse!$H55</f>
        <v>0.72329302596489586</v>
      </c>
      <c r="M56">
        <f t="shared" si="12"/>
        <v>5.4256505860131494E-4</v>
      </c>
      <c r="N56">
        <f>$I$3*pseudoinverse!A55+$I$4*pseudoinverse!B55+$I$5*pseudoinverse!C55+$I$6*pseudoinverse!D55+$I$7*pseudoinverse!E55+$I$8*pseudoinverse!F55+$I$9*pseudoinverse!G55+$I$10*pseudoinverse!H55</f>
        <v>1.0679553108552808</v>
      </c>
      <c r="O56">
        <f t="shared" si="12"/>
        <v>0.13539111078660637</v>
      </c>
      <c r="P56">
        <f>$J$3*pseudoinverse!A55+$J$4*pseudoinverse!B55+$J$5*pseudoinverse!C55+J$6*pseudoinverse!D55+$J$7*pseudoinverse!E55+$J$8*pseudoinverse!F55+$J$9*pseudoinverse!G55+$J$10*pseudoinverse!H55</f>
        <v>0.66726111990739867</v>
      </c>
      <c r="Q56">
        <f t="shared" si="2"/>
        <v>1.0718342697177247E-3</v>
      </c>
      <c r="R56">
        <f>$K$3*pseudoinverse!A55+$K$4*pseudoinverse!B55+$K$5*pseudoinverse!C55+$K$6*pseudoinverse!D55+$K$7*pseudoinverse!E55+$K$8*pseudoinverse!F55+$K$9*pseudoinverse!G55+$K$10*pseudoinverse!H55</f>
        <v>0.66726166032796108</v>
      </c>
      <c r="S56">
        <f t="shared" si="3"/>
        <v>1.0717988844817943E-3</v>
      </c>
      <c r="U56" s="13">
        <f t="shared" si="4"/>
        <v>645</v>
      </c>
      <c r="V56">
        <f t="shared" si="5"/>
        <v>0.7</v>
      </c>
      <c r="W56">
        <f t="shared" si="6"/>
        <v>0.72329302596489586</v>
      </c>
      <c r="X56">
        <f t="shared" si="7"/>
        <v>1.0679553108552808</v>
      </c>
      <c r="Y56">
        <f t="shared" si="8"/>
        <v>0.66726111990739867</v>
      </c>
      <c r="Z56">
        <f t="shared" si="9"/>
        <v>0.66726166032796108</v>
      </c>
    </row>
    <row r="57" spans="1:26" x14ac:dyDescent="0.3">
      <c r="A57" s="2">
        <v>650</v>
      </c>
      <c r="F57">
        <v>0.7</v>
      </c>
      <c r="L57">
        <f>$H$3*pseudoinverse!$A56+$H$4*pseudoinverse!$B56+$H$5*pseudoinverse!$C56+$H$6*pseudoinverse!$D56+$H$7*pseudoinverse!$E56+$H$8*pseudoinverse!$F56+$H$9*pseudoinverse!$G56+$H$10*pseudoinverse!$H56</f>
        <v>0.7161468238911004</v>
      </c>
      <c r="M57">
        <f t="shared" si="12"/>
        <v>2.6071992177021221E-4</v>
      </c>
      <c r="N57">
        <f>$I$3*pseudoinverse!A56+$I$4*pseudoinverse!B56+$I$5*pseudoinverse!C56+$I$6*pseudoinverse!D56+$I$7*pseudoinverse!E56+$I$8*pseudoinverse!F56+$I$9*pseudoinverse!G56+$I$10*pseudoinverse!H56</f>
        <v>1.0742257757050053</v>
      </c>
      <c r="O57">
        <f t="shared" si="12"/>
        <v>0.140044931202013</v>
      </c>
      <c r="P57">
        <f>$J$3*pseudoinverse!A56+$J$4*pseudoinverse!B56+$J$5*pseudoinverse!C56+J$6*pseudoinverse!D56+$J$7*pseudoinverse!E56+$J$8*pseudoinverse!F56+$J$9*pseudoinverse!G56+$J$10*pseudoinverse!H56</f>
        <v>0.6606164986435783</v>
      </c>
      <c r="Q57">
        <f t="shared" si="2"/>
        <v>1.5510601790912665E-3</v>
      </c>
      <c r="R57">
        <f>$K$3*pseudoinverse!A56+$K$4*pseudoinverse!B56+$K$5*pseudoinverse!C56+$K$6*pseudoinverse!D56+$K$7*pseudoinverse!E56+$K$8*pseudoinverse!F56+$K$9*pseudoinverse!G56+$K$10*pseudoinverse!H56</f>
        <v>0.66061689265187928</v>
      </c>
      <c r="S57">
        <f t="shared" si="3"/>
        <v>1.5510291443935965E-3</v>
      </c>
      <c r="U57" s="13">
        <f t="shared" si="4"/>
        <v>650</v>
      </c>
      <c r="V57">
        <f t="shared" si="5"/>
        <v>0.7</v>
      </c>
      <c r="W57">
        <f t="shared" si="6"/>
        <v>0.7161468238911004</v>
      </c>
      <c r="X57">
        <f t="shared" si="7"/>
        <v>1.0742257757050053</v>
      </c>
      <c r="Y57">
        <f t="shared" si="8"/>
        <v>0.6606164986435783</v>
      </c>
      <c r="Z57">
        <f t="shared" si="9"/>
        <v>0.66061689265187928</v>
      </c>
    </row>
    <row r="58" spans="1:26" x14ac:dyDescent="0.3">
      <c r="A58" s="2">
        <v>655</v>
      </c>
      <c r="F58">
        <v>0.7</v>
      </c>
      <c r="L58">
        <f>$H$3*pseudoinverse!$A57+$H$4*pseudoinverse!$B57+$H$5*pseudoinverse!$C57+$H$6*pseudoinverse!$D57+$H$7*pseudoinverse!$E57+$H$8*pseudoinverse!$F57+$H$9*pseudoinverse!$G57+$H$10*pseudoinverse!$H57</f>
        <v>0.70650088879838902</v>
      </c>
      <c r="M58">
        <f t="shared" si="12"/>
        <v>4.2261555169020348E-5</v>
      </c>
      <c r="N58">
        <f>$I$3*pseudoinverse!A57+$I$4*pseudoinverse!B57+$I$5*pseudoinverse!C57+$I$6*pseudoinverse!D57+$I$7*pseudoinverse!E57+$I$8*pseudoinverse!F57+$I$9*pseudoinverse!G57+$I$10*pseudoinverse!H57</f>
        <v>1.0798465072343042</v>
      </c>
      <c r="O58">
        <f t="shared" si="12"/>
        <v>0.14428336905810035</v>
      </c>
      <c r="P58">
        <f>$J$3*pseudoinverse!A57+$J$4*pseudoinverse!B57+$J$5*pseudoinverse!C57+J$6*pseudoinverse!D57+$J$7*pseudoinverse!E57+$J$8*pseudoinverse!F57+$J$9*pseudoinverse!G57+$J$10*pseudoinverse!H57</f>
        <v>0.65719637284448629</v>
      </c>
      <c r="Q58">
        <f t="shared" si="2"/>
        <v>1.8321504976682272E-3</v>
      </c>
      <c r="R58">
        <f>$K$3*pseudoinverse!A57+$K$4*pseudoinverse!B57+$K$5*pseudoinverse!C57+$K$6*pseudoinverse!D57+$K$7*pseudoinverse!E57+$K$8*pseudoinverse!F57+$K$9*pseudoinverse!G57+$K$10*pseudoinverse!H57</f>
        <v>0.65719663317151533</v>
      </c>
      <c r="S58">
        <f t="shared" si="3"/>
        <v>1.8321282118538178E-3</v>
      </c>
      <c r="U58" s="13">
        <f t="shared" si="4"/>
        <v>655</v>
      </c>
      <c r="V58">
        <f t="shared" si="5"/>
        <v>0.7</v>
      </c>
      <c r="W58">
        <f t="shared" si="6"/>
        <v>0.70650088879838902</v>
      </c>
      <c r="X58">
        <f t="shared" si="7"/>
        <v>1.0798465072343042</v>
      </c>
      <c r="Y58">
        <f t="shared" si="8"/>
        <v>0.65719637284448629</v>
      </c>
      <c r="Z58">
        <f t="shared" si="9"/>
        <v>0.65719663317151533</v>
      </c>
    </row>
    <row r="59" spans="1:26" x14ac:dyDescent="0.3">
      <c r="A59" s="2">
        <v>660</v>
      </c>
      <c r="F59">
        <v>0.7</v>
      </c>
      <c r="L59">
        <f>$H$3*pseudoinverse!$A58+$H$4*pseudoinverse!$B58+$H$5*pseudoinverse!$C58+$H$6*pseudoinverse!$D58+$H$7*pseudoinverse!$E58+$H$8*pseudoinverse!$F58+$H$9*pseudoinverse!$G58+$H$10*pseudoinverse!$H58</f>
        <v>0.6950213959891971</v>
      </c>
      <c r="M59">
        <f t="shared" si="12"/>
        <v>2.4786497896382285E-5</v>
      </c>
      <c r="N59">
        <f>$I$3*pseudoinverse!A58+$I$4*pseudoinverse!B58+$I$5*pseudoinverse!C58+$I$6*pseudoinverse!D58+$I$7*pseudoinverse!E58+$I$8*pseudoinverse!F58+$I$9*pseudoinverse!G58+$I$10*pseudoinverse!H58</f>
        <v>1.0845759218600726</v>
      </c>
      <c r="O59">
        <f t="shared" si="12"/>
        <v>0.14789863967452468</v>
      </c>
      <c r="P59">
        <f>$J$3*pseudoinverse!A58+$J$4*pseudoinverse!B58+$J$5*pseudoinverse!C58+J$6*pseudoinverse!D58+$J$7*pseudoinverse!E58+$J$8*pseudoinverse!F58+$J$9*pseudoinverse!G58+$J$10*pseudoinverse!H58</f>
        <v>0.65725456149461015</v>
      </c>
      <c r="Q59">
        <f t="shared" si="2"/>
        <v>1.8271725130180618E-3</v>
      </c>
      <c r="R59">
        <f>$K$3*pseudoinverse!A58+$K$4*pseudoinverse!B58+$K$5*pseudoinverse!C58+$K$6*pseudoinverse!D58+$K$7*pseudoinverse!E58+$K$8*pseudoinverse!F58+$K$9*pseudoinverse!G58+$K$10*pseudoinverse!H58</f>
        <v>0.65725470496044047</v>
      </c>
      <c r="S59">
        <f t="shared" si="3"/>
        <v>1.8271602480189886E-3</v>
      </c>
      <c r="U59" s="13">
        <f t="shared" si="4"/>
        <v>660</v>
      </c>
      <c r="V59">
        <f t="shared" si="5"/>
        <v>0.7</v>
      </c>
      <c r="W59">
        <f t="shared" si="6"/>
        <v>0.6950213959891971</v>
      </c>
      <c r="X59">
        <f t="shared" si="7"/>
        <v>1.0845759218600726</v>
      </c>
      <c r="Y59">
        <f t="shared" si="8"/>
        <v>0.65725456149461015</v>
      </c>
      <c r="Z59">
        <f t="shared" si="9"/>
        <v>0.65725470496044047</v>
      </c>
    </row>
    <row r="60" spans="1:26" x14ac:dyDescent="0.3">
      <c r="A60" s="2">
        <v>665</v>
      </c>
      <c r="F60">
        <v>0.7</v>
      </c>
      <c r="L60">
        <f>$H$3*pseudoinverse!$A59+$H$4*pseudoinverse!$B59+$H$5*pseudoinverse!$C59+$H$6*pseudoinverse!$D59+$H$7*pseudoinverse!$E59+$H$8*pseudoinverse!$F59+$H$9*pseudoinverse!$G59+$H$10*pseudoinverse!$H59</f>
        <v>0.68274824594300287</v>
      </c>
      <c r="M60">
        <f t="shared" si="12"/>
        <v>2.9762301804311529E-4</v>
      </c>
      <c r="N60">
        <f>$I$3*pseudoinverse!A59+$I$4*pseudoinverse!B59+$I$5*pseudoinverse!C59+$I$6*pseudoinverse!D59+$I$7*pseudoinverse!E59+$I$8*pseudoinverse!F59+$I$9*pseudoinverse!G59+$I$10*pseudoinverse!H59</f>
        <v>1.0881813621883136</v>
      </c>
      <c r="O60">
        <f t="shared" si="12"/>
        <v>0.15068476995037475</v>
      </c>
      <c r="P60">
        <f>$J$3*pseudoinverse!A59+$J$4*pseudoinverse!B59+$J$5*pseudoinverse!C59+J$6*pseudoinverse!D59+$J$7*pseudoinverse!E59+$J$8*pseudoinverse!F59+$J$9*pseudoinverse!G59+$J$10*pseudoinverse!H59</f>
        <v>0.66072546152444722</v>
      </c>
      <c r="Q60">
        <f t="shared" si="2"/>
        <v>1.5424893724676721E-3</v>
      </c>
      <c r="R60">
        <f>$K$3*pseudoinverse!A59+$K$4*pseudoinverse!B59+$K$5*pseudoinverse!C59+$K$6*pseudoinverse!D59+$K$7*pseudoinverse!E59+$K$8*pseudoinverse!F59+$K$9*pseudoinverse!G59+$K$10*pseudoinverse!H59</f>
        <v>0.66072550684915121</v>
      </c>
      <c r="S60">
        <f t="shared" si="3"/>
        <v>1.5424858122560648E-3</v>
      </c>
      <c r="U60" s="13">
        <f t="shared" si="4"/>
        <v>665</v>
      </c>
      <c r="V60">
        <f t="shared" si="5"/>
        <v>0.7</v>
      </c>
      <c r="W60">
        <f t="shared" si="6"/>
        <v>0.68274824594300287</v>
      </c>
      <c r="X60">
        <f t="shared" si="7"/>
        <v>1.0881813621883136</v>
      </c>
      <c r="Y60">
        <f t="shared" si="8"/>
        <v>0.66072546152444722</v>
      </c>
      <c r="Z60">
        <f t="shared" si="9"/>
        <v>0.66072550684915121</v>
      </c>
    </row>
    <row r="61" spans="1:26" x14ac:dyDescent="0.3">
      <c r="A61" s="2">
        <v>670</v>
      </c>
      <c r="F61">
        <v>0.7</v>
      </c>
      <c r="L61">
        <f>$H$3*pseudoinverse!$A60+$H$4*pseudoinverse!$B60+$H$5*pseudoinverse!$C60+$H$6*pseudoinverse!$D60+$H$7*pseudoinverse!$E60+$H$8*pseudoinverse!$F60+$H$9*pseudoinverse!$G60+$H$10*pseudoinverse!$H60</f>
        <v>0.67100304379344089</v>
      </c>
      <c r="M61">
        <f t="shared" si="12"/>
        <v>8.4082346924510434E-4</v>
      </c>
      <c r="N61">
        <f>$I$3*pseudoinverse!A60+$I$4*pseudoinverse!B60+$I$5*pseudoinverse!C60+$I$6*pseudoinverse!D60+$I$7*pseudoinverse!E60+$I$8*pseudoinverse!F60+$I$9*pseudoinverse!G60+$I$10*pseudoinverse!H60</f>
        <v>1.0904430556790043</v>
      </c>
      <c r="O61">
        <f t="shared" si="12"/>
        <v>0.15244577972795811</v>
      </c>
      <c r="P61">
        <f>$J$3*pseudoinverse!A60+$J$4*pseudoinverse!B60+$J$5*pseudoinverse!C60+J$6*pseudoinverse!D60+$J$7*pseudoinverse!E60+$J$8*pseudoinverse!F60+$J$9*pseudoinverse!G60+$J$10*pseudoinverse!H60</f>
        <v>0.66727553423523145</v>
      </c>
      <c r="Q61">
        <f t="shared" si="2"/>
        <v>1.070890659589506E-3</v>
      </c>
      <c r="R61">
        <f>$K$3*pseudoinverse!A60+$K$4*pseudoinverse!B60+$K$5*pseudoinverse!C60+$K$6*pseudoinverse!D60+$K$7*pseudoinverse!E60+$K$8*pseudoinverse!F60+$K$9*pseudoinverse!G60+$K$10*pseudoinverse!H60</f>
        <v>0.6672755001859948</v>
      </c>
      <c r="S61">
        <f t="shared" si="3"/>
        <v>1.0708928880768236E-3</v>
      </c>
      <c r="U61" s="13">
        <f t="shared" si="4"/>
        <v>670</v>
      </c>
      <c r="V61">
        <f t="shared" si="5"/>
        <v>0.7</v>
      </c>
      <c r="W61">
        <f t="shared" si="6"/>
        <v>0.67100304379344089</v>
      </c>
      <c r="X61">
        <f t="shared" si="7"/>
        <v>1.0904430556790043</v>
      </c>
      <c r="Y61">
        <f t="shared" si="8"/>
        <v>0.66727553423523145</v>
      </c>
      <c r="Z61">
        <f t="shared" si="9"/>
        <v>0.6672755001859948</v>
      </c>
    </row>
    <row r="62" spans="1:26" x14ac:dyDescent="0.3">
      <c r="A62" s="2">
        <v>675</v>
      </c>
      <c r="F62">
        <v>0.7</v>
      </c>
      <c r="L62">
        <f>$H$3*pseudoinverse!$A61+$H$4*pseudoinverse!$B61+$H$5*pseudoinverse!$C61+$H$6*pseudoinverse!$D61+$H$7*pseudoinverse!$E61+$H$8*pseudoinverse!$F61+$H$9*pseudoinverse!$G61+$H$10*pseudoinverse!$H61</f>
        <v>0.661237946323044</v>
      </c>
      <c r="M62">
        <f t="shared" si="12"/>
        <v>1.5024968052552146E-3</v>
      </c>
      <c r="N62">
        <f>$I$3*pseudoinverse!A61+$I$4*pseudoinverse!B61+$I$5*pseudoinverse!C61+$I$6*pseudoinverse!D61+$I$7*pseudoinverse!E61+$I$8*pseudoinverse!F61+$I$9*pseudoinverse!G61+$I$10*pseudoinverse!H61</f>
        <v>1.091157705239151</v>
      </c>
      <c r="O62">
        <f t="shared" si="12"/>
        <v>0.15300435036795859</v>
      </c>
      <c r="P62">
        <f>$J$3*pseudoinverse!A61+$J$4*pseudoinverse!B61+$J$5*pseudoinverse!C61+J$6*pseudoinverse!D61+$J$7*pseudoinverse!E61+$J$8*pseudoinverse!F61+$J$9*pseudoinverse!G61+$J$10*pseudoinverse!H61</f>
        <v>0.67637406718804483</v>
      </c>
      <c r="Q62">
        <f t="shared" si="2"/>
        <v>5.5818470123501806E-4</v>
      </c>
      <c r="R62">
        <f>$K$3*pseudoinverse!A61+$K$4*pseudoinverse!B61+$K$5*pseudoinverse!C61+$K$6*pseudoinverse!D61+$K$7*pseudoinverse!E61+$K$8*pseudoinverse!F61+$K$9*pseudoinverse!G61+$K$10*pseudoinverse!H61</f>
        <v>0.67637397120149378</v>
      </c>
      <c r="S62">
        <f t="shared" si="3"/>
        <v>5.5818923678784297E-4</v>
      </c>
      <c r="U62" s="13">
        <f t="shared" si="4"/>
        <v>675</v>
      </c>
      <c r="V62">
        <f t="shared" si="5"/>
        <v>0.7</v>
      </c>
      <c r="W62">
        <f t="shared" si="6"/>
        <v>0.661237946323044</v>
      </c>
      <c r="X62">
        <f t="shared" si="7"/>
        <v>1.091157705239151</v>
      </c>
      <c r="Y62">
        <f t="shared" si="8"/>
        <v>0.67637406718804483</v>
      </c>
      <c r="Z62">
        <f t="shared" si="9"/>
        <v>0.67637397120149378</v>
      </c>
    </row>
    <row r="63" spans="1:26" x14ac:dyDescent="0.3">
      <c r="A63" s="2">
        <v>680</v>
      </c>
      <c r="F63">
        <v>0.7</v>
      </c>
      <c r="L63">
        <f>$H$3*pseudoinverse!$A62+$H$4*pseudoinverse!$B62+$H$5*pseudoinverse!$C62+$H$6*pseudoinverse!$D62+$H$7*pseudoinverse!$E62+$H$8*pseudoinverse!$F62+$H$9*pseudoinverse!$G62+$H$10*pseudoinverse!$H62</f>
        <v>0.65484474023801376</v>
      </c>
      <c r="M63">
        <f t="shared" si="12"/>
        <v>2.0389974841724498E-3</v>
      </c>
      <c r="N63">
        <f>$I$3*pseudoinverse!A62+$I$4*pseudoinverse!B62+$I$5*pseudoinverse!C62+$I$6*pseudoinverse!D62+$I$7*pseudoinverse!E62+$I$8*pseudoinverse!F62+$I$9*pseudoinverse!G62+$I$10*pseudoinverse!H62</f>
        <v>1.0901416680908727</v>
      </c>
      <c r="O63">
        <f t="shared" si="12"/>
        <v>0.15221052118072867</v>
      </c>
      <c r="P63">
        <f>$J$3*pseudoinverse!A62+$J$4*pseudoinverse!B62+$J$5*pseudoinverse!C62+J$6*pseudoinverse!D62+$J$7*pseudoinverse!E62+$J$8*pseudoinverse!F62+$J$9*pseudoinverse!G62+$J$10*pseudoinverse!H62</f>
        <v>0.68736913615670814</v>
      </c>
      <c r="Q63">
        <f t="shared" si="2"/>
        <v>1.5953872142777654E-4</v>
      </c>
      <c r="R63">
        <f>$K$3*pseudoinverse!A62+$K$4*pseudoinverse!B62+$K$5*pseudoinverse!C62+$K$6*pseudoinverse!D62+$K$7*pseudoinverse!E62+$K$8*pseudoinverse!F62+$K$9*pseudoinverse!G62+$K$10*pseudoinverse!H62</f>
        <v>0.68736899347352209</v>
      </c>
      <c r="S63">
        <f t="shared" si="3"/>
        <v>1.5954232587192632E-4</v>
      </c>
      <c r="U63" s="13">
        <f t="shared" si="4"/>
        <v>680</v>
      </c>
      <c r="V63">
        <f t="shared" si="5"/>
        <v>0.7</v>
      </c>
      <c r="W63">
        <f t="shared" si="6"/>
        <v>0.65484474023801376</v>
      </c>
      <c r="X63">
        <f t="shared" si="7"/>
        <v>1.0901416680908727</v>
      </c>
      <c r="Y63">
        <f t="shared" si="8"/>
        <v>0.68736913615670814</v>
      </c>
      <c r="Z63">
        <f t="shared" si="9"/>
        <v>0.68736899347352209</v>
      </c>
    </row>
    <row r="64" spans="1:26" x14ac:dyDescent="0.3">
      <c r="A64" s="2">
        <v>685</v>
      </c>
      <c r="F64">
        <v>0.7</v>
      </c>
      <c r="L64">
        <f>$H$3*pseudoinverse!$A63+$H$4*pseudoinverse!$B63+$H$5*pseudoinverse!$C63+$H$6*pseudoinverse!$D63+$H$7*pseudoinverse!$E63+$H$8*pseudoinverse!$F63+$H$9*pseudoinverse!$G63+$H$10*pseudoinverse!$H63</f>
        <v>0.65295355512811826</v>
      </c>
      <c r="M64">
        <f t="shared" si="12"/>
        <v>2.2133679750830039E-3</v>
      </c>
      <c r="N64">
        <f>$I$3*pseudoinverse!A63+$I$4*pseudoinverse!B63+$I$5*pseudoinverse!C63+$I$6*pseudoinverse!D63+$I$7*pseudoinverse!E63+$I$8*pseudoinverse!F63+$I$9*pseudoinverse!G63+$I$10*pseudoinverse!H63</f>
        <v>1.0872336897395924</v>
      </c>
      <c r="O64">
        <f t="shared" si="12"/>
        <v>0.14994993046933897</v>
      </c>
      <c r="P64">
        <f>$J$3*pseudoinverse!A63+$J$4*pseudoinverse!B63+$J$5*pseudoinverse!C63+J$6*pseudoinverse!D63+$J$7*pseudoinverse!E63+$J$8*pseudoinverse!F63+$J$9*pseudoinverse!G63+$J$10*pseudoinverse!H63</f>
        <v>0.69955749652574317</v>
      </c>
      <c r="Q64">
        <f t="shared" si="2"/>
        <v>1.9580932472932386E-7</v>
      </c>
      <c r="R64">
        <f>$K$3*pseudoinverse!A63+$K$4*pseudoinverse!B63+$K$5*pseudoinverse!C63+$K$6*pseudoinverse!D63+$K$7*pseudoinverse!E63+$K$8*pseudoinverse!F63+$K$9*pseudoinverse!G63+$K$10*pseudoinverse!H63</f>
        <v>0.69955731979315894</v>
      </c>
      <c r="S64">
        <f t="shared" si="3"/>
        <v>1.9596576552880594E-7</v>
      </c>
      <c r="U64" s="13">
        <f t="shared" si="4"/>
        <v>685</v>
      </c>
      <c r="V64">
        <f t="shared" si="5"/>
        <v>0.7</v>
      </c>
      <c r="W64">
        <f t="shared" si="6"/>
        <v>0.65295355512811826</v>
      </c>
      <c r="X64">
        <f t="shared" si="7"/>
        <v>1.0872336897395924</v>
      </c>
      <c r="Y64">
        <f t="shared" si="8"/>
        <v>0.69955749652574317</v>
      </c>
      <c r="Z64">
        <f t="shared" si="9"/>
        <v>0.69955731979315894</v>
      </c>
    </row>
    <row r="65" spans="1:26" x14ac:dyDescent="0.3">
      <c r="A65" s="2">
        <v>690</v>
      </c>
      <c r="F65">
        <v>0.7</v>
      </c>
      <c r="L65">
        <f>$H$3*pseudoinverse!$A64+$H$4*pseudoinverse!$B64+$H$5*pseudoinverse!$C64+$H$6*pseudoinverse!$D64+$H$7*pseudoinverse!$E64+$H$8*pseudoinverse!$F64+$H$9*pseudoinverse!$G64+$H$10*pseudoinverse!$H64</f>
        <v>0.65625544352735721</v>
      </c>
      <c r="M65">
        <f t="shared" si="12"/>
        <v>1.9135862209882306E-3</v>
      </c>
      <c r="N65">
        <f>$I$3*pseudoinverse!A64+$I$4*pseudoinverse!B64+$I$5*pseudoinverse!C64+$I$6*pseudoinverse!D64+$I$7*pseudoinverse!E64+$I$8*pseudoinverse!F64+$I$9*pseudoinverse!G64+$I$10*pseudoinverse!H64</f>
        <v>1.0822971698211856</v>
      </c>
      <c r="O65">
        <f t="shared" si="12"/>
        <v>0.14615112605328848</v>
      </c>
      <c r="P65">
        <f>$J$3*pseudoinverse!A64+$J$4*pseudoinverse!B64+$J$5*pseudoinverse!C64+J$6*pseudoinverse!D64+$J$7*pseudoinverse!E64+$J$8*pseudoinverse!F64+$J$9*pseudoinverse!G64+$J$10*pseudoinverse!H64</f>
        <v>0.71224123467921285</v>
      </c>
      <c r="Q65">
        <f t="shared" si="2"/>
        <v>1.4984782647156449E-4</v>
      </c>
      <c r="R65">
        <f>$K$3*pseudoinverse!A64+$K$4*pseudoinverse!B64+$K$5*pseudoinverse!C64+$K$6*pseudoinverse!D64+$K$7*pseudoinverse!E64+$K$8*pseudoinverse!F64+$K$9*pseudoinverse!G64+$K$10*pseudoinverse!H64</f>
        <v>0.71224103392548699</v>
      </c>
      <c r="S65">
        <f t="shared" si="3"/>
        <v>1.4984291156492448E-4</v>
      </c>
      <c r="U65" s="13">
        <f t="shared" si="4"/>
        <v>690</v>
      </c>
      <c r="V65">
        <f t="shared" si="5"/>
        <v>0.7</v>
      </c>
      <c r="W65">
        <f t="shared" si="6"/>
        <v>0.65625544352735721</v>
      </c>
      <c r="X65">
        <f t="shared" si="7"/>
        <v>1.0822971698211856</v>
      </c>
      <c r="Y65">
        <f t="shared" si="8"/>
        <v>0.71224123467921285</v>
      </c>
      <c r="Z65">
        <f t="shared" si="9"/>
        <v>0.71224103392548699</v>
      </c>
    </row>
    <row r="66" spans="1:26" x14ac:dyDescent="0.3">
      <c r="A66" s="2">
        <v>695</v>
      </c>
      <c r="F66">
        <v>0.7</v>
      </c>
      <c r="L66">
        <f>$H$3*pseudoinverse!$A65+$H$4*pseudoinverse!$B65+$H$5*pseudoinverse!$C65+$H$6*pseudoinverse!$D65+$H$7*pseudoinverse!$E65+$H$8*pseudoinverse!$F65+$H$9*pseudoinverse!$G65+$H$10*pseudoinverse!$H65</f>
        <v>0.66488086272805902</v>
      </c>
      <c r="M66">
        <f t="shared" si="12"/>
        <v>1.233353802725431E-3</v>
      </c>
      <c r="N66">
        <f>$I$3*pseudoinverse!A65+$I$4*pseudoinverse!B65+$I$5*pseudoinverse!C65+$I$6*pseudoinverse!D65+$I$7*pseudoinverse!E65+$I$8*pseudoinverse!F65+$I$9*pseudoinverse!G65+$I$10*pseudoinverse!H65</f>
        <v>1.0752219458798287</v>
      </c>
      <c r="O66">
        <f t="shared" si="12"/>
        <v>0.14079150866984511</v>
      </c>
      <c r="P66">
        <f>$J$3*pseudoinverse!A65+$J$4*pseudoinverse!B65+$J$5*pseudoinverse!C65+J$6*pseudoinverse!D65+$J$7*pseudoinverse!E65+$J$8*pseudoinverse!F65+$J$9*pseudoinverse!G65+$J$10*pseudoinverse!H65</f>
        <v>0.72476820875788739</v>
      </c>
      <c r="Q66">
        <f t="shared" si="2"/>
        <v>6.1346416507429178E-4</v>
      </c>
      <c r="R66">
        <f>$K$3*pseudoinverse!A65+$K$4*pseudoinverse!B65+$K$5*pseudoinverse!C65+$K$6*pseudoinverse!D65+$K$7*pseudoinverse!E65+$K$8*pseudoinverse!F65+$K$9*pseudoinverse!G65+$K$10*pseudoinverse!H65</f>
        <v>0.72476799162185845</v>
      </c>
      <c r="S66">
        <f t="shared" si="3"/>
        <v>6.1345340898045272E-4</v>
      </c>
      <c r="U66" s="13">
        <f t="shared" si="4"/>
        <v>695</v>
      </c>
      <c r="V66">
        <f t="shared" si="5"/>
        <v>0.7</v>
      </c>
      <c r="W66">
        <f t="shared" si="6"/>
        <v>0.66488086272805902</v>
      </c>
      <c r="X66">
        <f t="shared" si="7"/>
        <v>1.0752219458798287</v>
      </c>
      <c r="Y66">
        <f t="shared" si="8"/>
        <v>0.72476820875788739</v>
      </c>
      <c r="Z66">
        <f t="shared" si="9"/>
        <v>0.72476799162185845</v>
      </c>
    </row>
    <row r="67" spans="1:26" x14ac:dyDescent="0.3">
      <c r="A67" s="2">
        <v>700</v>
      </c>
      <c r="F67">
        <v>0.7</v>
      </c>
      <c r="L67">
        <f>$H$3*pseudoinverse!$A66+$H$4*pseudoinverse!$B66+$H$5*pseudoinverse!$C66+$H$6*pseudoinverse!$D66+$H$7*pseudoinverse!$E66+$H$8*pseudoinverse!$F66+$H$9*pseudoinverse!$G66+$H$10*pseudoinverse!$H66</f>
        <v>0.67835679491242129</v>
      </c>
      <c r="M67">
        <f t="shared" si="12"/>
        <v>4.6842832646299103E-4</v>
      </c>
      <c r="N67">
        <f>$I$3*pseudoinverse!A66+$I$4*pseudoinverse!B66+$I$5*pseudoinverse!C66+$I$6*pseudoinverse!D66+$I$7*pseudoinverse!E66+$I$8*pseudoinverse!F66+$I$9*pseudoinverse!G66+$I$10*pseudoinverse!H66</f>
        <v>1.0659255896288293</v>
      </c>
      <c r="O67">
        <f t="shared" si="12"/>
        <v>0.13390153714520645</v>
      </c>
      <c r="P67">
        <f>$J$3*pseudoinverse!A66+$J$4*pseudoinverse!B66+$J$5*pseudoinverse!C66+J$6*pseudoinverse!D66+$J$7*pseudoinverse!E66+$J$8*pseudoinverse!F66+$J$9*pseudoinverse!G66+$J$10*pseudoinverse!H66</f>
        <v>0.73655672937409411</v>
      </c>
      <c r="Q67">
        <f t="shared" si="2"/>
        <v>1.3363944625307583E-3</v>
      </c>
      <c r="R67">
        <f>$K$3*pseudoinverse!A66+$K$4*pseudoinverse!B66+$K$5*pseudoinverse!C66+$K$6*pseudoinverse!D66+$K$7*pseudoinverse!E66+$K$8*pseudoinverse!F66+$K$9*pseudoinverse!G66+$K$10*pseudoinverse!H66</f>
        <v>0.73655650147699936</v>
      </c>
      <c r="S67">
        <f t="shared" si="3"/>
        <v>1.3363778002378596E-3</v>
      </c>
      <c r="U67" s="13">
        <f t="shared" si="4"/>
        <v>700</v>
      </c>
      <c r="V67">
        <f t="shared" si="5"/>
        <v>0.7</v>
      </c>
      <c r="W67">
        <f t="shared" si="6"/>
        <v>0.67835679491242129</v>
      </c>
      <c r="X67">
        <f t="shared" si="7"/>
        <v>1.0659255896288293</v>
      </c>
      <c r="Y67">
        <f t="shared" si="8"/>
        <v>0.73655672937409411</v>
      </c>
      <c r="Z67">
        <f t="shared" si="9"/>
        <v>0.73655650147699936</v>
      </c>
    </row>
    <row r="68" spans="1:26" x14ac:dyDescent="0.3">
      <c r="A68" s="2">
        <v>705</v>
      </c>
      <c r="F68">
        <v>0.7</v>
      </c>
      <c r="L68">
        <f>$H$3*pseudoinverse!$A67+$H$4*pseudoinverse!$B67+$H$5*pseudoinverse!$C67+$H$6*pseudoinverse!$D67+$H$7*pseudoinverse!$E67+$H$8*pseudoinverse!$F67+$H$9*pseudoinverse!$G67+$H$10*pseudoinverse!$H67</f>
        <v>0.6956506982836973</v>
      </c>
      <c r="M68">
        <f t="shared" ref="M68:O83" si="13">POWER(L68-$F68,2)</f>
        <v>1.8916425419433228E-5</v>
      </c>
      <c r="N68">
        <f>$I$3*pseudoinverse!A67+$I$4*pseudoinverse!B67+$I$5*pseudoinverse!C67+$I$6*pseudoinverse!D67+$I$7*pseudoinverse!E67+$I$8*pseudoinverse!F67+$I$9*pseudoinverse!G67+$I$10*pseudoinverse!H67</f>
        <v>1.0543542179411831</v>
      </c>
      <c r="O68">
        <f t="shared" si="13"/>
        <v>0.12556691177270754</v>
      </c>
      <c r="P68">
        <f>$J$3*pseudoinverse!A67+$J$4*pseudoinverse!B67+$J$5*pseudoinverse!C67+J$6*pseudoinverse!D67+$J$7*pseudoinverse!E67+$J$8*pseudoinverse!F67+$J$9*pseudoinverse!G67+$J$10*pseudoinverse!H67</f>
        <v>0.74710714060138517</v>
      </c>
      <c r="Q68">
        <f t="shared" ref="Q68:Q87" si="14">POWER(P68-$F68,2)</f>
        <v>2.219082695638675E-3</v>
      </c>
      <c r="R68">
        <f>$K$3*pseudoinverse!A67+$K$4*pseudoinverse!B67+$K$5*pseudoinverse!C67+$K$6*pseudoinverse!D67+$K$7*pseudoinverse!E67+$K$8*pseudoinverse!F67+$K$9*pseudoinverse!G67+$K$10*pseudoinverse!H67</f>
        <v>0.74710690596818263</v>
      </c>
      <c r="S68">
        <f t="shared" ref="S68:S87" si="15">POWER(R68-$F68,2)</f>
        <v>2.2190605898952049E-3</v>
      </c>
      <c r="U68" s="13">
        <f t="shared" ref="U68:U87" si="16">A68</f>
        <v>705</v>
      </c>
      <c r="V68">
        <f t="shared" ref="V68:V87" si="17">F68</f>
        <v>0.7</v>
      </c>
      <c r="W68">
        <f t="shared" ref="W68:W87" si="18">L68</f>
        <v>0.6956506982836973</v>
      </c>
      <c r="X68">
        <f t="shared" ref="X68:X87" si="19">N68</f>
        <v>1.0543542179411831</v>
      </c>
      <c r="Y68">
        <f t="shared" ref="Y68:Y87" si="20">P68</f>
        <v>0.74710714060138517</v>
      </c>
      <c r="Z68">
        <f t="shared" ref="Z68:Z87" si="21">R68</f>
        <v>0.74710690596818263</v>
      </c>
    </row>
    <row r="69" spans="1:26" x14ac:dyDescent="0.3">
      <c r="A69" s="2">
        <v>710</v>
      </c>
      <c r="F69">
        <v>0.7</v>
      </c>
      <c r="L69">
        <f>$H$3*pseudoinverse!$A68+$H$4*pseudoinverse!$B68+$H$5*pseudoinverse!$C68+$H$6*pseudoinverse!$D68+$H$7*pseudoinverse!$E68+$H$8*pseudoinverse!$F68+$H$9*pseudoinverse!$G68+$H$10*pseudoinverse!$H68</f>
        <v>0.71529304096302204</v>
      </c>
      <c r="M69">
        <f t="shared" si="13"/>
        <v>2.338771018966715E-4</v>
      </c>
      <c r="N69">
        <f>$I$3*pseudoinverse!A68+$I$4*pseudoinverse!B68+$I$5*pseudoinverse!C68+$I$6*pseudoinverse!D68+$I$7*pseudoinverse!E68+$I$8*pseudoinverse!F68+$I$9*pseudoinverse!G68+$I$10*pseudoinverse!H68</f>
        <v>1.0404828277189806</v>
      </c>
      <c r="O69">
        <f t="shared" si="13"/>
        <v>0.11592855597151305</v>
      </c>
      <c r="P69">
        <f>$J$3*pseudoinverse!A68+$J$4*pseudoinverse!B68+$J$5*pseudoinverse!C68+J$6*pseudoinverse!D68+$J$7*pseudoinverse!E68+$J$8*pseudoinverse!F68+$J$9*pseudoinverse!G68+$J$10*pseudoinverse!H68</f>
        <v>0.75600393278837608</v>
      </c>
      <c r="Q69">
        <f t="shared" si="14"/>
        <v>3.1364404877649498E-3</v>
      </c>
      <c r="R69">
        <f>$K$3*pseudoinverse!A68+$K$4*pseudoinverse!B68+$K$5*pseudoinverse!C68+$K$6*pseudoinverse!D68+$K$7*pseudoinverse!E68+$K$8*pseudoinverse!F68+$K$9*pseudoinverse!G68+$K$10*pseudoinverse!H68</f>
        <v>0.75600369425296332</v>
      </c>
      <c r="S69">
        <f t="shared" si="15"/>
        <v>3.1364137699794021E-3</v>
      </c>
      <c r="U69" s="13">
        <f t="shared" si="16"/>
        <v>710</v>
      </c>
      <c r="V69">
        <f t="shared" si="17"/>
        <v>0.7</v>
      </c>
      <c r="W69">
        <f t="shared" si="18"/>
        <v>0.71529304096302204</v>
      </c>
      <c r="X69">
        <f t="shared" si="19"/>
        <v>1.0404828277189806</v>
      </c>
      <c r="Y69">
        <f t="shared" si="20"/>
        <v>0.75600393278837608</v>
      </c>
      <c r="Z69">
        <f t="shared" si="21"/>
        <v>0.75600369425296332</v>
      </c>
    </row>
    <row r="70" spans="1:26" x14ac:dyDescent="0.3">
      <c r="A70" s="2">
        <v>715</v>
      </c>
      <c r="F70">
        <v>0.7</v>
      </c>
      <c r="L70">
        <f>$H$3*pseudoinverse!$A69+$H$4*pseudoinverse!$B69+$H$5*pseudoinverse!$C69+$H$6*pseudoinverse!$D69+$H$7*pseudoinverse!$E69+$H$8*pseudoinverse!$F69+$H$9*pseudoinverse!$G69+$H$10*pseudoinverse!$H69</f>
        <v>0.73555573802685703</v>
      </c>
      <c r="M70">
        <f t="shared" si="13"/>
        <v>1.2642105066344902E-3</v>
      </c>
      <c r="N70">
        <f>$I$3*pseudoinverse!A69+$I$4*pseudoinverse!B69+$I$5*pseudoinverse!C69+$I$6*pseudoinverse!D69+$I$7*pseudoinverse!E69+$I$8*pseudoinverse!F69+$I$9*pseudoinverse!G69+$I$10*pseudoinverse!H69</f>
        <v>1.0243151699505468</v>
      </c>
      <c r="O70">
        <f t="shared" si="13"/>
        <v>0.10518032946005211</v>
      </c>
      <c r="P70">
        <f>$J$3*pseudoinverse!A69+$J$4*pseudoinverse!B69+$J$5*pseudoinverse!C69+J$6*pseudoinverse!D69+$J$7*pseudoinverse!E69+$J$8*pseudoinverse!F69+$J$9*pseudoinverse!G69+$J$10*pseudoinverse!H69</f>
        <v>0.76291200192792719</v>
      </c>
      <c r="Q70">
        <f t="shared" si="14"/>
        <v>3.9579199865795193E-3</v>
      </c>
      <c r="R70">
        <f>$K$3*pseudoinverse!A69+$K$4*pseudoinverse!B69+$K$5*pseudoinverse!C69+$K$6*pseudoinverse!D69+$K$7*pseudoinverse!E69+$K$8*pseudoinverse!F69+$K$9*pseudoinverse!G69+$K$10*pseudoinverse!H69</f>
        <v>0.76291176148360118</v>
      </c>
      <c r="S70">
        <f t="shared" si="15"/>
        <v>3.9578897329695306E-3</v>
      </c>
      <c r="U70" s="13">
        <f t="shared" si="16"/>
        <v>715</v>
      </c>
      <c r="V70">
        <f t="shared" si="17"/>
        <v>0.7</v>
      </c>
      <c r="W70">
        <f t="shared" si="18"/>
        <v>0.73555573802685703</v>
      </c>
      <c r="X70">
        <f t="shared" si="19"/>
        <v>1.0243151699505468</v>
      </c>
      <c r="Y70">
        <f t="shared" si="20"/>
        <v>0.76291200192792719</v>
      </c>
      <c r="Z70">
        <f t="shared" si="21"/>
        <v>0.76291176148360118</v>
      </c>
    </row>
    <row r="71" spans="1:26" x14ac:dyDescent="0.3">
      <c r="A71" s="2">
        <v>720</v>
      </c>
      <c r="F71">
        <v>0.7</v>
      </c>
      <c r="L71">
        <f>$H$3*pseudoinverse!$A70+$H$4*pseudoinverse!$B70+$H$5*pseudoinverse!$C70+$H$6*pseudoinverse!$D70+$H$7*pseudoinverse!$E70+$H$8*pseudoinverse!$F70+$H$9*pseudoinverse!$G70+$H$10*pseudoinverse!$H70</f>
        <v>0.75465472464518957</v>
      </c>
      <c r="M71">
        <f t="shared" si="13"/>
        <v>2.9871389260414968E-3</v>
      </c>
      <c r="N71">
        <f>$I$3*pseudoinverse!A70+$I$4*pseudoinverse!B70+$I$5*pseudoinverse!C70+$I$6*pseudoinverse!D70+$I$7*pseudoinverse!E70+$I$8*pseudoinverse!F70+$I$9*pseudoinverse!G70+$I$10*pseudoinverse!H70</f>
        <v>1.0058831837531834</v>
      </c>
      <c r="O71">
        <f t="shared" si="13"/>
        <v>9.3564522102983799E-2</v>
      </c>
      <c r="P71">
        <f>$J$3*pseudoinverse!A70+$J$4*pseudoinverse!B70+$J$5*pseudoinverse!C70+J$6*pseudoinverse!D70+$J$7*pseudoinverse!E70+$J$8*pseudoinverse!F70+$J$9*pseudoinverse!G70+$J$10*pseudoinverse!H70</f>
        <v>0.76757003681074154</v>
      </c>
      <c r="Q71">
        <f t="shared" si="14"/>
        <v>4.5657098746049729E-3</v>
      </c>
      <c r="R71">
        <f>$K$3*pseudoinverse!A70+$K$4*pseudoinverse!B70+$K$5*pseudoinverse!C70+$K$6*pseudoinverse!D70+$K$7*pseudoinverse!E70+$K$8*pseudoinverse!F70+$K$9*pseudoinverse!G70+$K$10*pseudoinverse!H70</f>
        <v>0.76756979588950924</v>
      </c>
      <c r="S71">
        <f t="shared" si="15"/>
        <v>4.5656773165499466E-3</v>
      </c>
      <c r="U71" s="13">
        <f t="shared" si="16"/>
        <v>720</v>
      </c>
      <c r="V71">
        <f t="shared" si="17"/>
        <v>0.7</v>
      </c>
      <c r="W71">
        <f t="shared" si="18"/>
        <v>0.75465472464518957</v>
      </c>
      <c r="X71">
        <f t="shared" si="19"/>
        <v>1.0058831837531834</v>
      </c>
      <c r="Y71">
        <f t="shared" si="20"/>
        <v>0.76757003681074154</v>
      </c>
      <c r="Z71">
        <f t="shared" si="21"/>
        <v>0.76756979588950924</v>
      </c>
    </row>
    <row r="72" spans="1:26" x14ac:dyDescent="0.3">
      <c r="A72" s="2">
        <v>725</v>
      </c>
      <c r="F72">
        <v>0.7</v>
      </c>
      <c r="L72">
        <f>$H$3*pseudoinverse!$A71+$H$4*pseudoinverse!$B71+$H$5*pseudoinverse!$C71+$H$6*pseudoinverse!$D71+$H$7*pseudoinverse!$E71+$H$8*pseudoinverse!$F71+$H$9*pseudoinverse!$G71+$H$10*pseudoinverse!$H71</f>
        <v>0.7709429784886459</v>
      </c>
      <c r="M72">
        <f t="shared" si="13"/>
        <v>5.0329061968404816E-3</v>
      </c>
      <c r="N72">
        <f>$I$3*pseudoinverse!A71+$I$4*pseudoinverse!B71+$I$5*pseudoinverse!C71+$I$6*pseudoinverse!D71+$I$7*pseudoinverse!E71+$I$8*pseudoinverse!F71+$I$9*pseudoinverse!G71+$I$10*pseudoinverse!H71</f>
        <v>0.98524601609854923</v>
      </c>
      <c r="O72">
        <f t="shared" si="13"/>
        <v>8.1365289700093824E-2</v>
      </c>
      <c r="P72">
        <f>$J$3*pseudoinverse!A71+$J$4*pseudoinverse!B71+$J$5*pseudoinverse!C71+J$6*pseudoinverse!D71+$J$7*pseudoinverse!E71+$J$8*pseudoinverse!F71+$J$9*pseudoinverse!G71+$J$10*pseudoinverse!H71</f>
        <v>0.76978312631591361</v>
      </c>
      <c r="Q72">
        <f t="shared" si="14"/>
        <v>4.8696847184227614E-3</v>
      </c>
      <c r="R72">
        <f>$K$3*pseudoinverse!A71+$K$4*pseudoinverse!B71+$K$5*pseudoinverse!C71+$K$6*pseudoinverse!D71+$K$7*pseudoinverse!E71+$K$8*pseudoinverse!F71+$K$9*pseudoinverse!G71+$K$10*pseudoinverse!H71</f>
        <v>0.7697828859959468</v>
      </c>
      <c r="S72">
        <f t="shared" si="15"/>
        <v>4.8696511779233141E-3</v>
      </c>
      <c r="U72" s="13">
        <f t="shared" si="16"/>
        <v>725</v>
      </c>
      <c r="V72">
        <f t="shared" si="17"/>
        <v>0.7</v>
      </c>
      <c r="W72">
        <f t="shared" si="18"/>
        <v>0.7709429784886459</v>
      </c>
      <c r="X72">
        <f t="shared" si="19"/>
        <v>0.98524601609854923</v>
      </c>
      <c r="Y72">
        <f t="shared" si="20"/>
        <v>0.76978312631591361</v>
      </c>
      <c r="Z72">
        <f t="shared" si="21"/>
        <v>0.7697828859959468</v>
      </c>
    </row>
    <row r="73" spans="1:26" x14ac:dyDescent="0.3">
      <c r="A73" s="2">
        <v>730</v>
      </c>
      <c r="F73">
        <v>0.7</v>
      </c>
      <c r="L73">
        <f>$H$3*pseudoinverse!$A72+$H$4*pseudoinverse!$B72+$H$5*pseudoinverse!$C72+$H$6*pseudoinverse!$D72+$H$7*pseudoinverse!$E72+$H$8*pseudoinverse!$F72+$H$9*pseudoinverse!$G72+$H$10*pseudoinverse!$H72</f>
        <v>0.78306542836952653</v>
      </c>
      <c r="M73">
        <f t="shared" si="13"/>
        <v>6.8998653902129503E-3</v>
      </c>
      <c r="N73">
        <f>$I$3*pseudoinverse!A72+$I$4*pseudoinverse!B72+$I$5*pseudoinverse!C72+$I$6*pseudoinverse!D72+$I$7*pseudoinverse!E72+$I$8*pseudoinverse!F72+$I$9*pseudoinverse!G72+$I$10*pseudoinverse!H72</f>
        <v>0.96248865730506084</v>
      </c>
      <c r="O73">
        <f t="shared" si="13"/>
        <v>6.8900295213813689E-2</v>
      </c>
      <c r="P73">
        <f>$J$3*pseudoinverse!A72+$J$4*pseudoinverse!B72+$J$5*pseudoinverse!C72+J$6*pseudoinverse!D72+$J$7*pseudoinverse!E72+$J$8*pseudoinverse!F72+$J$9*pseudoinverse!G72+$J$10*pseudoinverse!H72</f>
        <v>0.76941580706619228</v>
      </c>
      <c r="Q73">
        <f t="shared" si="14"/>
        <v>4.818554270650836E-3</v>
      </c>
      <c r="R73">
        <f>$K$3*pseudoinverse!A72+$K$4*pseudoinverse!B72+$K$5*pseudoinverse!C72+$K$6*pseudoinverse!D72+$K$7*pseudoinverse!E72+$K$8*pseudoinverse!F72+$K$9*pseudoinverse!G72+$K$10*pseudoinverse!H72</f>
        <v>0.76941556821595114</v>
      </c>
      <c r="S73">
        <f t="shared" si="15"/>
        <v>4.818521110743372E-3</v>
      </c>
      <c r="U73" s="13">
        <f t="shared" si="16"/>
        <v>730</v>
      </c>
      <c r="V73">
        <f t="shared" si="17"/>
        <v>0.7</v>
      </c>
      <c r="W73">
        <f t="shared" si="18"/>
        <v>0.78306542836952653</v>
      </c>
      <c r="X73">
        <f t="shared" si="19"/>
        <v>0.96248865730506084</v>
      </c>
      <c r="Y73">
        <f t="shared" si="20"/>
        <v>0.76941580706619228</v>
      </c>
      <c r="Z73">
        <f t="shared" si="21"/>
        <v>0.76941556821595114</v>
      </c>
    </row>
    <row r="74" spans="1:26" x14ac:dyDescent="0.3">
      <c r="A74" s="2">
        <v>735</v>
      </c>
      <c r="F74">
        <v>0.7</v>
      </c>
      <c r="L74">
        <f>$H$3*pseudoinverse!$A73+$H$4*pseudoinverse!$B73+$H$5*pseudoinverse!$C73+$H$6*pseudoinverse!$D73+$H$7*pseudoinverse!$E73+$H$8*pseudoinverse!$F73+$H$9*pseudoinverse!$G73+$H$10*pseudoinverse!$H73</f>
        <v>0.79005746585246894</v>
      </c>
      <c r="M74">
        <f t="shared" si="13"/>
        <v>8.1103471557686171E-3</v>
      </c>
      <c r="N74">
        <f>$I$3*pseudoinverse!A73+$I$4*pseudoinverse!B73+$I$5*pseudoinverse!C73+$I$6*pseudoinverse!D73+$I$7*pseudoinverse!E73+$I$8*pseudoinverse!F73+$I$9*pseudoinverse!G73+$I$10*pseudoinverse!H73</f>
        <v>0.93772022632181184</v>
      </c>
      <c r="O74">
        <f t="shared" si="13"/>
        <v>5.6510906002493463E-2</v>
      </c>
      <c r="P74">
        <f>$J$3*pseudoinverse!A73+$J$4*pseudoinverse!B73+$J$5*pseudoinverse!C73+J$6*pseudoinverse!D73+$J$7*pseudoinverse!E73+$J$8*pseudoinverse!F73+$J$9*pseudoinverse!G73+$J$10*pseudoinverse!H73</f>
        <v>0.76638607333409758</v>
      </c>
      <c r="Q74">
        <f t="shared" si="14"/>
        <v>4.407110732720188E-3</v>
      </c>
      <c r="R74">
        <f>$K$3*pseudoinverse!A73+$K$4*pseudoinverse!B73+$K$5*pseudoinverse!C73+$K$6*pseudoinverse!D73+$K$7*pseudoinverse!E73+$K$8*pseudoinverse!F73+$K$9*pseudoinverse!G73+$K$10*pseudoinverse!H73</f>
        <v>0.76638583670565708</v>
      </c>
      <c r="S74">
        <f t="shared" si="15"/>
        <v>4.4070793151101718E-3</v>
      </c>
      <c r="U74" s="13">
        <f t="shared" si="16"/>
        <v>735</v>
      </c>
      <c r="V74">
        <f t="shared" si="17"/>
        <v>0.7</v>
      </c>
      <c r="W74">
        <f t="shared" si="18"/>
        <v>0.79005746585246894</v>
      </c>
      <c r="X74">
        <f t="shared" si="19"/>
        <v>0.93772022632181184</v>
      </c>
      <c r="Y74">
        <f t="shared" si="20"/>
        <v>0.76638607333409758</v>
      </c>
      <c r="Z74">
        <f t="shared" si="21"/>
        <v>0.76638583670565708</v>
      </c>
    </row>
    <row r="75" spans="1:26" x14ac:dyDescent="0.3">
      <c r="A75" s="2">
        <v>740</v>
      </c>
      <c r="F75">
        <v>0.7</v>
      </c>
      <c r="L75">
        <f>$H$3*pseudoinverse!$A74+$H$4*pseudoinverse!$B74+$H$5*pseudoinverse!$C74+$H$6*pseudoinverse!$D74+$H$7*pseudoinverse!$E74+$H$8*pseudoinverse!$F74+$H$9*pseudoinverse!$G74+$H$10*pseudoinverse!$H74</f>
        <v>0.79138125865627929</v>
      </c>
      <c r="M75">
        <f t="shared" si="13"/>
        <v>8.3505344336058263E-3</v>
      </c>
      <c r="N75">
        <f>$I$3*pseudoinverse!A74+$I$4*pseudoinverse!B74+$I$5*pseudoinverse!C74+$I$6*pseudoinverse!D74+$I$7*pseudoinverse!E74+$I$8*pseudoinverse!F74+$I$9*pseudoinverse!G74+$I$10*pseudoinverse!H74</f>
        <v>0.91107194336477904</v>
      </c>
      <c r="O75">
        <f t="shared" si="13"/>
        <v>4.4551365275784509E-2</v>
      </c>
      <c r="P75">
        <f>$J$3*pseudoinverse!A74+$J$4*pseudoinverse!B74+$J$5*pseudoinverse!C74+J$6*pseudoinverse!D74+$J$7*pseudoinverse!E74+$J$8*pseudoinverse!F74+$J$9*pseudoinverse!G74+$J$10*pseudoinverse!H74</f>
        <v>0.76066040132785395</v>
      </c>
      <c r="Q75">
        <f t="shared" si="14"/>
        <v>3.6796842892563111E-3</v>
      </c>
      <c r="R75">
        <f>$K$3*pseudoinverse!A74+$K$4*pseudoinverse!B74+$K$5*pseudoinverse!C74+$K$6*pseudoinverse!D74+$K$7*pseudoinverse!E74+$K$8*pseudoinverse!F74+$K$9*pseudoinverse!G74+$K$10*pseudoinverse!H74</f>
        <v>0.76066016761243505</v>
      </c>
      <c r="S75">
        <f t="shared" si="15"/>
        <v>3.679655934768719E-3</v>
      </c>
      <c r="U75" s="13">
        <f t="shared" si="16"/>
        <v>740</v>
      </c>
      <c r="V75">
        <f t="shared" si="17"/>
        <v>0.7</v>
      </c>
      <c r="W75">
        <f t="shared" si="18"/>
        <v>0.79138125865627929</v>
      </c>
      <c r="X75">
        <f t="shared" si="19"/>
        <v>0.91107194336477904</v>
      </c>
      <c r="Y75">
        <f t="shared" si="20"/>
        <v>0.76066040132785395</v>
      </c>
      <c r="Z75">
        <f t="shared" si="21"/>
        <v>0.76066016761243505</v>
      </c>
    </row>
    <row r="76" spans="1:26" x14ac:dyDescent="0.3">
      <c r="A76" s="2">
        <v>745</v>
      </c>
      <c r="F76">
        <v>0.7</v>
      </c>
      <c r="L76">
        <f>$H$3*pseudoinverse!$A75+$H$4*pseudoinverse!$B75+$H$5*pseudoinverse!$C75+$H$6*pseudoinverse!$D75+$H$7*pseudoinverse!$E75+$H$8*pseudoinverse!$F75+$H$9*pseudoinverse!$G75+$H$10*pseudoinverse!$H75</f>
        <v>0.78690566370013859</v>
      </c>
      <c r="M76">
        <f t="shared" si="13"/>
        <v>7.5525943831615937E-3</v>
      </c>
      <c r="N76">
        <f>$I$3*pseudoinverse!A75+$I$4*pseudoinverse!B75+$I$5*pseudoinverse!C75+$I$6*pseudoinverse!D75+$I$7*pseudoinverse!E75+$I$8*pseudoinverse!F75+$I$9*pseudoinverse!G75+$I$10*pseudoinverse!H75</f>
        <v>0.88269483061572496</v>
      </c>
      <c r="O76">
        <f t="shared" si="13"/>
        <v>3.3377401133708448E-2</v>
      </c>
      <c r="P76">
        <f>$J$3*pseudoinverse!A75+$J$4*pseudoinverse!B75+$J$5*pseudoinverse!C75+J$6*pseudoinverse!D75+$J$7*pseudoinverse!E75+$J$8*pseudoinverse!F75+$J$9*pseudoinverse!G75+$J$10*pseudoinverse!H75</f>
        <v>0.75224958349161153</v>
      </c>
      <c r="Q76">
        <f t="shared" si="14"/>
        <v>2.7300189750468886E-3</v>
      </c>
      <c r="R76">
        <f>$K$3*pseudoinverse!A75+$K$4*pseudoinverse!B75+$K$5*pseudoinverse!C75+$K$6*pseudoinverse!D75+$K$7*pseudoinverse!E75+$K$8*pseudoinverse!F75+$K$9*pseudoinverse!G75+$K$10*pseudoinverse!H75</f>
        <v>0.75224935334878418</v>
      </c>
      <c r="S76">
        <f t="shared" si="15"/>
        <v>2.7299949253661092E-3</v>
      </c>
      <c r="U76" s="13">
        <f t="shared" si="16"/>
        <v>745</v>
      </c>
      <c r="V76">
        <f t="shared" si="17"/>
        <v>0.7</v>
      </c>
      <c r="W76">
        <f t="shared" si="18"/>
        <v>0.78690566370013859</v>
      </c>
      <c r="X76">
        <f t="shared" si="19"/>
        <v>0.88269483061572496</v>
      </c>
      <c r="Y76">
        <f t="shared" si="20"/>
        <v>0.75224958349161153</v>
      </c>
      <c r="Z76">
        <f t="shared" si="21"/>
        <v>0.75224935334878418</v>
      </c>
    </row>
    <row r="77" spans="1:26" x14ac:dyDescent="0.3">
      <c r="A77" s="2">
        <v>750</v>
      </c>
      <c r="F77">
        <v>0.7</v>
      </c>
      <c r="L77">
        <f>$H$3*pseudoinverse!$A76+$H$4*pseudoinverse!$B76+$H$5*pseudoinverse!$C76+$H$6*pseudoinverse!$D76+$H$7*pseudoinverse!$E76+$H$8*pseudoinverse!$F76+$H$9*pseudoinverse!$G76+$H$10*pseudoinverse!$H76</f>
        <v>0.77684388106057711</v>
      </c>
      <c r="M77">
        <f t="shared" si="13"/>
        <v>5.904982056452129E-3</v>
      </c>
      <c r="N77">
        <f>$I$3*pseudoinverse!A76+$I$4*pseudoinverse!B76+$I$5*pseudoinverse!C76+$I$6*pseudoinverse!D76+$I$7*pseudoinverse!E76+$I$8*pseudoinverse!F76+$I$9*pseudoinverse!G76+$I$10*pseudoinverse!H76</f>
        <v>0.852757184446442</v>
      </c>
      <c r="O77">
        <f t="shared" si="13"/>
        <v>2.3334757400004316E-2</v>
      </c>
      <c r="P77">
        <f>$J$3*pseudoinverse!A76+$J$4*pseudoinverse!B76+$J$5*pseudoinverse!C76+J$6*pseudoinverse!D76+$J$7*pseudoinverse!E76+$J$8*pseudoinverse!F76+$J$9*pseudoinverse!G76+$J$10*pseudoinverse!H76</f>
        <v>0.74120507448607442</v>
      </c>
      <c r="Q77">
        <f t="shared" si="14"/>
        <v>1.697858163402945E-3</v>
      </c>
      <c r="R77">
        <f>$K$3*pseudoinverse!A76+$K$4*pseudoinverse!B76+$K$5*pseudoinverse!C76+$K$6*pseudoinverse!D76+$K$7*pseudoinverse!E76+$K$8*pseudoinverse!F76+$K$9*pseudoinverse!G76+$K$10*pseudoinverse!H76</f>
        <v>0.74120484855574709</v>
      </c>
      <c r="S77">
        <f t="shared" si="15"/>
        <v>1.6978395445020565E-3</v>
      </c>
      <c r="U77" s="13">
        <f t="shared" si="16"/>
        <v>750</v>
      </c>
      <c r="V77">
        <f t="shared" si="17"/>
        <v>0.7</v>
      </c>
      <c r="W77">
        <f t="shared" si="18"/>
        <v>0.77684388106057711</v>
      </c>
      <c r="X77">
        <f t="shared" si="19"/>
        <v>0.852757184446442</v>
      </c>
      <c r="Y77">
        <f t="shared" si="20"/>
        <v>0.74120507448607442</v>
      </c>
      <c r="Z77">
        <f t="shared" si="21"/>
        <v>0.74120484855574709</v>
      </c>
    </row>
    <row r="78" spans="1:26" x14ac:dyDescent="0.3">
      <c r="A78" s="2">
        <v>755</v>
      </c>
      <c r="F78">
        <v>0.7</v>
      </c>
      <c r="L78">
        <f>$H$3*pseudoinverse!$A77+$H$4*pseudoinverse!$B77+$H$5*pseudoinverse!$C77+$H$6*pseudoinverse!$D77+$H$7*pseudoinverse!$E77+$H$8*pseudoinverse!$F77+$H$9*pseudoinverse!$G77+$H$10*pseudoinverse!$H77</f>
        <v>0.76166692133751479</v>
      </c>
      <c r="M78">
        <f t="shared" si="13"/>
        <v>3.8028091872472423E-3</v>
      </c>
      <c r="N78">
        <f>$I$3*pseudoinverse!A77+$I$4*pseudoinverse!B77+$I$5*pseudoinverse!C77+$I$6*pseudoinverse!D77+$I$7*pseudoinverse!E77+$I$8*pseudoinverse!F77+$I$9*pseudoinverse!G77+$I$10*pseudoinverse!H77</f>
        <v>0.82144186494828819</v>
      </c>
      <c r="O78">
        <f t="shared" si="13"/>
        <v>1.4748126562118279E-2</v>
      </c>
      <c r="P78">
        <f>$J$3*pseudoinverse!A77+$J$4*pseudoinverse!B77+$J$5*pseudoinverse!C77+J$6*pseudoinverse!D77+$J$7*pseudoinverse!E77+$J$8*pseudoinverse!F77+$J$9*pseudoinverse!G77+$J$10*pseudoinverse!H77</f>
        <v>0.7276155601796318</v>
      </c>
      <c r="Q78">
        <f t="shared" si="14"/>
        <v>7.6261916403486823E-4</v>
      </c>
      <c r="R78">
        <f>$K$3*pseudoinverse!A77+$K$4*pseudoinverse!B77+$K$5*pseudoinverse!C77+$K$6*pseudoinverse!D77+$K$7*pseudoinverse!E77+$K$8*pseudoinverse!F77+$K$9*pseudoinverse!G77+$K$10*pseudoinverse!H77</f>
        <v>0.72761533908353426</v>
      </c>
      <c r="S78">
        <f t="shared" si="15"/>
        <v>7.6260695269857745E-4</v>
      </c>
      <c r="U78" s="13">
        <f t="shared" si="16"/>
        <v>755</v>
      </c>
      <c r="V78">
        <f t="shared" si="17"/>
        <v>0.7</v>
      </c>
      <c r="W78">
        <f t="shared" si="18"/>
        <v>0.76166692133751479</v>
      </c>
      <c r="X78">
        <f t="shared" si="19"/>
        <v>0.82144186494828819</v>
      </c>
      <c r="Y78">
        <f t="shared" si="20"/>
        <v>0.7276155601796318</v>
      </c>
      <c r="Z78">
        <f t="shared" si="21"/>
        <v>0.72761533908353426</v>
      </c>
    </row>
    <row r="79" spans="1:26" x14ac:dyDescent="0.3">
      <c r="A79" s="2">
        <v>760</v>
      </c>
      <c r="F79">
        <v>0.7</v>
      </c>
      <c r="L79">
        <f>$H$3*pseudoinverse!$A78+$H$4*pseudoinverse!$B78+$H$5*pseudoinverse!$C78+$H$6*pseudoinverse!$D78+$H$7*pseudoinverse!$E78+$H$8*pseudoinverse!$F78+$H$9*pseudoinverse!$G78+$H$10*pseudoinverse!$H78</f>
        <v>0.74201060206835523</v>
      </c>
      <c r="M79">
        <f t="shared" si="13"/>
        <v>1.7648906861456963E-3</v>
      </c>
      <c r="N79">
        <f>$I$3*pseudoinverse!A78+$I$4*pseudoinverse!B78+$I$5*pseudoinverse!C78+$I$6*pseudoinverse!D78+$I$7*pseudoinverse!E78+$I$8*pseudoinverse!F78+$I$9*pseudoinverse!G78+$I$10*pseudoinverse!H78</f>
        <v>0.7889434503691618</v>
      </c>
      <c r="O79">
        <f t="shared" si="13"/>
        <v>7.9109373635715564E-3</v>
      </c>
      <c r="P79">
        <f>$J$3*pseudoinverse!A78+$J$4*pseudoinverse!B78+$J$5*pseudoinverse!C78+J$6*pseudoinverse!D78+$J$7*pseudoinverse!E78+$J$8*pseudoinverse!F78+$J$9*pseudoinverse!G78+$J$10*pseudoinverse!H78</f>
        <v>0.71160352358009138</v>
      </c>
      <c r="Q79">
        <f t="shared" si="14"/>
        <v>1.3464175947373768E-4</v>
      </c>
      <c r="R79">
        <f>$K$3*pseudoinverse!A78+$K$4*pseudoinverse!B78+$K$5*pseudoinverse!C78+$K$6*pseudoinverse!D78+$K$7*pseudoinverse!E78+$K$8*pseudoinverse!F78+$K$9*pseudoinverse!G78+$K$10*pseudoinverse!H78</f>
        <v>0.71160330791739035</v>
      </c>
      <c r="S79">
        <f t="shared" si="15"/>
        <v>1.3463675462577459E-4</v>
      </c>
      <c r="U79" s="13">
        <f t="shared" si="16"/>
        <v>760</v>
      </c>
      <c r="V79">
        <f t="shared" si="17"/>
        <v>0.7</v>
      </c>
      <c r="W79">
        <f t="shared" si="18"/>
        <v>0.74201060206835523</v>
      </c>
      <c r="X79">
        <f t="shared" si="19"/>
        <v>0.7889434503691618</v>
      </c>
      <c r="Y79">
        <f t="shared" si="20"/>
        <v>0.71160352358009138</v>
      </c>
      <c r="Z79">
        <f t="shared" si="21"/>
        <v>0.71160330791739035</v>
      </c>
    </row>
    <row r="80" spans="1:26" x14ac:dyDescent="0.3">
      <c r="A80" s="2">
        <v>765</v>
      </c>
      <c r="F80">
        <v>0.7</v>
      </c>
      <c r="L80">
        <f>$H$3*pseudoinverse!$A79+$H$4*pseudoinverse!$B79+$H$5*pseudoinverse!$C79+$H$6*pseudoinverse!$D79+$H$7*pseudoinverse!$E79+$H$8*pseudoinverse!$F79+$H$9*pseudoinverse!$G79+$H$10*pseudoinverse!$H79</f>
        <v>0.7185902398677998</v>
      </c>
      <c r="M80">
        <f t="shared" si="13"/>
        <v>3.455970183423346E-4</v>
      </c>
      <c r="N80">
        <f>$I$3*pseudoinverse!A79+$I$4*pseudoinverse!B79+$I$5*pseudoinverse!C79+$I$6*pseudoinverse!D79+$I$7*pseudoinverse!E79+$I$8*pseudoinverse!F79+$I$9*pseudoinverse!G79+$I$10*pseudoinverse!H79</f>
        <v>0.75546530531065037</v>
      </c>
      <c r="O80">
        <f t="shared" si="13"/>
        <v>3.0764000932036652E-3</v>
      </c>
      <c r="P80">
        <f>$J$3*pseudoinverse!A79+$J$4*pseudoinverse!B79+$J$5*pseudoinverse!C79+J$6*pseudoinverse!D79+$J$7*pseudoinverse!E79+$J$8*pseudoinverse!F79+$J$9*pseudoinverse!G79+$J$10*pseudoinverse!H79</f>
        <v>0.69332166123512007</v>
      </c>
      <c r="Q80">
        <f t="shared" si="14"/>
        <v>4.4600208658497422E-5</v>
      </c>
      <c r="R80">
        <f>$K$3*pseudoinverse!A79+$K$4*pseudoinverse!B79+$K$5*pseudoinverse!C79+$K$6*pseudoinverse!D79+$K$7*pseudoinverse!E79+$K$8*pseudoinverse!F79+$K$9*pseudoinverse!G79+$K$10*pseudoinverse!H79</f>
        <v>0.69332145157520941</v>
      </c>
      <c r="S80">
        <f t="shared" si="15"/>
        <v>4.4603009062272234E-5</v>
      </c>
      <c r="U80" s="13">
        <f t="shared" si="16"/>
        <v>765</v>
      </c>
      <c r="V80">
        <f t="shared" si="17"/>
        <v>0.7</v>
      </c>
      <c r="W80">
        <f t="shared" si="18"/>
        <v>0.7185902398677998</v>
      </c>
      <c r="X80">
        <f t="shared" si="19"/>
        <v>0.75546530531065037</v>
      </c>
      <c r="Y80">
        <f t="shared" si="20"/>
        <v>0.69332166123512007</v>
      </c>
      <c r="Z80">
        <f t="shared" si="21"/>
        <v>0.69332145157520941</v>
      </c>
    </row>
    <row r="81" spans="1:26" x14ac:dyDescent="0.3">
      <c r="A81" s="2">
        <v>770</v>
      </c>
      <c r="F81">
        <v>0.7</v>
      </c>
      <c r="L81">
        <f>$H$3*pseudoinverse!$A80+$H$4*pseudoinverse!$B80+$H$5*pseudoinverse!$C80+$H$6*pseudoinverse!$D80+$H$7*pseudoinverse!$E80+$H$8*pseudoinverse!$F80+$H$9*pseudoinverse!$G80+$H$10*pseudoinverse!$H80</f>
        <v>0.69213202305342758</v>
      </c>
      <c r="M81">
        <f t="shared" si="13"/>
        <v>6.1905061231794345E-5</v>
      </c>
      <c r="N81">
        <f>$I$3*pseudoinverse!A80+$I$4*pseudoinverse!B80+$I$5*pseudoinverse!C80+$I$6*pseudoinverse!D80+$I$7*pseudoinverse!E80+$I$8*pseudoinverse!F80+$I$9*pseudoinverse!G80+$I$10*pseudoinverse!H80</f>
        <v>0.72121661213243871</v>
      </c>
      <c r="O81">
        <f t="shared" si="13"/>
        <v>4.5014463037834716E-4</v>
      </c>
      <c r="P81">
        <f>$J$3*pseudoinverse!A80+$J$4*pseudoinverse!B80+$J$5*pseudoinverse!C80+J$6*pseudoinverse!D80+$J$7*pseudoinverse!E80+$J$8*pseudoinverse!F80+$J$9*pseudoinverse!G80+$J$10*pseudoinverse!H80</f>
        <v>0.67294907899818934</v>
      </c>
      <c r="Q81">
        <f t="shared" si="14"/>
        <v>7.3175232704619851E-4</v>
      </c>
      <c r="R81">
        <f>$K$3*pseudoinverse!A80+$K$4*pseudoinverse!B80+$K$5*pseudoinverse!C80+$K$6*pseudoinverse!D80+$K$7*pseudoinverse!E80+$K$8*pseudoinverse!F80+$K$9*pseudoinverse!G80+$K$10*pseudoinverse!H80</f>
        <v>0.6729488758725608</v>
      </c>
      <c r="S81">
        <f t="shared" si="15"/>
        <v>7.3176331655812061E-4</v>
      </c>
      <c r="U81" s="13">
        <f t="shared" si="16"/>
        <v>770</v>
      </c>
      <c r="V81">
        <f t="shared" si="17"/>
        <v>0.7</v>
      </c>
      <c r="W81">
        <f t="shared" si="18"/>
        <v>0.69213202305342758</v>
      </c>
      <c r="X81">
        <f t="shared" si="19"/>
        <v>0.72121661213243871</v>
      </c>
      <c r="Y81">
        <f t="shared" si="20"/>
        <v>0.67294907899818934</v>
      </c>
      <c r="Z81">
        <f t="shared" si="21"/>
        <v>0.6729488758725608</v>
      </c>
    </row>
    <row r="82" spans="1:26" x14ac:dyDescent="0.3">
      <c r="A82" s="2">
        <v>775</v>
      </c>
      <c r="F82">
        <v>0.7</v>
      </c>
      <c r="L82">
        <f>$H$3*pseudoinverse!$A81+$H$4*pseudoinverse!$B81+$H$5*pseudoinverse!$C81+$H$6*pseudoinverse!$D81+$H$7*pseudoinverse!$E81+$H$8*pseudoinverse!$F81+$H$9*pseudoinverse!$G81+$H$10*pseudoinverse!$H81</f>
        <v>0.6633247468472554</v>
      </c>
      <c r="M82">
        <f t="shared" si="13"/>
        <v>1.3450741938178996E-3</v>
      </c>
      <c r="N82">
        <f>$I$3*pseudoinverse!A81+$I$4*pseudoinverse!B81+$I$5*pseudoinverse!C81+$I$6*pseudoinverse!D81+$I$7*pseudoinverse!E81+$I$8*pseudoinverse!F81+$I$9*pseudoinverse!G81+$I$10*pseudoinverse!H81</f>
        <v>0.68640941486539475</v>
      </c>
      <c r="O82">
        <f t="shared" si="13"/>
        <v>1.8470400430095195E-4</v>
      </c>
      <c r="P82">
        <f>$J$3*pseudoinverse!A81+$J$4*pseudoinverse!B81+$J$5*pseudoinverse!C81+J$6*pseudoinverse!D81+$J$7*pseudoinverse!E81+$J$8*pseudoinverse!F81+$J$9*pseudoinverse!G81+$J$10*pseudoinverse!H81</f>
        <v>0.65068725736924382</v>
      </c>
      <c r="Q82">
        <f t="shared" si="14"/>
        <v>2.4317465857671933E-3</v>
      </c>
      <c r="R82">
        <f>$K$3*pseudoinverse!A81+$K$4*pseudoinverse!B81+$K$5*pseudoinverse!C81+$K$6*pseudoinverse!D81+$K$7*pseudoinverse!E81+$K$8*pseudoinverse!F81+$K$9*pseudoinverse!G81+$K$10*pseudoinverse!H81</f>
        <v>0.65068706126357989</v>
      </c>
      <c r="S82">
        <f t="shared" si="15"/>
        <v>2.4317659268219185E-3</v>
      </c>
      <c r="U82" s="13">
        <f t="shared" si="16"/>
        <v>775</v>
      </c>
      <c r="V82">
        <f t="shared" si="17"/>
        <v>0.7</v>
      </c>
      <c r="W82">
        <f t="shared" si="18"/>
        <v>0.6633247468472554</v>
      </c>
      <c r="X82">
        <f t="shared" si="19"/>
        <v>0.68640941486539475</v>
      </c>
      <c r="Y82">
        <f t="shared" si="20"/>
        <v>0.65068725736924382</v>
      </c>
      <c r="Z82">
        <f t="shared" si="21"/>
        <v>0.65068706126357989</v>
      </c>
    </row>
    <row r="83" spans="1:26" x14ac:dyDescent="0.3">
      <c r="A83" s="2">
        <v>780</v>
      </c>
      <c r="F83">
        <v>0.7</v>
      </c>
      <c r="L83">
        <f>$H$3*pseudoinverse!$A82+$H$4*pseudoinverse!$B82+$H$5*pseudoinverse!$C82+$H$6*pseudoinverse!$D82+$H$7*pseudoinverse!$E82+$H$8*pseudoinverse!$F82+$H$9*pseudoinverse!$G82+$H$10*pseudoinverse!$H82</f>
        <v>0.63279127387175571</v>
      </c>
      <c r="M83">
        <f t="shared" si="13"/>
        <v>4.5170128677813406E-3</v>
      </c>
      <c r="N83">
        <f>$I$3*pseudoinverse!A82+$I$4*pseudoinverse!B82+$I$5*pseudoinverse!C82+$I$6*pseudoinverse!D82+$I$7*pseudoinverse!E82+$I$8*pseudoinverse!F82+$I$9*pseudoinverse!G82+$I$10*pseudoinverse!H82</f>
        <v>0.6512557239755975</v>
      </c>
      <c r="O83">
        <f t="shared" si="13"/>
        <v>2.376004445143136E-3</v>
      </c>
      <c r="P83">
        <f>$J$3*pseudoinverse!A82+$J$4*pseudoinverse!B82+$J$5*pseudoinverse!C82+J$6*pseudoinverse!D82+$J$7*pseudoinverse!E82+$J$8*pseudoinverse!F82+$J$9*pseudoinverse!G82+$J$10*pseudoinverse!H82</f>
        <v>0.62675582136439933</v>
      </c>
      <c r="Q83">
        <f t="shared" si="14"/>
        <v>5.3647097040037742E-3</v>
      </c>
      <c r="R83">
        <f>$K$3*pseudoinverse!A82+$K$4*pseudoinverse!B82+$K$5*pseudoinverse!C82+$K$6*pseudoinverse!D82+$K$7*pseudoinverse!E82+$K$8*pseudoinverse!F82+$K$9*pseudoinverse!G82+$K$10*pseudoinverse!H82</f>
        <v>0.62675563271154422</v>
      </c>
      <c r="S83">
        <f t="shared" si="15"/>
        <v>5.3647373394862044E-3</v>
      </c>
      <c r="U83" s="13">
        <f t="shared" si="16"/>
        <v>780</v>
      </c>
      <c r="V83">
        <f t="shared" si="17"/>
        <v>0.7</v>
      </c>
      <c r="W83">
        <f t="shared" si="18"/>
        <v>0.63279127387175571</v>
      </c>
      <c r="X83">
        <f t="shared" si="19"/>
        <v>0.6512557239755975</v>
      </c>
      <c r="Y83">
        <f t="shared" si="20"/>
        <v>0.62675582136439933</v>
      </c>
      <c r="Z83">
        <f t="shared" si="21"/>
        <v>0.62675563271154422</v>
      </c>
    </row>
    <row r="84" spans="1:26" x14ac:dyDescent="0.3">
      <c r="A84" s="2">
        <v>785</v>
      </c>
      <c r="F84">
        <v>0.7</v>
      </c>
      <c r="L84">
        <f>$H$3*pseudoinverse!$A83+$H$4*pseudoinverse!$B83+$H$5*pseudoinverse!$C83+$H$6*pseudoinverse!$D83+$H$7*pseudoinverse!$E83+$H$8*pseudoinverse!$F83+$H$9*pseudoinverse!$G83+$H$10*pseudoinverse!$H83</f>
        <v>0.60107629382434946</v>
      </c>
      <c r="M84">
        <f t="shared" ref="M84:O87" si="22">POWER(L84-$F84,2)</f>
        <v>9.7858996435264325E-3</v>
      </c>
      <c r="N84">
        <f>$I$3*pseudoinverse!A83+$I$4*pseudoinverse!B83+$I$5*pseudoinverse!C83+$I$6*pseudoinverse!D83+$I$7*pseudoinverse!E83+$I$8*pseudoinverse!F83+$I$9*pseudoinverse!G83+$I$10*pseudoinverse!H83</f>
        <v>0.61596472849443051</v>
      </c>
      <c r="O84">
        <f t="shared" si="22"/>
        <v>7.0619268570147713E-3</v>
      </c>
      <c r="P84">
        <f>$J$3*pseudoinverse!A83+$J$4*pseudoinverse!B83+$J$5*pseudoinverse!C83+J$6*pseudoinverse!D83+$J$7*pseudoinverse!E83+$J$8*pseudoinverse!F83+$J$9*pseudoinverse!G83+$J$10*pseudoinverse!H83</f>
        <v>0.60138817937890765</v>
      </c>
      <c r="Q84">
        <f t="shared" si="14"/>
        <v>9.7242911662064856E-3</v>
      </c>
      <c r="R84">
        <f>$K$3*pseudoinverse!A83+$K$4*pseudoinverse!B83+$K$5*pseudoinverse!C83+$K$6*pseudoinverse!D83+$K$7*pseudoinverse!E83+$K$8*pseudoinverse!F83+$K$9*pseudoinverse!G83+$K$10*pseudoinverse!H83</f>
        <v>0.60138799855306757</v>
      </c>
      <c r="S84">
        <f t="shared" si="15"/>
        <v>9.7243268293697952E-3</v>
      </c>
      <c r="U84" s="13">
        <f t="shared" si="16"/>
        <v>785</v>
      </c>
      <c r="V84">
        <f t="shared" si="17"/>
        <v>0.7</v>
      </c>
      <c r="W84">
        <f t="shared" si="18"/>
        <v>0.60107629382434946</v>
      </c>
      <c r="X84">
        <f t="shared" si="19"/>
        <v>0.61596472849443051</v>
      </c>
      <c r="Y84">
        <f t="shared" si="20"/>
        <v>0.60138817937890765</v>
      </c>
      <c r="Z84">
        <f t="shared" si="21"/>
        <v>0.60138799855306757</v>
      </c>
    </row>
    <row r="85" spans="1:26" x14ac:dyDescent="0.3">
      <c r="A85" s="2">
        <v>790</v>
      </c>
      <c r="F85">
        <v>0.7</v>
      </c>
      <c r="L85">
        <f>$H$3*pseudoinverse!$A84+$H$4*pseudoinverse!$B84+$H$5*pseudoinverse!$C84+$H$6*pseudoinverse!$D84+$H$7*pseudoinverse!$E84+$H$8*pseudoinverse!$F84+$H$9*pseudoinverse!$G84+$H$10*pseudoinverse!$H84</f>
        <v>0.56864573201384927</v>
      </c>
      <c r="M85">
        <f t="shared" si="22"/>
        <v>1.725394371817749E-2</v>
      </c>
      <c r="N85">
        <f>$I$3*pseudoinverse!A84+$I$4*pseudoinverse!B84+$I$5*pseudoinverse!C84+$I$6*pseudoinverse!D84+$I$7*pseudoinverse!E84+$I$8*pseudoinverse!F84+$I$9*pseudoinverse!G84+$I$10*pseudoinverse!H84</f>
        <v>0.58074015930687539</v>
      </c>
      <c r="O85">
        <f t="shared" si="22"/>
        <v>1.4222909602149449E-2</v>
      </c>
      <c r="P85">
        <f>$J$3*pseudoinverse!A84+$J$4*pseudoinverse!B84+$J$5*pseudoinverse!C84+J$6*pseudoinverse!D84+$J$7*pseudoinverse!E84+$J$8*pseudoinverse!F84+$J$9*pseudoinverse!G84+$J$10*pseudoinverse!H84</f>
        <v>0.57482711258336883</v>
      </c>
      <c r="Q85">
        <f t="shared" si="14"/>
        <v>1.5668251744216613E-2</v>
      </c>
      <c r="R85">
        <f>$K$3*pseudoinverse!A84+$K$4*pseudoinverse!B84+$K$5*pseudoinverse!C84+$K$6*pseudoinverse!D84+$K$7*pseudoinverse!E84+$K$8*pseudoinverse!F84+$K$9*pseudoinverse!G84+$K$10*pseudoinverse!H84</f>
        <v>0.57482693989570866</v>
      </c>
      <c r="S85">
        <f t="shared" si="15"/>
        <v>1.5668294975872521E-2</v>
      </c>
      <c r="U85" s="13">
        <f t="shared" si="16"/>
        <v>790</v>
      </c>
      <c r="V85">
        <f t="shared" si="17"/>
        <v>0.7</v>
      </c>
      <c r="W85">
        <f t="shared" si="18"/>
        <v>0.56864573201384927</v>
      </c>
      <c r="X85">
        <f t="shared" si="19"/>
        <v>0.58074015930687539</v>
      </c>
      <c r="Y85">
        <f t="shared" si="20"/>
        <v>0.57482711258336883</v>
      </c>
      <c r="Z85">
        <f t="shared" si="21"/>
        <v>0.57482693989570866</v>
      </c>
    </row>
    <row r="86" spans="1:26" x14ac:dyDescent="0.3">
      <c r="A86" s="2">
        <v>795</v>
      </c>
      <c r="F86">
        <v>0.7</v>
      </c>
      <c r="L86">
        <f>$H$3*pseudoinverse!$A85+$H$4*pseudoinverse!$B85+$H$5*pseudoinverse!$C85+$H$6*pseudoinverse!$D85+$H$7*pseudoinverse!$E85+$H$8*pseudoinverse!$F85+$H$9*pseudoinverse!$G85+$H$10*pseudoinverse!$H85</f>
        <v>0.53589318102716754</v>
      </c>
      <c r="M86">
        <f t="shared" si="22"/>
        <v>2.6931048033381987E-2</v>
      </c>
      <c r="N86">
        <f>$I$3*pseudoinverse!A85+$I$4*pseudoinverse!B85+$I$5*pseudoinverse!C85+$I$6*pseudoinverse!D85+$I$7*pseudoinverse!E85+$I$8*pseudoinverse!F85+$I$9*pseudoinverse!G85+$I$10*pseudoinverse!H85</f>
        <v>0.54577784377581329</v>
      </c>
      <c r="O86">
        <f t="shared" si="22"/>
        <v>2.3784473470437439E-2</v>
      </c>
      <c r="P86">
        <f>$J$3*pseudoinverse!A85+$J$4*pseudoinverse!B85+$J$5*pseudoinverse!C85+J$6*pseudoinverse!D85+$J$7*pseudoinverse!E85+$J$8*pseudoinverse!F85+$J$9*pseudoinverse!G85+$J$10*pseudoinverse!H85</f>
        <v>0.54732040397100257</v>
      </c>
      <c r="Q86">
        <f t="shared" si="14"/>
        <v>2.3311059043577834E-2</v>
      </c>
      <c r="R86">
        <f>$K$3*pseudoinverse!A85+$K$4*pseudoinverse!B85+$K$5*pseudoinverse!C85+$K$6*pseudoinverse!D85+$K$7*pseudoinverse!E85+$K$8*pseudoinverse!F85+$K$9*pseudoinverse!G85+$K$10*pseudoinverse!H85</f>
        <v>0.54732023966669618</v>
      </c>
      <c r="S86">
        <f t="shared" si="15"/>
        <v>2.3311109215435079E-2</v>
      </c>
      <c r="U86" s="13">
        <f t="shared" si="16"/>
        <v>795</v>
      </c>
      <c r="V86">
        <f t="shared" si="17"/>
        <v>0.7</v>
      </c>
      <c r="W86">
        <f t="shared" si="18"/>
        <v>0.53589318102716754</v>
      </c>
      <c r="X86">
        <f t="shared" si="19"/>
        <v>0.54577784377581329</v>
      </c>
      <c r="Y86">
        <f t="shared" si="20"/>
        <v>0.54732040397100257</v>
      </c>
      <c r="Z86">
        <f t="shared" si="21"/>
        <v>0.54732023966669618</v>
      </c>
    </row>
    <row r="87" spans="1:26" x14ac:dyDescent="0.3">
      <c r="A87" s="2">
        <v>800</v>
      </c>
      <c r="F87">
        <v>0.7</v>
      </c>
      <c r="L87">
        <f>$H$3*pseudoinverse!$A86+$H$4*pseudoinverse!$B86+$H$5*pseudoinverse!$C86+$H$6*pseudoinverse!$D86+$H$7*pseudoinverse!$E86+$H$8*pseudoinverse!$F86+$H$9*pseudoinverse!$G86+$H$10*pseudoinverse!$H86</f>
        <v>0.50314953476229141</v>
      </c>
      <c r="M87">
        <f t="shared" si="22"/>
        <v>3.8750105664302301E-2</v>
      </c>
      <c r="N87">
        <f>$I$3*pseudoinverse!A86+$I$4*pseudoinverse!B86+$I$5*pseudoinverse!C86+$I$6*pseudoinverse!D86+$I$7*pseudoinverse!E86+$I$8*pseudoinverse!F86+$I$9*pseudoinverse!G86+$I$10*pseudoinverse!H86</f>
        <v>0.51126348741499483</v>
      </c>
      <c r="O87">
        <f t="shared" si="22"/>
        <v>3.5621471182749796E-2</v>
      </c>
      <c r="P87">
        <f>$J$3*pseudoinverse!A86+$J$4*pseudoinverse!B86+$J$5*pseudoinverse!C86+J$6*pseudoinverse!D86+$J$7*pseudoinverse!E86+$J$8*pseudoinverse!F86+$J$9*pseudoinverse!G86+$J$10*pseudoinverse!H86</f>
        <v>0.51911659674742083</v>
      </c>
      <c r="Q87">
        <f t="shared" si="14"/>
        <v>3.2718805572235152E-2</v>
      </c>
      <c r="R87">
        <f>$K$3*pseudoinverse!A86+$K$4*pseudoinverse!B86+$K$5*pseudoinverse!C86+$K$6*pseudoinverse!D86+$K$7*pseudoinverse!E86+$K$8*pseudoinverse!F86+$K$9*pseudoinverse!G86+$K$10*pseudoinverse!H86</f>
        <v>0.51911644100413579</v>
      </c>
      <c r="S87">
        <f t="shared" si="15"/>
        <v>3.2718861915010271E-2</v>
      </c>
      <c r="U87" s="13">
        <f t="shared" si="16"/>
        <v>800</v>
      </c>
      <c r="V87">
        <f t="shared" si="17"/>
        <v>0.7</v>
      </c>
      <c r="W87">
        <f t="shared" si="18"/>
        <v>0.50314953476229141</v>
      </c>
      <c r="X87">
        <f t="shared" si="19"/>
        <v>0.51126348741499483</v>
      </c>
      <c r="Y87">
        <f t="shared" si="20"/>
        <v>0.51911659674742083</v>
      </c>
      <c r="Z87">
        <f t="shared" si="21"/>
        <v>0.51911644100413579</v>
      </c>
    </row>
    <row r="88" spans="1:26" x14ac:dyDescent="0.3">
      <c r="M88">
        <f>SUM(M3:M87)</f>
        <v>0.57235143333316596</v>
      </c>
      <c r="O88">
        <f>SUM(O3:O87)</f>
        <v>7.7726726024762929</v>
      </c>
      <c r="Q88">
        <f>SUM(Q3:Q87)</f>
        <v>1.0059162491403399</v>
      </c>
      <c r="S88">
        <f>SUM(S3:S87)</f>
        <v>1.0059162491641502</v>
      </c>
    </row>
  </sheetData>
  <mergeCells count="2">
    <mergeCell ref="C1:F1"/>
    <mergeCell ref="H1:S1"/>
  </mergeCells>
  <pageMargins left="0.7" right="0.7" top="0.75" bottom="0.75" header="0.3" footer="0.3"/>
  <pageSetup paperSize="9" orientation="portrait" verticalDpi="0" r:id="rId1"/>
  <headerFooter>
    <oddHeader>&amp;C&amp;"arial,Bold"&amp;10&amp;K3E8430LBI - Microsoft</oddHeader>
    <oddFooter>&amp;C&amp;"arial,Bold"&amp;10&amp;K3E8430LBI - Microsoft</oddFooter>
    <evenHeader>&amp;C&amp;"arial,Bold"&amp;10&amp;K3E8430LBI - Microsoft</evenHeader>
    <evenFooter>&amp;C&amp;"arial,Bold"&amp;10&amp;K3E8430LBI - Microsoft</evenFooter>
    <firstHeader>&amp;C&amp;"arial,Bold"&amp;10&amp;K3E8430LBI - Microsoft</firstHeader>
    <firstFooter>&amp;C&amp;"arial,Bold"&amp;10&amp;K3E8430LBI - Microsoft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"/>
  <sheetViews>
    <sheetView topLeftCell="H2" workbookViewId="0">
      <selection activeCell="K14" sqref="K14"/>
    </sheetView>
  </sheetViews>
  <sheetFormatPr defaultRowHeight="14.4" x14ac:dyDescent="0.3"/>
  <cols>
    <col min="1" max="1" width="14.5546875" style="2" bestFit="1" customWidth="1"/>
    <col min="3" max="3" width="2" bestFit="1" customWidth="1"/>
    <col min="4" max="4" width="4" bestFit="1" customWidth="1"/>
    <col min="5" max="5" width="3" bestFit="1" customWidth="1"/>
    <col min="6" max="6" width="12" bestFit="1" customWidth="1"/>
    <col min="8" max="8" width="12.6640625" bestFit="1" customWidth="1"/>
    <col min="9" max="9" width="12" bestFit="1" customWidth="1"/>
    <col min="10" max="11" width="12" customWidth="1"/>
    <col min="14" max="14" width="12" bestFit="1" customWidth="1"/>
    <col min="16" max="16" width="12" bestFit="1" customWidth="1"/>
    <col min="18" max="18" width="12" bestFit="1" customWidth="1"/>
    <col min="21" max="21" width="8.88671875" style="13"/>
    <col min="22" max="22" width="9.5546875" bestFit="1" customWidth="1"/>
    <col min="23" max="23" width="12.6640625" bestFit="1" customWidth="1"/>
    <col min="24" max="25" width="12" bestFit="1" customWidth="1"/>
  </cols>
  <sheetData>
    <row r="1" spans="1:26" s="9" customFormat="1" ht="18" x14ac:dyDescent="0.35">
      <c r="A1" s="16" t="s">
        <v>13</v>
      </c>
      <c r="C1" s="33" t="s">
        <v>27</v>
      </c>
      <c r="D1" s="33"/>
      <c r="E1" s="33"/>
      <c r="F1" s="33"/>
      <c r="G1" s="33" t="s">
        <v>28</v>
      </c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U1" s="11"/>
    </row>
    <row r="2" spans="1:26" s="7" customFormat="1" ht="15.6" x14ac:dyDescent="0.3">
      <c r="A2" s="4" t="s">
        <v>8</v>
      </c>
      <c r="H2" s="8" t="s">
        <v>10</v>
      </c>
      <c r="I2" s="8" t="s">
        <v>11</v>
      </c>
      <c r="J2" s="8" t="s">
        <v>12</v>
      </c>
      <c r="K2" s="8" t="s">
        <v>30</v>
      </c>
      <c r="L2" s="8" t="s">
        <v>20</v>
      </c>
      <c r="M2" s="8">
        <f>SQRT(M88)</f>
        <v>0.7097406693938253</v>
      </c>
      <c r="N2" s="8" t="s">
        <v>21</v>
      </c>
      <c r="O2" s="8">
        <f>SQRT(O88)</f>
        <v>1.9960767771508201</v>
      </c>
      <c r="P2" s="8" t="s">
        <v>22</v>
      </c>
      <c r="Q2" s="8">
        <f>SQRT(Q88)</f>
        <v>0.85242604864329163</v>
      </c>
      <c r="R2" s="8" t="s">
        <v>29</v>
      </c>
      <c r="S2" s="8">
        <f>SQRT(S88)</f>
        <v>0.8524260486509776</v>
      </c>
      <c r="U2" s="12"/>
      <c r="V2" s="12" t="str">
        <f>C1</f>
        <v>Target 4</v>
      </c>
      <c r="W2" s="12" t="str">
        <f>L2</f>
        <v>Fit A</v>
      </c>
      <c r="X2" s="12" t="str">
        <f>N2</f>
        <v>Fit B</v>
      </c>
      <c r="Y2" s="12" t="str">
        <f>P2</f>
        <v>Fit C</v>
      </c>
      <c r="Z2" s="12" t="str">
        <f>R2</f>
        <v>Fit D</v>
      </c>
    </row>
    <row r="3" spans="1:26" x14ac:dyDescent="0.3">
      <c r="A3" s="2">
        <v>380</v>
      </c>
      <c r="F3">
        <f>0.5 + (A3-380)/(800-380)*0.5</f>
        <v>0.5</v>
      </c>
      <c r="H3">
        <f t="array" ref="H3:H10">MMULT(pseudoinverse!A119:CG126,F3:F87)</f>
        <v>-0.17256260567535747</v>
      </c>
      <c r="I3">
        <f>MAX(MIN(H3,1),0)</f>
        <v>0</v>
      </c>
      <c r="J3">
        <v>0</v>
      </c>
      <c r="K3">
        <v>0</v>
      </c>
      <c r="L3">
        <f>$H$3*pseudoinverse!$A2+$H$4*pseudoinverse!$B2+$H$5*pseudoinverse!$C2+$H$6*pseudoinverse!$D2+$H$7*pseudoinverse!$E2+$H$8*pseudoinverse!$F2+$H$9*pseudoinverse!$G2+$H$10*pseudoinverse!$H2</f>
        <v>0.37528662673566293</v>
      </c>
      <c r="M3">
        <f>POWER(L3-$F3,2)</f>
        <v>1.5553425470969865E-2</v>
      </c>
      <c r="N3">
        <f>$I$3*pseudoinverse!A2+$I$4*pseudoinverse!B2+$I$5*pseudoinverse!C2+$I$6*pseudoinverse!D2+$I$7*pseudoinverse!E2+$I$8*pseudoinverse!F2+$I$9*pseudoinverse!G2+$I$10*pseudoinverse!H2</f>
        <v>0.38921158973910636</v>
      </c>
      <c r="O3">
        <f>POWER(N3-$F3,2)</f>
        <v>1.2274071848136083E-2</v>
      </c>
      <c r="P3">
        <f>$J$3*pseudoinverse!A2+$J$4*pseudoinverse!B2+$J$5*pseudoinverse!C2+J$6*pseudoinverse!D2+$J$7*pseudoinverse!E2+$J$8*pseudoinverse!F2+$J$9*pseudoinverse!G2+$J$10*pseudoinverse!H2</f>
        <v>0.27417063109653256</v>
      </c>
      <c r="Q3">
        <f>POWER(P3-$F3,2)</f>
        <v>5.099890385933839E-2</v>
      </c>
      <c r="R3">
        <f>$K$3*pseudoinverse!A2+$K$4*pseudoinverse!B2+$K$5*pseudoinverse!C2+$K$6*pseudoinverse!D2+$K$7*pseudoinverse!E2+$K$8*pseudoinverse!F2+$K$9*pseudoinverse!G2+$K$10*pseudoinverse!H2</f>
        <v>0.27417056506596671</v>
      </c>
      <c r="S3">
        <f>POWER(R3-$F3,2)</f>
        <v>5.0998933682624772E-2</v>
      </c>
      <c r="U3" s="13">
        <f>A3</f>
        <v>380</v>
      </c>
      <c r="V3">
        <f>F3</f>
        <v>0.5</v>
      </c>
      <c r="W3">
        <f>L3</f>
        <v>0.37528662673566293</v>
      </c>
      <c r="X3">
        <f>N3</f>
        <v>0.38921158973910636</v>
      </c>
      <c r="Y3">
        <f>P3</f>
        <v>0.27417063109653256</v>
      </c>
      <c r="Z3">
        <f>R3</f>
        <v>0.27417056506596671</v>
      </c>
    </row>
    <row r="4" spans="1:26" x14ac:dyDescent="0.3">
      <c r="A4" s="2">
        <v>385</v>
      </c>
      <c r="F4">
        <f t="shared" ref="F4:F67" si="0">0.5 + (A4-380)/(800-380)*0.5</f>
        <v>0.50595238095238093</v>
      </c>
      <c r="H4">
        <v>-0.17168321965082725</v>
      </c>
      <c r="I4">
        <f t="shared" ref="I4:I10" si="1">MAX(MIN(H4,1),0)</f>
        <v>0</v>
      </c>
      <c r="J4">
        <v>0</v>
      </c>
      <c r="K4">
        <v>0</v>
      </c>
      <c r="L4">
        <f>$H$3*pseudoinverse!$A3+$H$4*pseudoinverse!$B3+$H$5*pseudoinverse!$C3+$H$6*pseudoinverse!$D3+$H$7*pseudoinverse!$E3+$H$8*pseudoinverse!$F3+$H$9*pseudoinverse!$G3+$H$10*pseudoinverse!$H3</f>
        <v>0.39981780815572482</v>
      </c>
      <c r="M4">
        <f t="shared" ref="M4:O19" si="2">POWER(L4-$F4,2)</f>
        <v>1.1264547542728695E-2</v>
      </c>
      <c r="N4">
        <f>$I$3*pseudoinverse!A3+$I$4*pseudoinverse!B3+$I$5*pseudoinverse!C3+$I$6*pseudoinverse!D3+$I$7*pseudoinverse!E3+$I$8*pseudoinverse!F3+$I$9*pseudoinverse!G3+$I$10*pseudoinverse!H3</f>
        <v>0.42341133250180074</v>
      </c>
      <c r="O4">
        <f t="shared" si="2"/>
        <v>6.8130246793210265E-3</v>
      </c>
      <c r="P4">
        <f>$J$3*pseudoinverse!A3+$J$4*pseudoinverse!B3+$J$5*pseudoinverse!C3+J$6*pseudoinverse!D3+$J$7*pseudoinverse!E3+$J$8*pseudoinverse!F3+$J$9*pseudoinverse!G3+$J$10*pseudoinverse!H3</f>
        <v>0.29820689014960755</v>
      </c>
      <c r="Q4">
        <f t="shared" ref="Q4:Q67" si="3">POWER(P4-$F4,2)</f>
        <v>4.31581889488852E-2</v>
      </c>
      <c r="R4">
        <f>$K$3*pseudoinverse!A3+$K$4*pseudoinverse!B3+$K$5*pseudoinverse!C3+$K$6*pseudoinverse!D3+$K$7*pseudoinverse!E3+$K$8*pseudoinverse!F3+$K$9*pseudoinverse!G3+$K$10*pseudoinverse!H3</f>
        <v>0.29820681833397844</v>
      </c>
      <c r="S4">
        <f t="shared" ref="S4:S67" si="4">POWER(R4-$F4,2)</f>
        <v>4.3158218787636593E-2</v>
      </c>
      <c r="U4" s="13">
        <f t="shared" ref="U4:U67" si="5">A4</f>
        <v>385</v>
      </c>
      <c r="V4">
        <f t="shared" ref="V4:V67" si="6">F4</f>
        <v>0.50595238095238093</v>
      </c>
      <c r="W4">
        <f t="shared" ref="W4:W67" si="7">L4</f>
        <v>0.39981780815572482</v>
      </c>
      <c r="X4">
        <f t="shared" ref="X4:X67" si="8">N4</f>
        <v>0.42341133250180074</v>
      </c>
      <c r="Y4">
        <f t="shared" ref="Y4:Y67" si="9">P4</f>
        <v>0.29820689014960755</v>
      </c>
      <c r="Z4">
        <f t="shared" ref="Z4:Z67" si="10">R4</f>
        <v>0.29820681833397844</v>
      </c>
    </row>
    <row r="5" spans="1:26" x14ac:dyDescent="0.3">
      <c r="A5" s="2">
        <v>390</v>
      </c>
      <c r="F5">
        <f t="shared" si="0"/>
        <v>0.51190476190476186</v>
      </c>
      <c r="H5">
        <v>5.0914575921268065E-3</v>
      </c>
      <c r="I5">
        <f t="shared" si="1"/>
        <v>5.0914575921268065E-3</v>
      </c>
      <c r="J5">
        <v>0.12604931173126999</v>
      </c>
      <c r="K5">
        <v>0.1260488141938402</v>
      </c>
      <c r="L5">
        <f>$H$3*pseudoinverse!$A4+$H$4*pseudoinverse!$B4+$H$5*pseudoinverse!$C4+$H$6*pseudoinverse!$D4+$H$7*pseudoinverse!$E4+$H$8*pseudoinverse!$F4+$H$9*pseudoinverse!$G4+$H$10*pseudoinverse!$H4</f>
        <v>0.42219175774958861</v>
      </c>
      <c r="M5">
        <f t="shared" si="2"/>
        <v>8.048423114546132E-3</v>
      </c>
      <c r="N5">
        <f>$I$3*pseudoinverse!A4+$I$4*pseudoinverse!B4+$I$5*pseudoinverse!C4+$I$6*pseudoinverse!D4+$I$7*pseudoinverse!E4+$I$8*pseudoinverse!F4+$I$9*pseudoinverse!G4+$I$10*pseudoinverse!H4</f>
        <v>0.45883607343193877</v>
      </c>
      <c r="O5">
        <f t="shared" si="2"/>
        <v>2.8162856962255464E-3</v>
      </c>
      <c r="P5">
        <f>$J$3*pseudoinverse!A4+$J$4*pseudoinverse!B4+$J$5*pseudoinverse!C4+J$6*pseudoinverse!D4+$J$7*pseudoinverse!E4+$J$8*pseudoinverse!F4+$J$9*pseudoinverse!G4+$J$10*pseudoinverse!H4</f>
        <v>0.32308935668358985</v>
      </c>
      <c r="Q5">
        <f t="shared" si="3"/>
        <v>3.5651257248835395E-2</v>
      </c>
      <c r="R5">
        <f>$K$3*pseudoinverse!A4+$K$4*pseudoinverse!B4+$K$5*pseudoinverse!C4+$K$6*pseudoinverse!D4+$K$7*pseudoinverse!E4+$K$8*pseudoinverse!F4+$K$9*pseudoinverse!G4+$K$10*pseudoinverse!H4</f>
        <v>0.32308927888056943</v>
      </c>
      <c r="S5">
        <f t="shared" si="4"/>
        <v>3.56512866296591E-2</v>
      </c>
      <c r="U5" s="13">
        <f t="shared" si="5"/>
        <v>390</v>
      </c>
      <c r="V5">
        <f t="shared" si="6"/>
        <v>0.51190476190476186</v>
      </c>
      <c r="W5">
        <f t="shared" si="7"/>
        <v>0.42219175774958861</v>
      </c>
      <c r="X5">
        <f t="shared" si="8"/>
        <v>0.45883607343193877</v>
      </c>
      <c r="Y5">
        <f t="shared" si="9"/>
        <v>0.32308935668358985</v>
      </c>
      <c r="Z5">
        <f t="shared" si="10"/>
        <v>0.32308927888056943</v>
      </c>
    </row>
    <row r="6" spans="1:26" x14ac:dyDescent="0.3">
      <c r="A6" s="2">
        <v>395</v>
      </c>
      <c r="F6">
        <f t="shared" si="0"/>
        <v>0.5178571428571429</v>
      </c>
      <c r="H6">
        <v>-0.13656559566670129</v>
      </c>
      <c r="I6">
        <f t="shared" si="1"/>
        <v>0</v>
      </c>
      <c r="J6">
        <v>0</v>
      </c>
      <c r="K6">
        <v>0</v>
      </c>
      <c r="L6">
        <f>$H$3*pseudoinverse!$A5+$H$4*pseudoinverse!$B5+$H$5*pseudoinverse!$C5+$H$6*pseudoinverse!$D5+$H$7*pseudoinverse!$E5+$H$8*pseudoinverse!$F5+$H$9*pseudoinverse!$G5+$H$10*pseudoinverse!$H5</f>
        <v>0.44172206451782681</v>
      </c>
      <c r="M6">
        <f t="shared" si="2"/>
        <v>5.7965501537337993E-3</v>
      </c>
      <c r="N6">
        <f>$I$3*pseudoinverse!A5+$I$4*pseudoinverse!B5+$I$5*pseudoinverse!C5+$I$6*pseudoinverse!D5+$I$7*pseudoinverse!E5+$I$8*pseudoinverse!F5+$I$9*pseudoinverse!G5+$I$10*pseudoinverse!H5</f>
        <v>0.4953055577720526</v>
      </c>
      <c r="O6">
        <f t="shared" si="2"/>
        <v>5.085739898500677E-4</v>
      </c>
      <c r="P6">
        <f>$J$3*pseudoinverse!A5+$J$4*pseudoinverse!B5+$J$5*pseudoinverse!C5+J$6*pseudoinverse!D5+$J$7*pseudoinverse!E5+$J$8*pseudoinverse!F5+$J$9*pseudoinverse!G5+$J$10*pseudoinverse!H5</f>
        <v>0.34868786517556549</v>
      </c>
      <c r="Q6">
        <f t="shared" si="3"/>
        <v>2.8618244511306647E-2</v>
      </c>
      <c r="R6">
        <f>$K$3*pseudoinverse!A5+$K$4*pseudoinverse!B5+$K$5*pseudoinverse!C5+$K$6*pseudoinverse!D5+$K$7*pseudoinverse!E5+$K$8*pseudoinverse!F5+$K$9*pseudoinverse!G5+$K$10*pseudoinverse!H5</f>
        <v>0.34868778121458877</v>
      </c>
      <c r="S6">
        <f t="shared" si="4"/>
        <v>2.8618272918549268E-2</v>
      </c>
      <c r="U6" s="13">
        <f t="shared" si="5"/>
        <v>395</v>
      </c>
      <c r="V6">
        <f t="shared" si="6"/>
        <v>0.5178571428571429</v>
      </c>
      <c r="W6">
        <f t="shared" si="7"/>
        <v>0.44172206451782681</v>
      </c>
      <c r="X6">
        <f t="shared" si="8"/>
        <v>0.4953055577720526</v>
      </c>
      <c r="Y6">
        <f t="shared" si="9"/>
        <v>0.34868786517556549</v>
      </c>
      <c r="Z6">
        <f t="shared" si="10"/>
        <v>0.34868778121458877</v>
      </c>
    </row>
    <row r="7" spans="1:26" x14ac:dyDescent="0.3">
      <c r="A7" s="2">
        <v>400</v>
      </c>
      <c r="F7">
        <f t="shared" si="0"/>
        <v>0.52380952380952384</v>
      </c>
      <c r="H7">
        <v>1.02671198165516</v>
      </c>
      <c r="I7">
        <f t="shared" si="1"/>
        <v>1</v>
      </c>
      <c r="J7">
        <v>0.70543077627573503</v>
      </c>
      <c r="K7">
        <v>0.70543060633831478</v>
      </c>
      <c r="L7">
        <f>$H$3*pseudoinverse!$A6+$H$4*pseudoinverse!$B6+$H$5*pseudoinverse!$C6+$H$6*pseudoinverse!$D6+$H$7*pseudoinverse!$E6+$H$8*pseudoinverse!$F6+$H$9*pseudoinverse!$G6+$H$10*pseudoinverse!$H6</f>
        <v>0.45787551123049308</v>
      </c>
      <c r="M7">
        <f t="shared" si="2"/>
        <v>4.347294014771786E-3</v>
      </c>
      <c r="N7">
        <f>$I$3*pseudoinverse!A6+$I$4*pseudoinverse!B6+$I$5*pseudoinverse!C6+$I$6*pseudoinverse!D6+$I$7*pseudoinverse!E6+$I$8*pseudoinverse!F6+$I$9*pseudoinverse!G6+$I$10*pseudoinverse!H6</f>
        <v>0.53261324769196827</v>
      </c>
      <c r="O7">
        <f t="shared" si="2"/>
        <v>7.7505554198322539E-5</v>
      </c>
      <c r="P7">
        <f>$J$3*pseudoinverse!A6+$J$4*pseudoinverse!B6+$J$5*pseudoinverse!C6+J$6*pseudoinverse!D6+$J$7*pseudoinverse!E6+$J$8*pseudoinverse!F6+$J$9*pseudoinverse!G6+$J$10*pseudoinverse!H6</f>
        <v>0.37485334220436767</v>
      </c>
      <c r="Q7">
        <f t="shared" si="3"/>
        <v>2.2187944038388266E-2</v>
      </c>
      <c r="R7">
        <f>$K$3*pseudoinverse!A6+$K$4*pseudoinverse!B6+$K$5*pseudoinverse!C6+$K$6*pseudoinverse!D6+$K$7*pseudoinverse!E6+$K$8*pseudoinverse!F6+$K$9*pseudoinverse!G6+$K$10*pseudoinverse!H6</f>
        <v>0.37485325195128505</v>
      </c>
      <c r="S7">
        <f t="shared" si="4"/>
        <v>2.2187970925905541E-2</v>
      </c>
      <c r="U7" s="13">
        <f t="shared" si="5"/>
        <v>400</v>
      </c>
      <c r="V7">
        <f t="shared" si="6"/>
        <v>0.52380952380952384</v>
      </c>
      <c r="W7">
        <f t="shared" si="7"/>
        <v>0.45787551123049308</v>
      </c>
      <c r="X7">
        <f t="shared" si="8"/>
        <v>0.53261324769196827</v>
      </c>
      <c r="Y7">
        <f t="shared" si="9"/>
        <v>0.37485334220436767</v>
      </c>
      <c r="Z7">
        <f t="shared" si="10"/>
        <v>0.37485325195128505</v>
      </c>
    </row>
    <row r="8" spans="1:26" x14ac:dyDescent="0.3">
      <c r="A8" s="2">
        <v>405</v>
      </c>
      <c r="F8">
        <f t="shared" si="0"/>
        <v>0.52976190476190477</v>
      </c>
      <c r="H8">
        <v>-2.7190996744643675E-2</v>
      </c>
      <c r="I8">
        <f t="shared" si="1"/>
        <v>0</v>
      </c>
      <c r="J8">
        <v>0</v>
      </c>
      <c r="K8">
        <v>0</v>
      </c>
      <c r="L8">
        <f>$H$3*pseudoinverse!$A7+$H$4*pseudoinverse!$B7+$H$5*pseudoinverse!$C7+$H$6*pseudoinverse!$D7+$H$7*pseudoinverse!$E7+$H$8*pseudoinverse!$F7+$H$9*pseudoinverse!$G7+$H$10*pseudoinverse!$H7</f>
        <v>0.47038022130522394</v>
      </c>
      <c r="M8">
        <f t="shared" si="2"/>
        <v>3.5261843301494407E-3</v>
      </c>
      <c r="N8">
        <f>$I$3*pseudoinverse!A7+$I$4*pseudoinverse!B7+$I$5*pseudoinverse!C7+$I$6*pseudoinverse!D7+$I$7*pseudoinverse!E7+$I$8*pseudoinverse!F7+$I$9*pseudoinverse!G7+$I$10*pseudoinverse!H7</f>
        <v>0.57052776764184343</v>
      </c>
      <c r="O8">
        <f t="shared" si="2"/>
        <v>1.661855576345961E-3</v>
      </c>
      <c r="P8">
        <f>$J$3*pseudoinverse!A7+$J$4*pseudoinverse!B7+$J$5*pseudoinverse!C7+J$6*pseudoinverse!D7+$J$7*pseudoinverse!E7+$J$8*pseudoinverse!F7+$J$9*pseudoinverse!G7+$J$10*pseudoinverse!H7</f>
        <v>0.40141881167325283</v>
      </c>
      <c r="Q8">
        <f t="shared" si="3"/>
        <v>1.6471949543562375E-2</v>
      </c>
      <c r="R8">
        <f>$K$3*pseudoinverse!A7+$K$4*pseudoinverse!B7+$K$5*pseudoinverse!C7+$K$6*pseudoinverse!D7+$K$7*pseudoinverse!E7+$K$8*pseudoinverse!F7+$K$9*pseudoinverse!G7+$K$10*pseudoinverse!H7</f>
        <v>0.4014187150347609</v>
      </c>
      <c r="S8">
        <f t="shared" si="4"/>
        <v>1.6471974349337646E-2</v>
      </c>
      <c r="U8" s="13">
        <f t="shared" si="5"/>
        <v>405</v>
      </c>
      <c r="V8">
        <f t="shared" si="6"/>
        <v>0.52976190476190477</v>
      </c>
      <c r="W8">
        <f t="shared" si="7"/>
        <v>0.47038022130522394</v>
      </c>
      <c r="X8">
        <f t="shared" si="8"/>
        <v>0.57052776764184343</v>
      </c>
      <c r="Y8">
        <f t="shared" si="9"/>
        <v>0.40141881167325283</v>
      </c>
      <c r="Z8">
        <f t="shared" si="10"/>
        <v>0.4014187150347609</v>
      </c>
    </row>
    <row r="9" spans="1:26" x14ac:dyDescent="0.3">
      <c r="A9" s="2">
        <v>410</v>
      </c>
      <c r="F9">
        <f t="shared" si="0"/>
        <v>0.5357142857142857</v>
      </c>
      <c r="H9">
        <v>0.17363089974028351</v>
      </c>
      <c r="I9">
        <f t="shared" si="1"/>
        <v>0.17363089974028351</v>
      </c>
      <c r="J9">
        <v>0</v>
      </c>
      <c r="K9">
        <v>0</v>
      </c>
      <c r="L9">
        <f>$H$3*pseudoinverse!$A8+$H$4*pseudoinverse!$B8+$H$5*pseudoinverse!$C8+$H$6*pseudoinverse!$D8+$H$7*pseudoinverse!$E8+$H$8*pseudoinverse!$F8+$H$9*pseudoinverse!$G8+$H$10*pseudoinverse!$H8</f>
        <v>0.47932579107992979</v>
      </c>
      <c r="M9">
        <f t="shared" si="2"/>
        <v>3.1796623271287856E-3</v>
      </c>
      <c r="N9">
        <f>$I$3*pseudoinverse!A8+$I$4*pseudoinverse!B8+$I$5*pseudoinverse!C8+$I$6*pseudoinverse!D8+$I$7*pseudoinverse!E8+$I$8*pseudoinverse!F8+$I$9*pseudoinverse!G8+$I$10*pseudoinverse!H8</f>
        <v>0.60879498740695714</v>
      </c>
      <c r="O9">
        <f t="shared" si="2"/>
        <v>5.3407889598932308E-3</v>
      </c>
      <c r="P9">
        <f>$J$3*pseudoinverse!A8+$J$4*pseudoinverse!B8+$J$5*pseudoinverse!C8+J$6*pseudoinverse!D8+$J$7*pseudoinverse!E8+$J$8*pseudoinverse!F8+$J$9*pseudoinverse!G8+$J$10*pseudoinverse!H8</f>
        <v>0.42820085680032877</v>
      </c>
      <c r="Q9">
        <f t="shared" si="3"/>
        <v>1.1559137396836471E-2</v>
      </c>
      <c r="R9">
        <f>$K$3*pseudoinverse!A8+$K$4*pseudoinverse!B8+$K$5*pseudoinverse!C8+$K$6*pseudoinverse!D8+$K$7*pseudoinverse!E8+$K$8*pseudoinverse!F8+$K$9*pseudoinverse!G8+$K$10*pseudoinverse!H8</f>
        <v>0.42820075372807292</v>
      </c>
      <c r="S9">
        <f t="shared" si="4"/>
        <v>1.1559159560150398E-2</v>
      </c>
      <c r="U9" s="13">
        <f t="shared" si="5"/>
        <v>410</v>
      </c>
      <c r="V9">
        <f t="shared" si="6"/>
        <v>0.5357142857142857</v>
      </c>
      <c r="W9">
        <f t="shared" si="7"/>
        <v>0.47932579107992979</v>
      </c>
      <c r="X9">
        <f t="shared" si="8"/>
        <v>0.60879498740695714</v>
      </c>
      <c r="Y9">
        <f t="shared" si="9"/>
        <v>0.42820085680032877</v>
      </c>
      <c r="Z9">
        <f t="shared" si="10"/>
        <v>0.42820075372807292</v>
      </c>
    </row>
    <row r="10" spans="1:26" x14ac:dyDescent="0.3">
      <c r="A10" s="2">
        <v>415</v>
      </c>
      <c r="F10">
        <f t="shared" si="0"/>
        <v>0.54166666666666663</v>
      </c>
      <c r="H10">
        <v>1.0282351022209943</v>
      </c>
      <c r="I10">
        <f t="shared" si="1"/>
        <v>1</v>
      </c>
      <c r="J10">
        <v>1</v>
      </c>
      <c r="K10">
        <v>1</v>
      </c>
      <c r="L10">
        <f>$H$3*pseudoinverse!$A9+$H$4*pseudoinverse!$B9+$H$5*pseudoinverse!$C9+$H$6*pseudoinverse!$D9+$H$7*pseudoinverse!$E9+$H$8*pseudoinverse!$F9+$H$9*pseudoinverse!$G9+$H$10*pseudoinverse!$H9</f>
        <v>0.48523359741706967</v>
      </c>
      <c r="M10">
        <f t="shared" si="2"/>
        <v>3.1846913049298057E-3</v>
      </c>
      <c r="N10">
        <f>$I$3*pseudoinverse!A9+$I$4*pseudoinverse!B9+$I$5*pseudoinverse!C9+$I$6*pseudoinverse!D9+$I$7*pseudoinverse!E9+$I$8*pseudoinverse!F9+$I$9*pseudoinverse!G9+$I$10*pseudoinverse!H9</f>
        <v>0.64714074247307873</v>
      </c>
      <c r="O10">
        <f t="shared" si="2"/>
        <v>1.1124780667216767E-2</v>
      </c>
      <c r="P10">
        <f>$J$3*pseudoinverse!A9+$J$4*pseudoinverse!B9+$J$5*pseudoinverse!C9+J$6*pseudoinverse!D9+$J$7*pseudoinverse!E9+$J$8*pseudoinverse!F9+$J$9*pseudoinverse!G9+$J$10*pseudoinverse!H9</f>
        <v>0.45500154061305514</v>
      </c>
      <c r="Q10">
        <f t="shared" si="3"/>
        <v>7.5108440738883685E-3</v>
      </c>
      <c r="R10">
        <f>$K$3*pseudoinverse!A9+$K$4*pseudoinverse!B9+$K$5*pseudoinverse!C9+$K$6*pseudoinverse!D9+$K$7*pseudoinverse!E9+$K$8*pseudoinverse!F9+$K$9*pseudoinverse!G9+$K$10*pseudoinverse!H9</f>
        <v>0.45500143110729696</v>
      </c>
      <c r="S10">
        <f t="shared" si="4"/>
        <v>7.5108630545610332E-3</v>
      </c>
      <c r="U10" s="13">
        <f t="shared" si="5"/>
        <v>415</v>
      </c>
      <c r="V10">
        <f t="shared" si="6"/>
        <v>0.54166666666666663</v>
      </c>
      <c r="W10">
        <f t="shared" si="7"/>
        <v>0.48523359741706967</v>
      </c>
      <c r="X10">
        <f t="shared" si="8"/>
        <v>0.64714074247307873</v>
      </c>
      <c r="Y10">
        <f t="shared" si="9"/>
        <v>0.45500154061305514</v>
      </c>
      <c r="Z10">
        <f t="shared" si="10"/>
        <v>0.45500143110729696</v>
      </c>
    </row>
    <row r="11" spans="1:26" x14ac:dyDescent="0.3">
      <c r="A11" s="2">
        <v>420</v>
      </c>
      <c r="F11">
        <f t="shared" si="0"/>
        <v>0.54761904761904767</v>
      </c>
      <c r="L11">
        <f>$H$3*pseudoinverse!$A10+$H$4*pseudoinverse!$B10+$H$5*pseudoinverse!$C10+$H$6*pseudoinverse!$D10+$H$7*pseudoinverse!$E10+$H$8*pseudoinverse!$F10+$H$9*pseudoinverse!$G10+$H$10*pseudoinverse!$H10</f>
        <v>0.48907495397872291</v>
      </c>
      <c r="M11">
        <f t="shared" si="2"/>
        <v>3.4274109001671137E-3</v>
      </c>
      <c r="N11">
        <f>$I$3*pseudoinverse!A10+$I$4*pseudoinverse!B10+$I$5*pseudoinverse!C10+$I$6*pseudoinverse!D10+$I$7*pseudoinverse!E10+$I$8*pseudoinverse!F10+$I$9*pseudoinverse!G10+$I$10*pseudoinverse!H10</f>
        <v>0.68527417333488672</v>
      </c>
      <c r="O11">
        <f t="shared" si="2"/>
        <v>1.8948933635843452E-2</v>
      </c>
      <c r="P11">
        <f>$J$3*pseudoinverse!A10+$J$4*pseudoinverse!B10+$J$5*pseudoinverse!C10+J$6*pseudoinverse!D10+$J$7*pseudoinverse!E10+$J$8*pseudoinverse!F10+$J$9*pseudoinverse!G10+$J$10*pseudoinverse!H10</f>
        <v>0.48161077421123094</v>
      </c>
      <c r="Q11">
        <f t="shared" si="3"/>
        <v>4.3570921582810852E-3</v>
      </c>
      <c r="R11">
        <f>$K$3*pseudoinverse!A10+$K$4*pseudoinverse!B10+$K$5*pseudoinverse!C10+$K$6*pseudoinverse!D10+$K$7*pseudoinverse!E10+$K$8*pseudoinverse!F10+$K$9*pseudoinverse!G10+$K$10*pseudoinverse!H10</f>
        <v>0.48161065832397698</v>
      </c>
      <c r="S11">
        <f t="shared" si="4"/>
        <v>4.3571074573296028E-3</v>
      </c>
      <c r="U11" s="13">
        <f t="shared" si="5"/>
        <v>420</v>
      </c>
      <c r="V11">
        <f t="shared" si="6"/>
        <v>0.54761904761904767</v>
      </c>
      <c r="W11">
        <f t="shared" si="7"/>
        <v>0.48907495397872291</v>
      </c>
      <c r="X11">
        <f t="shared" si="8"/>
        <v>0.68527417333488672</v>
      </c>
      <c r="Y11">
        <f t="shared" si="9"/>
        <v>0.48161077421123094</v>
      </c>
      <c r="Z11">
        <f t="shared" si="10"/>
        <v>0.48161065832397698</v>
      </c>
    </row>
    <row r="12" spans="1:26" x14ac:dyDescent="0.3">
      <c r="A12" s="2">
        <v>425</v>
      </c>
      <c r="F12">
        <f t="shared" si="0"/>
        <v>0.5535714285714286</v>
      </c>
      <c r="L12">
        <f>$H$3*pseudoinverse!$A11+$H$4*pseudoinverse!$B11+$H$5*pseudoinverse!$C11+$H$6*pseudoinverse!$D11+$H$7*pseudoinverse!$E11+$H$8*pseudoinverse!$F11+$H$9*pseudoinverse!$G11+$H$10*pseudoinverse!$H11</f>
        <v>0.49221954932101758</v>
      </c>
      <c r="M12">
        <f t="shared" si="2"/>
        <v>3.7640530875570149E-3</v>
      </c>
      <c r="N12">
        <f>$I$3*pseudoinverse!A11+$I$4*pseudoinverse!B11+$I$5*pseudoinverse!C11+$I$6*pseudoinverse!D11+$I$7*pseudoinverse!E11+$I$8*pseudoinverse!F11+$I$9*pseudoinverse!G11+$I$10*pseudoinverse!H11</f>
        <v>0.72289164668116046</v>
      </c>
      <c r="O12">
        <f t="shared" si="2"/>
        <v>2.8669336260727169E-2</v>
      </c>
      <c r="P12">
        <f>$J$3*pseudoinverse!A11+$J$4*pseudoinverse!B11+$J$5*pseudoinverse!C11+J$6*pseudoinverse!D11+$J$7*pseudoinverse!E11+$J$8*pseudoinverse!F11+$J$9*pseudoinverse!G11+$J$10*pseudoinverse!H11</f>
        <v>0.50780910906552923</v>
      </c>
      <c r="Q12">
        <f t="shared" si="3"/>
        <v>2.0941898865600183E-3</v>
      </c>
      <c r="R12">
        <f>$K$3*pseudoinverse!A11+$K$4*pseudoinverse!B11+$K$5*pseudoinverse!C11+$K$6*pseudoinverse!D11+$K$7*pseudoinverse!E11+$K$8*pseudoinverse!F11+$K$9*pseudoinverse!G11+$K$10*pseudoinverse!H11</f>
        <v>0.50780898690302345</v>
      </c>
      <c r="S12">
        <f t="shared" si="4"/>
        <v>2.0942010674541841E-3</v>
      </c>
      <c r="U12" s="13">
        <f t="shared" si="5"/>
        <v>425</v>
      </c>
      <c r="V12">
        <f t="shared" si="6"/>
        <v>0.5535714285714286</v>
      </c>
      <c r="W12">
        <f t="shared" si="7"/>
        <v>0.49221954932101758</v>
      </c>
      <c r="X12">
        <f t="shared" si="8"/>
        <v>0.72289164668116046</v>
      </c>
      <c r="Y12">
        <f t="shared" si="9"/>
        <v>0.50780910906552923</v>
      </c>
      <c r="Z12">
        <f t="shared" si="10"/>
        <v>0.50780898690302345</v>
      </c>
    </row>
    <row r="13" spans="1:26" x14ac:dyDescent="0.3">
      <c r="A13" s="2">
        <v>430</v>
      </c>
      <c r="F13">
        <f t="shared" si="0"/>
        <v>0.55952380952380953</v>
      </c>
      <c r="L13">
        <f>$H$3*pseudoinverse!$A12+$H$4*pseudoinverse!$B12+$H$5*pseudoinverse!$C12+$H$6*pseudoinverse!$D12+$H$7*pseudoinverse!$E12+$H$8*pseudoinverse!$F12+$H$9*pseudoinverse!$G12+$H$10*pseudoinverse!$H12</f>
        <v>0.49630686101548038</v>
      </c>
      <c r="M13">
        <f t="shared" si="2"/>
        <v>3.9963825787047392E-3</v>
      </c>
      <c r="N13">
        <f>$I$3*pseudoinverse!A12+$I$4*pseudoinverse!B12+$I$5*pseudoinverse!C12+$I$6*pseudoinverse!D12+$I$7*pseudoinverse!E12+$I$8*pseudoinverse!F12+$I$9*pseudoinverse!G12+$I$10*pseudoinverse!H12</f>
        <v>0.75968120258669236</v>
      </c>
      <c r="O13">
        <f t="shared" si="2"/>
        <v>4.0062981997729376E-2</v>
      </c>
      <c r="P13">
        <f>$J$3*pseudoinverse!A12+$J$4*pseudoinverse!B12+$J$5*pseudoinverse!C12+J$6*pseudoinverse!D12+$J$7*pseudoinverse!E12+$J$8*pseudoinverse!F12+$J$9*pseudoinverse!G12+$J$10*pseudoinverse!H12</f>
        <v>0.53337091654116431</v>
      </c>
      <c r="Q13">
        <f t="shared" si="3"/>
        <v>6.8397381136169391E-4</v>
      </c>
      <c r="R13">
        <f>$K$3*pseudoinverse!A12+$K$4*pseudoinverse!B12+$K$5*pseudoinverse!C12+$K$6*pseudoinverse!D12+$K$7*pseudoinverse!E12+$K$8*pseudoinverse!F12+$K$9*pseudoinverse!G12+$K$10*pseudoinverse!H12</f>
        <v>0.53337078826565443</v>
      </c>
      <c r="S13">
        <f t="shared" si="4"/>
        <v>6.839805209295129E-4</v>
      </c>
      <c r="U13" s="13">
        <f t="shared" si="5"/>
        <v>430</v>
      </c>
      <c r="V13">
        <f t="shared" si="6"/>
        <v>0.55952380952380953</v>
      </c>
      <c r="W13">
        <f t="shared" si="7"/>
        <v>0.49630686101548038</v>
      </c>
      <c r="X13">
        <f t="shared" si="8"/>
        <v>0.75968120258669236</v>
      </c>
      <c r="Y13">
        <f t="shared" si="9"/>
        <v>0.53337091654116431</v>
      </c>
      <c r="Z13">
        <f t="shared" si="10"/>
        <v>0.53337078826565443</v>
      </c>
    </row>
    <row r="14" spans="1:26" x14ac:dyDescent="0.3">
      <c r="A14" s="2">
        <v>435</v>
      </c>
      <c r="F14">
        <f t="shared" si="0"/>
        <v>0.56547619047619047</v>
      </c>
      <c r="L14">
        <f>$H$3*pseudoinverse!$A13+$H$4*pseudoinverse!$B13+$H$5*pseudoinverse!$C13+$H$6*pseudoinverse!$D13+$H$7*pseudoinverse!$E13+$H$8*pseudoinverse!$F13+$H$9*pseudoinverse!$G13+$H$10*pseudoinverse!$H13</f>
        <v>0.50304768682315959</v>
      </c>
      <c r="M14">
        <f t="shared" si="2"/>
        <v>3.8973180683564892E-3</v>
      </c>
      <c r="N14">
        <f>$I$3*pseudoinverse!A13+$I$4*pseudoinverse!B13+$I$5*pseudoinverse!C13+$I$6*pseudoinverse!D13+$I$7*pseudoinverse!E13+$I$8*pseudoinverse!F13+$I$9*pseudoinverse!G13+$I$10*pseudoinverse!H13</f>
        <v>0.79532745359488355</v>
      </c>
      <c r="O14">
        <f t="shared" si="2"/>
        <v>5.2831603157258676E-2</v>
      </c>
      <c r="P14">
        <f>$J$3*pseudoinverse!A13+$J$4*pseudoinverse!B13+$J$5*pseudoinverse!C13+J$6*pseudoinverse!D13+$J$7*pseudoinverse!E13+$J$8*pseudoinverse!F13+$J$9*pseudoinverse!G13+$J$10*pseudoinverse!H13</f>
        <v>0.5580679051831835</v>
      </c>
      <c r="Q14">
        <f t="shared" si="3"/>
        <v>5.4882690982583313E-5</v>
      </c>
      <c r="R14">
        <f>$K$3*pseudoinverse!A13+$K$4*pseudoinverse!B13+$K$5*pseudoinverse!C13+$K$6*pseudoinverse!D13+$K$7*pseudoinverse!E13+$K$8*pseudoinverse!F13+$K$9*pseudoinverse!G13+$K$10*pseudoinverse!H13</f>
        <v>0.55806777101388416</v>
      </c>
      <c r="S14">
        <f t="shared" si="4"/>
        <v>5.4884678929478824E-5</v>
      </c>
      <c r="U14" s="13">
        <f t="shared" si="5"/>
        <v>435</v>
      </c>
      <c r="V14">
        <f t="shared" si="6"/>
        <v>0.56547619047619047</v>
      </c>
      <c r="W14">
        <f t="shared" si="7"/>
        <v>0.50304768682315959</v>
      </c>
      <c r="X14">
        <f t="shared" si="8"/>
        <v>0.79532745359488355</v>
      </c>
      <c r="Y14">
        <f t="shared" si="9"/>
        <v>0.5580679051831835</v>
      </c>
      <c r="Z14">
        <f t="shared" si="10"/>
        <v>0.55806777101388416</v>
      </c>
    </row>
    <row r="15" spans="1:26" x14ac:dyDescent="0.3">
      <c r="A15" s="2">
        <v>440</v>
      </c>
      <c r="F15">
        <f t="shared" si="0"/>
        <v>0.5714285714285714</v>
      </c>
      <c r="L15">
        <f>$H$3*pseudoinverse!$A14+$H$4*pseudoinverse!$B14+$H$5*pseudoinverse!$C14+$H$6*pseudoinverse!$D14+$H$7*pseudoinverse!$E14+$H$8*pseudoinverse!$F14+$H$9*pseudoinverse!$G14+$H$10*pseudoinverse!$H14</f>
        <v>0.51397876504974183</v>
      </c>
      <c r="M15">
        <f t="shared" si="2"/>
        <v>3.3004802529650067E-3</v>
      </c>
      <c r="N15">
        <f>$I$3*pseudoinverse!A14+$I$4*pseudoinverse!B14+$I$5*pseudoinverse!C14+$I$6*pseudoinverse!D14+$I$7*pseudoinverse!E14+$I$8*pseudoinverse!F14+$I$9*pseudoinverse!G14+$I$10*pseudoinverse!H14</f>
        <v>0.82951684457006092</v>
      </c>
      <c r="O15">
        <f t="shared" si="2"/>
        <v>6.6609556733156106E-2</v>
      </c>
      <c r="P15">
        <f>$J$3*pseudoinverse!A14+$J$4*pseudoinverse!B14+$J$5*pseudoinverse!C14+J$6*pseudoinverse!D14+$J$7*pseudoinverse!E14+$J$8*pseudoinverse!F14+$J$9*pseudoinverse!G14+$J$10*pseudoinverse!H14</f>
        <v>0.58167291464561199</v>
      </c>
      <c r="Q15">
        <f t="shared" si="3"/>
        <v>1.0494656794852569E-4</v>
      </c>
      <c r="R15">
        <f>$K$3*pseudoinverse!A14+$K$4*pseudoinverse!B14+$K$5*pseudoinverse!C14+$K$6*pseudoinverse!D14+$K$7*pseudoinverse!E14+$K$8*pseudoinverse!F14+$K$9*pseudoinverse!G14+$K$10*pseudoinverse!H14</f>
        <v>0.5816727748587972</v>
      </c>
      <c r="S15">
        <f t="shared" si="4"/>
        <v>1.0494370391985019E-4</v>
      </c>
      <c r="U15" s="13">
        <f t="shared" si="5"/>
        <v>440</v>
      </c>
      <c r="V15">
        <f t="shared" si="6"/>
        <v>0.5714285714285714</v>
      </c>
      <c r="W15">
        <f t="shared" si="7"/>
        <v>0.51397876504974183</v>
      </c>
      <c r="X15">
        <f t="shared" si="8"/>
        <v>0.82951684457006092</v>
      </c>
      <c r="Y15">
        <f t="shared" si="9"/>
        <v>0.58167291464561199</v>
      </c>
      <c r="Z15">
        <f t="shared" si="10"/>
        <v>0.5816727748587972</v>
      </c>
    </row>
    <row r="16" spans="1:26" x14ac:dyDescent="0.3">
      <c r="A16" s="2">
        <v>445</v>
      </c>
      <c r="F16">
        <f t="shared" si="0"/>
        <v>0.57738095238095233</v>
      </c>
      <c r="L16">
        <f>$H$3*pseudoinverse!$A15+$H$4*pseudoinverse!$B15+$H$5*pseudoinverse!$C15+$H$6*pseudoinverse!$D15+$H$7*pseudoinverse!$E15+$H$8*pseudoinverse!$F15+$H$9*pseudoinverse!$G15+$H$10*pseudoinverse!$H15</f>
        <v>0.53020695408902796</v>
      </c>
      <c r="M16">
        <f t="shared" si="2"/>
        <v>2.2253861148464832E-3</v>
      </c>
      <c r="N16">
        <f>$I$3*pseudoinverse!A15+$I$4*pseudoinverse!B15+$I$5*pseudoinverse!C15+$I$6*pseudoinverse!D15+$I$7*pseudoinverse!E15+$I$8*pseudoinverse!F15+$I$9*pseudoinverse!G15+$I$10*pseudoinverse!H15</f>
        <v>0.86194316711181673</v>
      </c>
      <c r="O16">
        <f t="shared" si="2"/>
        <v>8.0975654052534582E-2</v>
      </c>
      <c r="P16">
        <f>$J$3*pseudoinverse!A15+$J$4*pseudoinverse!B15+$J$5*pseudoinverse!C15+J$6*pseudoinverse!D15+$J$7*pseudoinverse!E15+$J$8*pseudoinverse!F15+$J$9*pseudoinverse!G15+$J$10*pseudoinverse!H15</f>
        <v>0.60396391516665193</v>
      </c>
      <c r="Q16">
        <f t="shared" si="3"/>
        <v>7.0665391046589008E-4</v>
      </c>
      <c r="R16">
        <f>$K$3*pseudoinverse!A15+$K$4*pseudoinverse!B15+$K$5*pseudoinverse!C15+$K$6*pseudoinverse!D15+$K$7*pseudoinverse!E15+$K$8*pseudoinverse!F15+$K$9*pseudoinverse!G15+$K$10*pseudoinverse!H15</f>
        <v>0.60396377009482471</v>
      </c>
      <c r="S16">
        <f t="shared" si="4"/>
        <v>7.066461976089675E-4</v>
      </c>
      <c r="U16" s="13">
        <f t="shared" si="5"/>
        <v>445</v>
      </c>
      <c r="V16">
        <f t="shared" si="6"/>
        <v>0.57738095238095233</v>
      </c>
      <c r="W16">
        <f t="shared" si="7"/>
        <v>0.53020695408902796</v>
      </c>
      <c r="X16">
        <f t="shared" si="8"/>
        <v>0.86194316711181673</v>
      </c>
      <c r="Y16">
        <f t="shared" si="9"/>
        <v>0.60396391516665193</v>
      </c>
      <c r="Z16">
        <f t="shared" si="10"/>
        <v>0.60396377009482471</v>
      </c>
    </row>
    <row r="17" spans="1:26" x14ac:dyDescent="0.3">
      <c r="A17" s="2">
        <v>450</v>
      </c>
      <c r="F17">
        <f t="shared" si="0"/>
        <v>0.58333333333333337</v>
      </c>
      <c r="L17">
        <f>$H$3*pseudoinverse!$A16+$H$4*pseudoinverse!$B16+$H$5*pseudoinverse!$C16+$H$6*pseudoinverse!$D16+$H$7*pseudoinverse!$E16+$H$8*pseudoinverse!$F16+$H$9*pseudoinverse!$G16+$H$10*pseudoinverse!$H16</f>
        <v>0.55218694508263777</v>
      </c>
      <c r="M17">
        <f t="shared" si="2"/>
        <v>9.7009750106306892E-4</v>
      </c>
      <c r="N17">
        <f>$I$3*pseudoinverse!A16+$I$4*pseudoinverse!B16+$I$5*pseudoinverse!C16+$I$6*pseudoinverse!D16+$I$7*pseudoinverse!E16+$I$8*pseudoinverse!F16+$I$9*pseudoinverse!G16+$I$10*pseudoinverse!H16</f>
        <v>0.89231320979979267</v>
      </c>
      <c r="O17">
        <f t="shared" si="2"/>
        <v>9.5468564061228445E-2</v>
      </c>
      <c r="P17">
        <f>$J$3*pseudoinverse!A16+$J$4*pseudoinverse!B16+$J$5*pseudoinverse!C16+J$6*pseudoinverse!D16+$J$7*pseudoinverse!E16+$J$8*pseudoinverse!F16+$J$9*pseudoinverse!G16+$J$10*pseudoinverse!H16</f>
        <v>0.6247281340257419</v>
      </c>
      <c r="Q17">
        <f t="shared" si="3"/>
        <v>1.7135295243642255E-3</v>
      </c>
      <c r="R17">
        <f>$K$3*pseudoinverse!A16+$K$4*pseudoinverse!B16+$K$5*pseudoinverse!C16+$K$6*pseudoinverse!D16+$K$7*pseudoinverse!E16+$K$8*pseudoinverse!F16+$K$9*pseudoinverse!G16+$K$10*pseudoinverse!H16</f>
        <v>0.6247279840558323</v>
      </c>
      <c r="S17">
        <f t="shared" si="4"/>
        <v>1.7135171084376808E-3</v>
      </c>
      <c r="U17" s="13">
        <f t="shared" si="5"/>
        <v>450</v>
      </c>
      <c r="V17">
        <f t="shared" si="6"/>
        <v>0.58333333333333337</v>
      </c>
      <c r="W17">
        <f t="shared" si="7"/>
        <v>0.55218694508263777</v>
      </c>
      <c r="X17">
        <f t="shared" si="8"/>
        <v>0.89231320979979267</v>
      </c>
      <c r="Y17">
        <f t="shared" si="9"/>
        <v>0.6247281340257419</v>
      </c>
      <c r="Z17">
        <f t="shared" si="10"/>
        <v>0.6247279840558323</v>
      </c>
    </row>
    <row r="18" spans="1:26" x14ac:dyDescent="0.3">
      <c r="A18" s="2">
        <v>455</v>
      </c>
      <c r="F18">
        <f t="shared" si="0"/>
        <v>0.5892857142857143</v>
      </c>
      <c r="L18">
        <f>$H$3*pseudoinverse!$A17+$H$4*pseudoinverse!$B17+$H$5*pseudoinverse!$C17+$H$6*pseudoinverse!$D17+$H$7*pseudoinverse!$E17+$H$8*pseudoinverse!$F17+$H$9*pseudoinverse!$G17+$H$10*pseudoinverse!$H17</f>
        <v>0.57957547322745051</v>
      </c>
      <c r="M18">
        <f t="shared" si="2"/>
        <v>9.4288781409591915E-5</v>
      </c>
      <c r="N18">
        <f>$I$3*pseudoinverse!A17+$I$4*pseudoinverse!B17+$I$5*pseudoinverse!C17+$I$6*pseudoinverse!D17+$I$7*pseudoinverse!E17+$I$8*pseudoinverse!F17+$I$9*pseudoinverse!G17+$I$10*pseudoinverse!H17</f>
        <v>0.92035241616420294</v>
      </c>
      <c r="O18">
        <f t="shared" si="2"/>
        <v>0.10960516109270008</v>
      </c>
      <c r="P18">
        <f>$J$3*pseudoinverse!A17+$J$4*pseudoinverse!B17+$J$5*pseudoinverse!C17+J$6*pseudoinverse!D17+$J$7*pseudoinverse!E17+$J$8*pseudoinverse!F17+$J$9*pseudoinverse!G17+$J$10*pseudoinverse!H17</f>
        <v>0.6437662265735915</v>
      </c>
      <c r="Q18">
        <f t="shared" si="3"/>
        <v>2.968126219149539E-3</v>
      </c>
      <c r="R18">
        <f>$K$3*pseudoinverse!A17+$K$4*pseudoinverse!B17+$K$5*pseudoinverse!C17+$K$6*pseudoinverse!D17+$K$7*pseudoinverse!E17+$K$8*pseudoinverse!F17+$K$9*pseudoinverse!G17+$K$10*pseudoinverse!H17</f>
        <v>0.64376607214413184</v>
      </c>
      <c r="S18">
        <f t="shared" si="4"/>
        <v>2.9681093923812378E-3</v>
      </c>
      <c r="U18" s="13">
        <f t="shared" si="5"/>
        <v>455</v>
      </c>
      <c r="V18">
        <f t="shared" si="6"/>
        <v>0.5892857142857143</v>
      </c>
      <c r="W18">
        <f t="shared" si="7"/>
        <v>0.57957547322745051</v>
      </c>
      <c r="X18">
        <f t="shared" si="8"/>
        <v>0.92035241616420294</v>
      </c>
      <c r="Y18">
        <f t="shared" si="9"/>
        <v>0.6437662265735915</v>
      </c>
      <c r="Z18">
        <f t="shared" si="10"/>
        <v>0.64376607214413184</v>
      </c>
    </row>
    <row r="19" spans="1:26" x14ac:dyDescent="0.3">
      <c r="A19" s="2">
        <v>460</v>
      </c>
      <c r="F19">
        <f t="shared" si="0"/>
        <v>0.59523809523809523</v>
      </c>
      <c r="L19">
        <f>$H$3*pseudoinverse!$A18+$H$4*pseudoinverse!$B18+$H$5*pseudoinverse!$C18+$H$6*pseudoinverse!$D18+$H$7*pseudoinverse!$E18+$H$8*pseudoinverse!$F18+$H$9*pseudoinverse!$G18+$H$10*pseudoinverse!$H18</f>
        <v>0.61119492355607286</v>
      </c>
      <c r="M19">
        <f t="shared" si="2"/>
        <v>2.5462036996941258E-4</v>
      </c>
      <c r="N19">
        <f>$I$3*pseudoinverse!A18+$I$4*pseudoinverse!B18+$I$5*pseudoinverse!C18+$I$6*pseudoinverse!D18+$I$7*pseudoinverse!E18+$I$8*pseudoinverse!F18+$I$9*pseudoinverse!G18+$I$10*pseudoinverse!H18</f>
        <v>0.94581041656540765</v>
      </c>
      <c r="O19">
        <f t="shared" si="2"/>
        <v>0.12290095248082039</v>
      </c>
      <c r="P19">
        <f>$J$3*pseudoinverse!A18+$J$4*pseudoinverse!B18+$J$5*pseudoinverse!C18+J$6*pseudoinverse!D18+$J$7*pseudoinverse!E18+$J$8*pseudoinverse!F18+$J$9*pseudoinverse!G18+$J$10*pseudoinverse!H18</f>
        <v>0.66089641072579597</v>
      </c>
      <c r="Q19">
        <f t="shared" si="3"/>
        <v>4.3110143926824423E-3</v>
      </c>
      <c r="R19">
        <f>$K$3*pseudoinverse!A18+$K$4*pseudoinverse!B18+$K$5*pseudoinverse!C18+$K$6*pseudoinverse!D18+$K$7*pseudoinverse!E18+$K$8*pseudoinverse!F18+$K$9*pseudoinverse!G18+$K$10*pseudoinverse!H18</f>
        <v>0.66089625232299465</v>
      </c>
      <c r="S19">
        <f t="shared" si="4"/>
        <v>4.3109935917853273E-3</v>
      </c>
      <c r="U19" s="13">
        <f t="shared" si="5"/>
        <v>460</v>
      </c>
      <c r="V19">
        <f t="shared" si="6"/>
        <v>0.59523809523809523</v>
      </c>
      <c r="W19">
        <f t="shared" si="7"/>
        <v>0.61119492355607286</v>
      </c>
      <c r="X19">
        <f t="shared" si="8"/>
        <v>0.94581041656540765</v>
      </c>
      <c r="Y19">
        <f t="shared" si="9"/>
        <v>0.66089641072579597</v>
      </c>
      <c r="Z19">
        <f t="shared" si="10"/>
        <v>0.66089625232299465</v>
      </c>
    </row>
    <row r="20" spans="1:26" x14ac:dyDescent="0.3">
      <c r="A20" s="2">
        <v>465</v>
      </c>
      <c r="F20">
        <f t="shared" si="0"/>
        <v>0.60119047619047616</v>
      </c>
      <c r="L20">
        <f>$H$3*pseudoinverse!$A19+$H$4*pseudoinverse!$B19+$H$5*pseudoinverse!$C19+$H$6*pseudoinverse!$D19+$H$7*pseudoinverse!$E19+$H$8*pseudoinverse!$F19+$H$9*pseudoinverse!$G19+$H$10*pseudoinverse!$H19</f>
        <v>0.64512177810772986</v>
      </c>
      <c r="M20">
        <f t="shared" ref="M20:O35" si="11">POWER(L20-$F20,2)</f>
        <v>1.9299592881448983E-3</v>
      </c>
      <c r="N20">
        <f>$I$3*pseudoinverse!A19+$I$4*pseudoinverse!B19+$I$5*pseudoinverse!C19+$I$6*pseudoinverse!D19+$I$7*pseudoinverse!E19+$I$8*pseudoinverse!F19+$I$9*pseudoinverse!G19+$I$10*pseudoinverse!H19</f>
        <v>0.96846629853099064</v>
      </c>
      <c r="O20">
        <f t="shared" si="11"/>
        <v>0.13489152967590115</v>
      </c>
      <c r="P20">
        <f>$J$3*pseudoinverse!A19+$J$4*pseudoinverse!B19+$J$5*pseudoinverse!C19+J$6*pseudoinverse!D19+$J$7*pseudoinverse!E19+$J$8*pseudoinverse!F19+$J$9*pseudoinverse!G19+$J$10*pseudoinverse!H19</f>
        <v>0.67595849234940908</v>
      </c>
      <c r="Q20">
        <f t="shared" si="3"/>
        <v>5.5902562403424534E-3</v>
      </c>
      <c r="R20">
        <f>$K$3*pseudoinverse!A19+$K$4*pseudoinverse!B19+$K$5*pseudoinverse!C19+$K$6*pseudoinverse!D19+$K$7*pseudoinverse!E19+$K$8*pseudoinverse!F19+$K$9*pseudoinverse!G19+$K$10*pseudoinverse!H19</f>
        <v>0.67595833050197562</v>
      </c>
      <c r="S20">
        <f t="shared" si="4"/>
        <v>5.5902320383456085E-3</v>
      </c>
      <c r="U20" s="13">
        <f t="shared" si="5"/>
        <v>465</v>
      </c>
      <c r="V20">
        <f t="shared" si="6"/>
        <v>0.60119047619047616</v>
      </c>
      <c r="W20">
        <f t="shared" si="7"/>
        <v>0.64512177810772986</v>
      </c>
      <c r="X20">
        <f t="shared" si="8"/>
        <v>0.96846629853099064</v>
      </c>
      <c r="Y20">
        <f t="shared" si="9"/>
        <v>0.67595849234940908</v>
      </c>
      <c r="Z20">
        <f t="shared" si="10"/>
        <v>0.67595833050197562</v>
      </c>
    </row>
    <row r="21" spans="1:26" x14ac:dyDescent="0.3">
      <c r="A21" s="2">
        <v>470</v>
      </c>
      <c r="F21">
        <f t="shared" si="0"/>
        <v>0.6071428571428571</v>
      </c>
      <c r="L21">
        <f>$H$3*pseudoinverse!$A20+$H$4*pseudoinverse!$B20+$H$5*pseudoinverse!$C20+$H$6*pseudoinverse!$D20+$H$7*pseudoinverse!$E20+$H$8*pseudoinverse!$F20+$H$9*pseudoinverse!$G20+$H$10*pseudoinverse!$H20</f>
        <v>0.6788940237262302</v>
      </c>
      <c r="M21">
        <f t="shared" si="11"/>
        <v>5.1482299060749571E-3</v>
      </c>
      <c r="N21">
        <f>$I$3*pseudoinverse!A20+$I$4*pseudoinverse!B20+$I$5*pseudoinverse!C20+$I$6*pseudoinverse!D20+$I$7*pseudoinverse!E20+$I$8*pseudoinverse!F20+$I$9*pseudoinverse!G20+$I$10*pseudoinverse!H20</f>
        <v>0.98813348284770364</v>
      </c>
      <c r="O21">
        <f t="shared" si="11"/>
        <v>0.14515385687497048</v>
      </c>
      <c r="P21">
        <f>$J$3*pseudoinverse!A20+$J$4*pseudoinverse!B20+$J$5*pseudoinverse!C20+J$6*pseudoinverse!D20+$J$7*pseudoinverse!E20+$J$8*pseudoinverse!F20+$J$9*pseudoinverse!G20+$J$10*pseudoinverse!H20</f>
        <v>0.68881772750687287</v>
      </c>
      <c r="Q21">
        <f t="shared" si="3"/>
        <v>6.670784448978782E-3</v>
      </c>
      <c r="R21">
        <f>$K$3*pseudoinverse!A20+$K$4*pseudoinverse!B20+$K$5*pseudoinverse!C20+$K$6*pseudoinverse!D20+$K$7*pseudoinverse!E20+$K$8*pseudoinverse!F20+$K$9*pseudoinverse!G20+$K$10*pseudoinverse!H20</f>
        <v>0.68881756277930484</v>
      </c>
      <c r="S21">
        <f t="shared" si="4"/>
        <v>6.6707575408003882E-3</v>
      </c>
      <c r="U21" s="13">
        <f t="shared" si="5"/>
        <v>470</v>
      </c>
      <c r="V21">
        <f t="shared" si="6"/>
        <v>0.6071428571428571</v>
      </c>
      <c r="W21">
        <f t="shared" si="7"/>
        <v>0.6788940237262302</v>
      </c>
      <c r="X21">
        <f t="shared" si="8"/>
        <v>0.98813348284770364</v>
      </c>
      <c r="Y21">
        <f t="shared" si="9"/>
        <v>0.68881772750687287</v>
      </c>
      <c r="Z21">
        <f t="shared" si="10"/>
        <v>0.68881756277930484</v>
      </c>
    </row>
    <row r="22" spans="1:26" x14ac:dyDescent="0.3">
      <c r="A22" s="2">
        <v>475</v>
      </c>
      <c r="F22">
        <f t="shared" si="0"/>
        <v>0.61309523809523814</v>
      </c>
      <c r="L22">
        <f>$H$3*pseudoinverse!$A21+$H$4*pseudoinverse!$B21+$H$5*pseudoinverse!$C21+$H$6*pseudoinverse!$D21+$H$7*pseudoinverse!$E21+$H$8*pseudoinverse!$F21+$H$9*pseudoinverse!$G21+$H$10*pseudoinverse!$H21</f>
        <v>0.70981080680874065</v>
      </c>
      <c r="M22">
        <f t="shared" si="11"/>
        <v>9.3539012315762247E-3</v>
      </c>
      <c r="N22">
        <f>$I$3*pseudoinverse!A21+$I$4*pseudoinverse!B21+$I$5*pseudoinverse!C21+$I$6*pseudoinverse!D21+$I$7*pseudoinverse!E21+$I$8*pseudoinverse!F21+$I$9*pseudoinverse!G21+$I$10*pseudoinverse!H21</f>
        <v>1.0046640800170714</v>
      </c>
      <c r="O22">
        <f t="shared" si="11"/>
        <v>0.15332615796400567</v>
      </c>
      <c r="P22">
        <f>$J$3*pseudoinverse!A21+$J$4*pseudoinverse!B21+$J$5*pseudoinverse!C21+J$6*pseudoinverse!D21+$J$7*pseudoinverse!E21+$J$8*pseudoinverse!F21+$J$9*pseudoinverse!G21+$J$10*pseudoinverse!H21</f>
        <v>0.69936849932731926</v>
      </c>
      <c r="Q22">
        <f t="shared" si="3"/>
        <v>7.4430756036189113E-3</v>
      </c>
      <c r="R22">
        <f>$K$3*pseudoinverse!A21+$K$4*pseudoinverse!B21+$K$5*pseudoinverse!C21+$K$6*pseudoinverse!D21+$K$7*pseudoinverse!E21+$K$8*pseudoinverse!F21+$K$9*pseudoinverse!G21+$K$10*pseudoinverse!H21</f>
        <v>0.69936833231111095</v>
      </c>
      <c r="S22">
        <f t="shared" si="4"/>
        <v>7.4430467855808669E-3</v>
      </c>
      <c r="U22" s="13">
        <f t="shared" si="5"/>
        <v>475</v>
      </c>
      <c r="V22">
        <f t="shared" si="6"/>
        <v>0.61309523809523814</v>
      </c>
      <c r="W22">
        <f t="shared" si="7"/>
        <v>0.70981080680874065</v>
      </c>
      <c r="X22">
        <f t="shared" si="8"/>
        <v>1.0046640800170714</v>
      </c>
      <c r="Y22">
        <f t="shared" si="9"/>
        <v>0.69936849932731926</v>
      </c>
      <c r="Z22">
        <f t="shared" si="10"/>
        <v>0.69936833231111095</v>
      </c>
    </row>
    <row r="23" spans="1:26" x14ac:dyDescent="0.3">
      <c r="A23" s="2">
        <v>480</v>
      </c>
      <c r="F23">
        <f t="shared" si="0"/>
        <v>0.61904761904761907</v>
      </c>
      <c r="L23">
        <f>$H$3*pseudoinverse!$A22+$H$4*pseudoinverse!$B22+$H$5*pseudoinverse!$C22+$H$6*pseudoinverse!$D22+$H$7*pseudoinverse!$E22+$H$8*pseudoinverse!$F22+$H$9*pseudoinverse!$G22+$H$10*pseudoinverse!$H22</f>
        <v>0.73528138941457488</v>
      </c>
      <c r="M23">
        <f t="shared" si="11"/>
        <v>1.3510289373718216E-2</v>
      </c>
      <c r="N23">
        <f>$I$3*pseudoinverse!A22+$I$4*pseudoinverse!B22+$I$5*pseudoinverse!C22+$I$6*pseudoinverse!D22+$I$7*pseudoinverse!E22+$I$8*pseudoinverse!F22+$I$9*pseudoinverse!G22+$I$10*pseudoinverse!H22</f>
        <v>1.0179526135762782</v>
      </c>
      <c r="O23">
        <f t="shared" si="11"/>
        <v>0.15912519465990957</v>
      </c>
      <c r="P23">
        <f>$J$3*pseudoinverse!A22+$J$4*pseudoinverse!B22+$J$5*pseudoinverse!C22+J$6*pseudoinverse!D22+$J$7*pseudoinverse!E22+$J$8*pseudoinverse!F22+$J$9*pseudoinverse!G22+$J$10*pseudoinverse!H22</f>
        <v>0.70753783549908433</v>
      </c>
      <c r="Q23">
        <f t="shared" si="3"/>
        <v>7.8305184076271732E-3</v>
      </c>
      <c r="R23">
        <f>$K$3*pseudoinverse!A22+$K$4*pseudoinverse!B22+$K$5*pseudoinverse!C22+$K$6*pseudoinverse!D22+$K$7*pseudoinverse!E22+$K$8*pseudoinverse!F22+$K$9*pseudoinverse!G22+$K$10*pseudoinverse!H22</f>
        <v>0.70753766680089114</v>
      </c>
      <c r="S23">
        <f t="shared" si="4"/>
        <v>7.8304885513763717E-3</v>
      </c>
      <c r="U23" s="13">
        <f t="shared" si="5"/>
        <v>480</v>
      </c>
      <c r="V23">
        <f t="shared" si="6"/>
        <v>0.61904761904761907</v>
      </c>
      <c r="W23">
        <f t="shared" si="7"/>
        <v>0.73528138941457488</v>
      </c>
      <c r="X23">
        <f t="shared" si="8"/>
        <v>1.0179526135762782</v>
      </c>
      <c r="Y23">
        <f t="shared" si="9"/>
        <v>0.70753783549908433</v>
      </c>
      <c r="Z23">
        <f t="shared" si="10"/>
        <v>0.70753766680089114</v>
      </c>
    </row>
    <row r="24" spans="1:26" x14ac:dyDescent="0.3">
      <c r="A24" s="2">
        <v>485</v>
      </c>
      <c r="F24">
        <f t="shared" si="0"/>
        <v>0.625</v>
      </c>
      <c r="L24">
        <f>$H$3*pseudoinverse!$A23+$H$4*pseudoinverse!$B23+$H$5*pseudoinverse!$C23+$H$6*pseudoinverse!$D23+$H$7*pseudoinverse!$E23+$H$8*pseudoinverse!$F23+$H$9*pseudoinverse!$G23+$H$10*pseudoinverse!$H23</f>
        <v>0.75317172147838085</v>
      </c>
      <c r="M24">
        <f t="shared" si="11"/>
        <v>1.6427990186731634E-2</v>
      </c>
      <c r="N24">
        <f>$I$3*pseudoinverse!A23+$I$4*pseudoinverse!B23+$I$5*pseudoinverse!C23+$I$6*pseudoinverse!D23+$I$7*pseudoinverse!E23+$I$8*pseudoinverse!F23+$I$9*pseudoinverse!G23+$I$10*pseudoinverse!H23</f>
        <v>1.0279390130603638</v>
      </c>
      <c r="O24">
        <f t="shared" si="11"/>
        <v>0.16235984824606006</v>
      </c>
      <c r="P24">
        <f>$J$3*pseudoinverse!A23+$J$4*pseudoinverse!B23+$J$5*pseudoinverse!C23+J$6*pseudoinverse!D23+$J$7*pseudoinverse!E23+$J$8*pseudoinverse!F23+$J$9*pseudoinverse!G23+$J$10*pseudoinverse!H23</f>
        <v>0.713288858551273</v>
      </c>
      <c r="Q24">
        <f t="shared" si="3"/>
        <v>7.7949225442866914E-3</v>
      </c>
      <c r="R24">
        <f>$K$3*pseudoinverse!A23+$K$4*pseudoinverse!B23+$K$5*pseudoinverse!C23+$K$6*pseudoinverse!D23+$K$7*pseudoinverse!E23+$K$8*pseudoinverse!F23+$K$9*pseudoinverse!G23+$K$10*pseudoinverse!H23</f>
        <v>0.71328868877641782</v>
      </c>
      <c r="S24">
        <f t="shared" si="4"/>
        <v>7.7948925658591663E-3</v>
      </c>
      <c r="U24" s="13">
        <f t="shared" si="5"/>
        <v>485</v>
      </c>
      <c r="V24">
        <f t="shared" si="6"/>
        <v>0.625</v>
      </c>
      <c r="W24">
        <f t="shared" si="7"/>
        <v>0.75317172147838085</v>
      </c>
      <c r="X24">
        <f t="shared" si="8"/>
        <v>1.0279390130603638</v>
      </c>
      <c r="Y24">
        <f t="shared" si="9"/>
        <v>0.713288858551273</v>
      </c>
      <c r="Z24">
        <f t="shared" si="10"/>
        <v>0.71328868877641782</v>
      </c>
    </row>
    <row r="25" spans="1:26" x14ac:dyDescent="0.3">
      <c r="A25" s="2">
        <v>490</v>
      </c>
      <c r="F25">
        <f t="shared" si="0"/>
        <v>0.63095238095238093</v>
      </c>
      <c r="L25">
        <f>$H$3*pseudoinverse!$A24+$H$4*pseudoinverse!$B24+$H$5*pseudoinverse!$C24+$H$6*pseudoinverse!$D24+$H$7*pseudoinverse!$E24+$H$8*pseudoinverse!$F24+$H$9*pseudoinverse!$G24+$H$10*pseudoinverse!$H24</f>
        <v>0.76209689207914877</v>
      </c>
      <c r="M25">
        <f t="shared" si="11"/>
        <v>1.7198882798678934E-2</v>
      </c>
      <c r="N25">
        <f>$I$3*pseudoinverse!A24+$I$4*pseudoinverse!B24+$I$5*pseudoinverse!C24+$I$6*pseudoinverse!D24+$I$7*pseudoinverse!E24+$I$8*pseudoinverse!F24+$I$9*pseudoinverse!G24+$I$10*pseudoinverse!H24</f>
        <v>1.0346107995207088</v>
      </c>
      <c r="O25">
        <f t="shared" si="11"/>
        <v>0.16294011888108337</v>
      </c>
      <c r="P25">
        <f>$J$3*pseudoinverse!A24+$J$4*pseudoinverse!B24+$J$5*pseudoinverse!C24+J$6*pseudoinverse!D24+$J$7*pseudoinverse!E24+$J$8*pseudoinverse!F24+$J$9*pseudoinverse!G24+$J$10*pseudoinverse!H24</f>
        <v>0.71662434248069462</v>
      </c>
      <c r="Q25">
        <f t="shared" si="3"/>
        <v>7.3396849921088612E-3</v>
      </c>
      <c r="R25">
        <f>$K$3*pseudoinverse!A24+$K$4*pseudoinverse!B24+$K$5*pseudoinverse!C24+$K$6*pseudoinverse!D24+$K$7*pseudoinverse!E24+$K$8*pseudoinverse!F24+$K$9*pseudoinverse!G24+$K$10*pseudoinverse!H24</f>
        <v>0.71662417220946395</v>
      </c>
      <c r="S25">
        <f t="shared" si="4"/>
        <v>7.3396558171972062E-3</v>
      </c>
      <c r="U25" s="13">
        <f t="shared" si="5"/>
        <v>490</v>
      </c>
      <c r="V25">
        <f t="shared" si="6"/>
        <v>0.63095238095238093</v>
      </c>
      <c r="W25">
        <f t="shared" si="7"/>
        <v>0.76209689207914877</v>
      </c>
      <c r="X25">
        <f t="shared" si="8"/>
        <v>1.0346107995207088</v>
      </c>
      <c r="Y25">
        <f t="shared" si="9"/>
        <v>0.71662434248069462</v>
      </c>
      <c r="Z25">
        <f t="shared" si="10"/>
        <v>0.71662417220946395</v>
      </c>
    </row>
    <row r="26" spans="1:26" x14ac:dyDescent="0.3">
      <c r="A26" s="2">
        <v>495</v>
      </c>
      <c r="F26">
        <f t="shared" si="0"/>
        <v>0.63690476190476186</v>
      </c>
      <c r="L26">
        <f>$H$3*pseudoinverse!$A25+$H$4*pseudoinverse!$B25+$H$5*pseudoinverse!$C25+$H$6*pseudoinverse!$D25+$H$7*pseudoinverse!$E25+$H$8*pseudoinverse!$F25+$H$9*pseudoinverse!$G25+$H$10*pseudoinverse!$H25</f>
        <v>0.76161590152198699</v>
      </c>
      <c r="M26">
        <f t="shared" si="11"/>
        <v>1.5552868344627019E-2</v>
      </c>
      <c r="N26">
        <f>$I$3*pseudoinverse!A25+$I$4*pseudoinverse!B25+$I$5*pseudoinverse!C25+$I$6*pseudoinverse!D25+$I$7*pseudoinverse!E25+$I$8*pseudoinverse!F25+$I$9*pseudoinverse!G25+$I$10*pseudoinverse!H25</f>
        <v>1.0380044095431362</v>
      </c>
      <c r="O26">
        <f t="shared" si="11"/>
        <v>0.16088092733562806</v>
      </c>
      <c r="P26">
        <f>$J$3*pseudoinverse!A25+$J$4*pseudoinverse!B25+$J$5*pseudoinverse!C25+J$6*pseudoinverse!D25+$J$7*pseudoinverse!E25+$J$8*pseudoinverse!F25+$J$9*pseudoinverse!G25+$J$10*pseudoinverse!H25</f>
        <v>0.71759063500047471</v>
      </c>
      <c r="Q26">
        <f t="shared" si="3"/>
        <v>6.5102101172174777E-3</v>
      </c>
      <c r="R26">
        <f>$K$3*pseudoinverse!A25+$K$4*pseudoinverse!B25+$K$5*pseudoinverse!C25+$K$6*pseudoinverse!D25+$K$7*pseudoinverse!E25+$K$8*pseudoinverse!F25+$K$9*pseudoinverse!G25+$K$10*pseudoinverse!H25</f>
        <v>0.71759046475343335</v>
      </c>
      <c r="S26">
        <f t="shared" si="4"/>
        <v>6.5101826441841147E-3</v>
      </c>
      <c r="U26" s="13">
        <f t="shared" si="5"/>
        <v>495</v>
      </c>
      <c r="V26">
        <f t="shared" si="6"/>
        <v>0.63690476190476186</v>
      </c>
      <c r="W26">
        <f t="shared" si="7"/>
        <v>0.76161590152198699</v>
      </c>
      <c r="X26">
        <f t="shared" si="8"/>
        <v>1.0380044095431362</v>
      </c>
      <c r="Y26">
        <f t="shared" si="9"/>
        <v>0.71759063500047471</v>
      </c>
      <c r="Z26">
        <f t="shared" si="10"/>
        <v>0.71759046475343335</v>
      </c>
    </row>
    <row r="27" spans="1:26" x14ac:dyDescent="0.3">
      <c r="A27" s="2">
        <v>500</v>
      </c>
      <c r="F27">
        <f t="shared" si="0"/>
        <v>0.64285714285714279</v>
      </c>
      <c r="L27">
        <f>$H$3*pseudoinverse!$A26+$H$4*pseudoinverse!$B26+$H$5*pseudoinverse!$C26+$H$6*pseudoinverse!$D26+$H$7*pseudoinverse!$E26+$H$8*pseudoinverse!$F26+$H$9*pseudoinverse!$G26+$H$10*pseudoinverse!$H26</f>
        <v>0.75229990577063521</v>
      </c>
      <c r="M27">
        <f t="shared" si="11"/>
        <v>1.1977718354138911E-2</v>
      </c>
      <c r="N27">
        <f>$I$3*pseudoinverse!A26+$I$4*pseudoinverse!B26+$I$5*pseudoinverse!C26+$I$6*pseudoinverse!D26+$I$7*pseudoinverse!E26+$I$8*pseudoinverse!F26+$I$9*pseudoinverse!G26+$I$10*pseudoinverse!H26</f>
        <v>1.0382056280311682</v>
      </c>
      <c r="O27">
        <f t="shared" si="11"/>
        <v>0.15630042472939662</v>
      </c>
      <c r="P27">
        <f>$J$3*pseudoinverse!A26+$J$4*pseudoinverse!B26+$J$5*pseudoinverse!C26+J$6*pseudoinverse!D26+$J$7*pseudoinverse!E26+$J$8*pseudoinverse!F26+$J$9*pseudoinverse!G26+$J$10*pseudoinverse!H26</f>
        <v>0.71628227114452125</v>
      </c>
      <c r="Q27">
        <f t="shared" si="3"/>
        <v>5.3912494640179845E-3</v>
      </c>
      <c r="R27">
        <f>$K$3*pseudoinverse!A26+$K$4*pseudoinverse!B26+$K$5*pseudoinverse!C26+$K$6*pseudoinverse!D26+$K$7*pseudoinverse!E26+$K$8*pseudoinverse!F26+$K$9*pseudoinverse!G26+$K$10*pseudoinverse!H26</f>
        <v>0.71628210133163361</v>
      </c>
      <c r="S27">
        <f t="shared" si="4"/>
        <v>5.3912245269807013E-3</v>
      </c>
      <c r="U27" s="13">
        <f t="shared" si="5"/>
        <v>500</v>
      </c>
      <c r="V27">
        <f t="shared" si="6"/>
        <v>0.64285714285714279</v>
      </c>
      <c r="W27">
        <f t="shared" si="7"/>
        <v>0.75229990577063521</v>
      </c>
      <c r="X27">
        <f t="shared" si="8"/>
        <v>1.0382056280311682</v>
      </c>
      <c r="Y27">
        <f t="shared" si="9"/>
        <v>0.71628227114452125</v>
      </c>
      <c r="Z27">
        <f t="shared" si="10"/>
        <v>0.71628210133163361</v>
      </c>
    </row>
    <row r="28" spans="1:26" x14ac:dyDescent="0.3">
      <c r="A28" s="2">
        <v>505</v>
      </c>
      <c r="F28">
        <f t="shared" si="0"/>
        <v>0.64880952380952384</v>
      </c>
      <c r="L28">
        <f>$H$3*pseudoinverse!$A27+$H$4*pseudoinverse!$B27+$H$5*pseudoinverse!$C27+$H$6*pseudoinverse!$D27+$H$7*pseudoinverse!$E27+$H$8*pseudoinverse!$F27+$H$9*pseudoinverse!$G27+$H$10*pseudoinverse!$H27</f>
        <v>0.73566390248925895</v>
      </c>
      <c r="M28">
        <f t="shared" si="11"/>
        <v>7.5436830958428248E-3</v>
      </c>
      <c r="N28">
        <f>$I$3*pseudoinverse!A27+$I$4*pseudoinverse!B27+$I$5*pseudoinverse!C27+$I$6*pseudoinverse!D27+$I$7*pseudoinverse!E27+$I$8*pseudoinverse!F27+$I$9*pseudoinverse!G27+$I$10*pseudoinverse!H27</f>
        <v>1.035349123298257</v>
      </c>
      <c r="O28">
        <f t="shared" si="11"/>
        <v>0.14941286197291026</v>
      </c>
      <c r="P28">
        <f>$J$3*pseudoinverse!A27+$J$4*pseudoinverse!B27+$J$5*pseudoinverse!C27+J$6*pseudoinverse!D27+$J$7*pseudoinverse!E27+$J$8*pseudoinverse!F27+$J$9*pseudoinverse!G27+$J$10*pseudoinverse!H27</f>
        <v>0.71284761115332562</v>
      </c>
      <c r="Q28">
        <f t="shared" si="3"/>
        <v>4.1008766306523869E-3</v>
      </c>
      <c r="R28">
        <f>$K$3*pseudoinverse!A27+$K$4*pseudoinverse!B27+$K$5*pseudoinverse!C27+$K$6*pseudoinverse!D27+$K$7*pseudoinverse!E27+$K$8*pseudoinverse!F27+$K$9*pseudoinverse!G27+$K$10*pseudoinverse!H27</f>
        <v>0.71284744200026784</v>
      </c>
      <c r="S28">
        <f t="shared" si="4"/>
        <v>4.1008549662044213E-3</v>
      </c>
      <c r="U28" s="13">
        <f t="shared" si="5"/>
        <v>505</v>
      </c>
      <c r="V28">
        <f t="shared" si="6"/>
        <v>0.64880952380952384</v>
      </c>
      <c r="W28">
        <f t="shared" si="7"/>
        <v>0.73566390248925895</v>
      </c>
      <c r="X28">
        <f t="shared" si="8"/>
        <v>1.035349123298257</v>
      </c>
      <c r="Y28">
        <f t="shared" si="9"/>
        <v>0.71284761115332562</v>
      </c>
      <c r="Z28">
        <f t="shared" si="10"/>
        <v>0.71284744200026784</v>
      </c>
    </row>
    <row r="29" spans="1:26" x14ac:dyDescent="0.3">
      <c r="A29" s="2">
        <v>510</v>
      </c>
      <c r="F29">
        <f t="shared" si="0"/>
        <v>0.65476190476190477</v>
      </c>
      <c r="L29">
        <f>$H$3*pseudoinverse!$A28+$H$4*pseudoinverse!$B28+$H$5*pseudoinverse!$C28+$H$6*pseudoinverse!$D28+$H$7*pseudoinverse!$E28+$H$8*pseudoinverse!$F28+$H$9*pseudoinverse!$G28+$H$10*pseudoinverse!$H28</f>
        <v>0.71397201919656061</v>
      </c>
      <c r="M29">
        <f t="shared" si="11"/>
        <v>3.5058376513650408E-3</v>
      </c>
      <c r="N29">
        <f>$I$3*pseudoinverse!A28+$I$4*pseudoinverse!B28+$I$5*pseudoinverse!C28+$I$6*pseudoinverse!D28+$I$7*pseudoinverse!E28+$I$8*pseudoinverse!F28+$I$9*pseudoinverse!G28+$I$10*pseudoinverse!H28</f>
        <v>1.0296170971960017</v>
      </c>
      <c r="O29">
        <f t="shared" si="11"/>
        <v>0.14051641529480383</v>
      </c>
      <c r="P29">
        <f>$J$3*pseudoinverse!A28+$J$4*pseudoinverse!B28+$J$5*pseudoinverse!C28+J$6*pseudoinverse!D28+$J$7*pseudoinverse!E28+$J$8*pseudoinverse!F28+$J$9*pseudoinverse!G28+$J$10*pseudoinverse!H28</f>
        <v>0.7074957270180785</v>
      </c>
      <c r="Q29">
        <f t="shared" si="3"/>
        <v>2.7808560097457241E-3</v>
      </c>
      <c r="R29">
        <f>$K$3*pseudoinverse!A28+$K$4*pseudoinverse!B28+$K$5*pseudoinverse!C28+$K$6*pseudoinverse!D28+$K$7*pseudoinverse!E28+$K$8*pseudoinverse!F28+$K$9*pseudoinverse!G28+$K$10*pseudoinverse!H28</f>
        <v>0.70749555846220302</v>
      </c>
      <c r="S29">
        <f t="shared" si="4"/>
        <v>2.7808382325829797E-3</v>
      </c>
      <c r="U29" s="13">
        <f t="shared" si="5"/>
        <v>510</v>
      </c>
      <c r="V29">
        <f t="shared" si="6"/>
        <v>0.65476190476190477</v>
      </c>
      <c r="W29">
        <f t="shared" si="7"/>
        <v>0.71397201919656061</v>
      </c>
      <c r="X29">
        <f t="shared" si="8"/>
        <v>1.0296170971960017</v>
      </c>
      <c r="Y29">
        <f t="shared" si="9"/>
        <v>0.7074957270180785</v>
      </c>
      <c r="Z29">
        <f t="shared" si="10"/>
        <v>0.70749555846220302</v>
      </c>
    </row>
    <row r="30" spans="1:26" x14ac:dyDescent="0.3">
      <c r="A30" s="2">
        <v>515</v>
      </c>
      <c r="F30">
        <f t="shared" si="0"/>
        <v>0.6607142857142857</v>
      </c>
      <c r="L30">
        <f>$H$3*pseudoinverse!$A29+$H$4*pseudoinverse!$B29+$H$5*pseudoinverse!$C29+$H$6*pseudoinverse!$D29+$H$7*pseudoinverse!$E29+$H$8*pseudoinverse!$F29+$H$9*pseudoinverse!$G29+$H$10*pseudoinverse!$H29</f>
        <v>0.68994532267780484</v>
      </c>
      <c r="M30">
        <f t="shared" si="11"/>
        <v>8.5445352196262235E-4</v>
      </c>
      <c r="N30">
        <f>$I$3*pseudoinverse!A29+$I$4*pseudoinverse!B29+$I$5*pseudoinverse!C29+$I$6*pseudoinverse!D29+$I$7*pseudoinverse!E29+$I$8*pseudoinverse!F29+$I$9*pseudoinverse!G29+$I$10*pseudoinverse!H29</f>
        <v>1.0212370746585122</v>
      </c>
      <c r="O30">
        <f t="shared" si="11"/>
        <v>0.12997668134812329</v>
      </c>
      <c r="P30">
        <f>$J$3*pseudoinverse!A29+$J$4*pseudoinverse!B29+$J$5*pseudoinverse!C29+J$6*pseudoinverse!D29+$J$7*pseudoinverse!E29+$J$8*pseudoinverse!F29+$J$9*pseudoinverse!G29+$J$10*pseudoinverse!H29</f>
        <v>0.70050447214975098</v>
      </c>
      <c r="Q30">
        <f t="shared" si="3"/>
        <v>1.5832589365690852E-3</v>
      </c>
      <c r="R30">
        <f>$K$3*pseudoinverse!A29+$K$4*pseudoinverse!B29+$K$5*pseudoinverse!C29+$K$6*pseudoinverse!D29+$K$7*pseudoinverse!E29+$K$8*pseudoinverse!F29+$K$9*pseudoinverse!G29+$K$10*pseudoinverse!H29</f>
        <v>0.70050430369844896</v>
      </c>
      <c r="S30">
        <f t="shared" si="4"/>
        <v>1.5832455311800358E-3</v>
      </c>
      <c r="U30" s="13">
        <f t="shared" si="5"/>
        <v>515</v>
      </c>
      <c r="V30">
        <f t="shared" si="6"/>
        <v>0.6607142857142857</v>
      </c>
      <c r="W30">
        <f t="shared" si="7"/>
        <v>0.68994532267780484</v>
      </c>
      <c r="X30">
        <f t="shared" si="8"/>
        <v>1.0212370746585122</v>
      </c>
      <c r="Y30">
        <f t="shared" si="9"/>
        <v>0.70050447214975098</v>
      </c>
      <c r="Z30">
        <f t="shared" si="10"/>
        <v>0.70050430369844896</v>
      </c>
    </row>
    <row r="31" spans="1:26" x14ac:dyDescent="0.3">
      <c r="A31" s="2">
        <v>520</v>
      </c>
      <c r="F31">
        <f t="shared" si="0"/>
        <v>0.66666666666666663</v>
      </c>
      <c r="L31">
        <f>$H$3*pseudoinverse!$A30+$H$4*pseudoinverse!$B30+$H$5*pseudoinverse!$C30+$H$6*pseudoinverse!$D30+$H$7*pseudoinverse!$E30+$H$8*pseudoinverse!$F30+$H$9*pseudoinverse!$G30+$H$10*pseudoinverse!$H30</f>
        <v>0.66641567575641369</v>
      </c>
      <c r="M31">
        <f t="shared" si="11"/>
        <v>6.2996437029596907E-8</v>
      </c>
      <c r="N31">
        <f>$I$3*pseudoinverse!A30+$I$4*pseudoinverse!B30+$I$5*pseudoinverse!C30+$I$6*pseudoinverse!D30+$I$7*pseudoinverse!E30+$I$8*pseudoinverse!F30+$I$9*pseudoinverse!G30+$I$10*pseudoinverse!H30</f>
        <v>1.0104788581188597</v>
      </c>
      <c r="O31">
        <f t="shared" si="11"/>
        <v>0.11820682299115949</v>
      </c>
      <c r="P31">
        <f>$J$3*pseudoinverse!A30+$J$4*pseudoinverse!B30+$J$5*pseudoinverse!C30+J$6*pseudoinverse!D30+$J$7*pseudoinverse!E30+$J$8*pseudoinverse!F30+$J$9*pseudoinverse!G30+$J$10*pseudoinverse!H30</f>
        <v>0.692229140851227</v>
      </c>
      <c r="Q31">
        <f t="shared" si="3"/>
        <v>6.5344008643631528E-4</v>
      </c>
      <c r="R31">
        <f>$K$3*pseudoinverse!A30+$K$4*pseudoinverse!B30+$K$5*pseudoinverse!C30+$K$6*pseudoinverse!D30+$K$7*pseudoinverse!E30+$K$8*pseudoinverse!F30+$K$9*pseudoinverse!G30+$K$10*pseudoinverse!H30</f>
        <v>0.69222897139785089</v>
      </c>
      <c r="S31">
        <f t="shared" si="4"/>
        <v>6.5343142316992521E-4</v>
      </c>
      <c r="U31" s="13">
        <f t="shared" si="5"/>
        <v>520</v>
      </c>
      <c r="V31">
        <f t="shared" si="6"/>
        <v>0.66666666666666663</v>
      </c>
      <c r="W31">
        <f t="shared" si="7"/>
        <v>0.66641567575641369</v>
      </c>
      <c r="X31">
        <f t="shared" si="8"/>
        <v>1.0104788581188597</v>
      </c>
      <c r="Y31">
        <f t="shared" si="9"/>
        <v>0.692229140851227</v>
      </c>
      <c r="Z31">
        <f t="shared" si="10"/>
        <v>0.69222897139785089</v>
      </c>
    </row>
    <row r="32" spans="1:26" x14ac:dyDescent="0.3">
      <c r="A32" s="2">
        <v>525</v>
      </c>
      <c r="F32">
        <f t="shared" si="0"/>
        <v>0.67261904761904767</v>
      </c>
      <c r="L32">
        <f>$H$3*pseudoinverse!$A31+$H$4*pseudoinverse!$B31+$H$5*pseudoinverse!$C31+$H$6*pseudoinverse!$D31+$H$7*pseudoinverse!$E31+$H$8*pseudoinverse!$F31+$H$9*pseudoinverse!$G31+$H$10*pseudoinverse!$H31</f>
        <v>0.64597722629541199</v>
      </c>
      <c r="M32">
        <f t="shared" si="11"/>
        <v>7.0978664344052906E-4</v>
      </c>
      <c r="N32">
        <f>$I$3*pseudoinverse!A31+$I$4*pseudoinverse!B31+$I$5*pseudoinverse!C31+$I$6*pseudoinverse!D31+$I$7*pseudoinverse!E31+$I$8*pseudoinverse!F31+$I$9*pseudoinverse!G31+$I$10*pseudoinverse!H31</f>
        <v>0.99765066135432634</v>
      </c>
      <c r="O32">
        <f t="shared" si="11"/>
        <v>0.10564554992735939</v>
      </c>
      <c r="P32">
        <f>$J$3*pseudoinverse!A31+$J$4*pseudoinverse!B31+$J$5*pseudoinverse!C31+J$6*pseudoinverse!D31+$J$7*pseudoinverse!E31+$J$8*pseudoinverse!F31+$J$9*pseudoinverse!G31+$J$10*pseudoinverse!H31</f>
        <v>0.68311034162076034</v>
      </c>
      <c r="Q32">
        <f t="shared" si="3"/>
        <v>1.1006724983037225E-4</v>
      </c>
      <c r="R32">
        <f>$K$3*pseudoinverse!A31+$K$4*pseudoinverse!B31+$K$5*pseudoinverse!C31+$K$6*pseudoinverse!D31+$K$7*pseudoinverse!E31+$K$8*pseudoinverse!F31+$K$9*pseudoinverse!G31+$K$10*pseudoinverse!H31</f>
        <v>0.6831101692188396</v>
      </c>
      <c r="S32">
        <f t="shared" si="4"/>
        <v>1.1006363242162079E-4</v>
      </c>
      <c r="U32" s="13">
        <f t="shared" si="5"/>
        <v>525</v>
      </c>
      <c r="V32">
        <f t="shared" si="6"/>
        <v>0.67261904761904767</v>
      </c>
      <c r="W32">
        <f t="shared" si="7"/>
        <v>0.64597722629541199</v>
      </c>
      <c r="X32">
        <f t="shared" si="8"/>
        <v>0.99765066135432634</v>
      </c>
      <c r="Y32">
        <f t="shared" si="9"/>
        <v>0.68311034162076034</v>
      </c>
      <c r="Z32">
        <f t="shared" si="10"/>
        <v>0.6831101692188396</v>
      </c>
    </row>
    <row r="33" spans="1:26" x14ac:dyDescent="0.3">
      <c r="A33" s="2">
        <v>530</v>
      </c>
      <c r="F33">
        <f t="shared" si="0"/>
        <v>0.6785714285714286</v>
      </c>
      <c r="L33">
        <f>$H$3*pseudoinverse!$A32+$H$4*pseudoinverse!$B32+$H$5*pseudoinverse!$C32+$H$6*pseudoinverse!$D32+$H$7*pseudoinverse!$E32+$H$8*pseudoinverse!$F32+$H$9*pseudoinverse!$G32+$H$10*pseudoinverse!$H32</f>
        <v>0.63068695511151263</v>
      </c>
      <c r="M33">
        <f t="shared" si="11"/>
        <v>2.2929227985333976E-3</v>
      </c>
      <c r="N33">
        <f>$I$3*pseudoinverse!A32+$I$4*pseudoinverse!B32+$I$5*pseudoinverse!C32+$I$6*pseudoinverse!D32+$I$7*pseudoinverse!E32+$I$8*pseudoinverse!F32+$I$9*pseudoinverse!G32+$I$10*pseudoinverse!H32</f>
        <v>0.98309441629002092</v>
      </c>
      <c r="O33">
        <f t="shared" si="11"/>
        <v>9.2734250049057929E-2</v>
      </c>
      <c r="P33">
        <f>$J$3*pseudoinverse!A32+$J$4*pseudoinverse!B32+$J$5*pseudoinverse!C32+J$6*pseudoinverse!D32+$J$7*pseudoinverse!E32+$J$8*pseudoinverse!F32+$J$9*pseudoinverse!G32+$J$10*pseudoinverse!H32</f>
        <v>0.67367873210089368</v>
      </c>
      <c r="Q33">
        <f t="shared" si="3"/>
        <v>2.3938478752784849E-5</v>
      </c>
      <c r="R33">
        <f>$K$3*pseudoinverse!A32+$K$4*pseudoinverse!B32+$K$5*pseudoinverse!C32+$K$6*pseudoinverse!D32+$K$7*pseudoinverse!E32+$K$8*pseudoinverse!F32+$K$9*pseudoinverse!G32+$K$10*pseudoinverse!H32</f>
        <v>0.67367855370683494</v>
      </c>
      <c r="S33">
        <f t="shared" si="4"/>
        <v>2.3940224440572485E-5</v>
      </c>
      <c r="U33" s="13">
        <f t="shared" si="5"/>
        <v>530</v>
      </c>
      <c r="V33">
        <f t="shared" si="6"/>
        <v>0.6785714285714286</v>
      </c>
      <c r="W33">
        <f t="shared" si="7"/>
        <v>0.63068695511151263</v>
      </c>
      <c r="X33">
        <f t="shared" si="8"/>
        <v>0.98309441629002092</v>
      </c>
      <c r="Y33">
        <f t="shared" si="9"/>
        <v>0.67367873210089368</v>
      </c>
      <c r="Z33">
        <f t="shared" si="10"/>
        <v>0.67367855370683494</v>
      </c>
    </row>
    <row r="34" spans="1:26" x14ac:dyDescent="0.3">
      <c r="A34" s="2">
        <v>535</v>
      </c>
      <c r="F34">
        <f t="shared" si="0"/>
        <v>0.68452380952380953</v>
      </c>
      <c r="L34">
        <f>$H$3*pseudoinverse!$A33+$H$4*pseudoinverse!$B33+$H$5*pseudoinverse!$C33+$H$6*pseudoinverse!$D33+$H$7*pseudoinverse!$E33+$H$8*pseudoinverse!$F33+$H$9*pseudoinverse!$G33+$H$10*pseudoinverse!$H33</f>
        <v>0.62185690477223876</v>
      </c>
      <c r="M34">
        <f t="shared" si="11"/>
        <v>3.9271409511424434E-3</v>
      </c>
      <c r="N34">
        <f>$I$3*pseudoinverse!A33+$I$4*pseudoinverse!B33+$I$5*pseudoinverse!C33+$I$6*pseudoinverse!D33+$I$7*pseudoinverse!E33+$I$8*pseudoinverse!F33+$I$9*pseudoinverse!G33+$I$10*pseudoinverse!H33</f>
        <v>0.9671802217000911</v>
      </c>
      <c r="O34">
        <f t="shared" si="11"/>
        <v>7.9894647344367978E-2</v>
      </c>
      <c r="P34">
        <f>$J$3*pseudoinverse!A33+$J$4*pseudoinverse!B33+$J$5*pseudoinverse!C33+J$6*pseudoinverse!D33+$J$7*pseudoinverse!E33+$J$8*pseudoinverse!F33+$J$9*pseudoinverse!G33+$J$10*pseudoinverse!H33</f>
        <v>0.66455326912823609</v>
      </c>
      <c r="Q34">
        <f t="shared" si="3"/>
        <v>3.9882248369123074E-4</v>
      </c>
      <c r="R34">
        <f>$K$3*pseudoinverse!A33+$K$4*pseudoinverse!B33+$K$5*pseudoinverse!C33+$K$6*pseudoinverse!D33+$K$7*pseudoinverse!E33+$K$8*pseudoinverse!F33+$K$9*pseudoinverse!G33+$K$10*pseudoinverse!H33</f>
        <v>0.66455308033613958</v>
      </c>
      <c r="S34">
        <f t="shared" si="4"/>
        <v>3.9883002428725268E-4</v>
      </c>
      <c r="U34" s="13">
        <f t="shared" si="5"/>
        <v>535</v>
      </c>
      <c r="V34">
        <f t="shared" si="6"/>
        <v>0.68452380952380953</v>
      </c>
      <c r="W34">
        <f t="shared" si="7"/>
        <v>0.62185690477223876</v>
      </c>
      <c r="X34">
        <f t="shared" si="8"/>
        <v>0.9671802217000911</v>
      </c>
      <c r="Y34">
        <f t="shared" si="9"/>
        <v>0.66455326912823609</v>
      </c>
      <c r="Z34">
        <f t="shared" si="10"/>
        <v>0.66455308033613958</v>
      </c>
    </row>
    <row r="35" spans="1:26" x14ac:dyDescent="0.3">
      <c r="A35" s="2">
        <v>540</v>
      </c>
      <c r="F35">
        <f t="shared" si="0"/>
        <v>0.69047619047619047</v>
      </c>
      <c r="L35">
        <f>$H$3*pseudoinverse!$A34+$H$4*pseudoinverse!$B34+$H$5*pseudoinverse!$C34+$H$6*pseudoinverse!$D34+$H$7*pseudoinverse!$E34+$H$8*pseudoinverse!$F34+$H$9*pseudoinverse!$G34+$H$10*pseudoinverse!$H34</f>
        <v>0.61996447422617107</v>
      </c>
      <c r="M35">
        <f t="shared" si="11"/>
        <v>4.9719021285232496E-3</v>
      </c>
      <c r="N35">
        <f>$I$3*pseudoinverse!A34+$I$4*pseudoinverse!B34+$I$5*pseudoinverse!C34+$I$6*pseudoinverse!D34+$I$7*pseudoinverse!E34+$I$8*pseudoinverse!F34+$I$9*pseudoinverse!G34+$I$10*pseudoinverse!H34</f>
        <v>0.95029988647411023</v>
      </c>
      <c r="O35">
        <f t="shared" si="11"/>
        <v>6.7508353002019433E-2</v>
      </c>
      <c r="P35">
        <f>$J$3*pseudoinverse!A34+$J$4*pseudoinverse!B34+$J$5*pseudoinverse!C34+J$6*pseudoinverse!D34+$J$7*pseudoinverse!E34+$J$8*pseudoinverse!F34+$J$9*pseudoinverse!G34+$J$10*pseudoinverse!H34</f>
        <v>0.65642891873832343</v>
      </c>
      <c r="Q35">
        <f t="shared" si="3"/>
        <v>1.1592167127921593E-3</v>
      </c>
      <c r="R35">
        <f>$K$3*pseudoinverse!A34+$K$4*pseudoinverse!B34+$K$5*pseudoinverse!C34+$K$6*pseudoinverse!D34+$K$7*pseudoinverse!E34+$K$8*pseudoinverse!F34+$K$9*pseudoinverse!G34+$K$10*pseudoinverse!H34</f>
        <v>0.6564287135468081</v>
      </c>
      <c r="S35">
        <f t="shared" si="4"/>
        <v>1.1592306852568246E-3</v>
      </c>
      <c r="U35" s="13">
        <f t="shared" si="5"/>
        <v>540</v>
      </c>
      <c r="V35">
        <f t="shared" si="6"/>
        <v>0.69047619047619047</v>
      </c>
      <c r="W35">
        <f t="shared" si="7"/>
        <v>0.61996447422617107</v>
      </c>
      <c r="X35">
        <f t="shared" si="8"/>
        <v>0.95029988647411023</v>
      </c>
      <c r="Y35">
        <f t="shared" si="9"/>
        <v>0.65642891873832343</v>
      </c>
      <c r="Z35">
        <f t="shared" si="10"/>
        <v>0.6564287135468081</v>
      </c>
    </row>
    <row r="36" spans="1:26" x14ac:dyDescent="0.3">
      <c r="A36" s="2">
        <v>545</v>
      </c>
      <c r="F36">
        <f t="shared" si="0"/>
        <v>0.6964285714285714</v>
      </c>
      <c r="L36">
        <f>$H$3*pseudoinverse!$A35+$H$4*pseudoinverse!$B35+$H$5*pseudoinverse!$C35+$H$6*pseudoinverse!$D35+$H$7*pseudoinverse!$E35+$H$8*pseudoinverse!$F35+$H$9*pseudoinverse!$G35+$H$10*pseudoinverse!$H35</f>
        <v>0.62468639236924983</v>
      </c>
      <c r="M36">
        <f t="shared" ref="M36:O51" si="12">POWER(L36-$F36,2)</f>
        <v>5.146940256179758E-3</v>
      </c>
      <c r="N36">
        <f>$I$3*pseudoinverse!A35+$I$4*pseudoinverse!B35+$I$5*pseudoinverse!C35+$I$6*pseudoinverse!D35+$I$7*pseudoinverse!E35+$I$8*pseudoinverse!F35+$I$9*pseudoinverse!G35+$I$10*pseudoinverse!H35</f>
        <v>0.9328595282059351</v>
      </c>
      <c r="O36">
        <f t="shared" si="12"/>
        <v>5.5899597322659623E-2</v>
      </c>
      <c r="P36">
        <f>$J$3*pseudoinverse!A35+$J$4*pseudoinverse!B35+$J$5*pseudoinverse!C35+J$6*pseudoinverse!D35+$J$7*pseudoinverse!E35+$J$8*pseudoinverse!F35+$J$9*pseudoinverse!G35+$J$10*pseudoinverse!H35</f>
        <v>0.65004975158737299</v>
      </c>
      <c r="Q36">
        <f t="shared" si="3"/>
        <v>2.1509949298623389E-3</v>
      </c>
      <c r="R36">
        <f>$K$3*pseudoinverse!A35+$K$4*pseudoinverse!B35+$K$5*pseudoinverse!C35+$K$6*pseudoinverse!D35+$K$7*pseudoinverse!E35+$K$8*pseudoinverse!F35+$K$9*pseudoinverse!G35+$K$10*pseudoinverse!H35</f>
        <v>0.65004952225468249</v>
      </c>
      <c r="S36">
        <f t="shared" si="4"/>
        <v>2.1510162022740057E-3</v>
      </c>
      <c r="U36" s="13">
        <f t="shared" si="5"/>
        <v>545</v>
      </c>
      <c r="V36">
        <f t="shared" si="6"/>
        <v>0.6964285714285714</v>
      </c>
      <c r="W36">
        <f t="shared" si="7"/>
        <v>0.62468639236924983</v>
      </c>
      <c r="X36">
        <f t="shared" si="8"/>
        <v>0.9328595282059351</v>
      </c>
      <c r="Y36">
        <f t="shared" si="9"/>
        <v>0.65004975158737299</v>
      </c>
      <c r="Z36">
        <f t="shared" si="10"/>
        <v>0.65004952225468249</v>
      </c>
    </row>
    <row r="37" spans="1:26" x14ac:dyDescent="0.3">
      <c r="A37" s="2">
        <v>550</v>
      </c>
      <c r="F37">
        <f t="shared" si="0"/>
        <v>0.70238095238095233</v>
      </c>
      <c r="L37">
        <f>$H$3*pseudoinverse!$A36+$H$4*pseudoinverse!$B36+$H$5*pseudoinverse!$C36+$H$6*pseudoinverse!$D36+$H$7*pseudoinverse!$E36+$H$8*pseudoinverse!$F36+$H$9*pseudoinverse!$G36+$H$10*pseudoinverse!$H36</f>
        <v>0.63504077648309387</v>
      </c>
      <c r="M37">
        <f t="shared" si="12"/>
        <v>4.5346992899545167E-3</v>
      </c>
      <c r="N37">
        <f>$I$3*pseudoinverse!A36+$I$4*pseudoinverse!B36+$I$5*pseudoinverse!C36+$I$6*pseudoinverse!D36+$I$7*pseudoinverse!E36+$I$8*pseudoinverse!F36+$I$9*pseudoinverse!G36+$I$10*pseudoinverse!H36</f>
        <v>0.91527123695339452</v>
      </c>
      <c r="O37">
        <f t="shared" si="12"/>
        <v>4.5322273265335417E-2</v>
      </c>
      <c r="P37">
        <f>$J$3*pseudoinverse!A36+$J$4*pseudoinverse!B36+$J$5*pseudoinverse!C36+J$6*pseudoinverse!D36+$J$7*pseudoinverse!E36+$J$8*pseudoinverse!F36+$J$9*pseudoinverse!G36+$J$10*pseudoinverse!H36</f>
        <v>0.64616443372286303</v>
      </c>
      <c r="Q37">
        <f t="shared" si="3"/>
        <v>3.160296970035302E-3</v>
      </c>
      <c r="R37">
        <f>$K$3*pseudoinverse!A36+$K$4*pseudoinverse!B36+$K$5*pseudoinverse!C36+$K$6*pseudoinverse!D36+$K$7*pseudoinverse!E36+$K$8*pseudoinverse!F36+$K$9*pseudoinverse!G36+$K$10*pseudoinverse!H36</f>
        <v>0.64616417077863031</v>
      </c>
      <c r="S37">
        <f t="shared" si="4"/>
        <v>3.1603265337231713E-3</v>
      </c>
      <c r="U37" s="13">
        <f t="shared" si="5"/>
        <v>550</v>
      </c>
      <c r="V37">
        <f t="shared" si="6"/>
        <v>0.70238095238095233</v>
      </c>
      <c r="W37">
        <f t="shared" si="7"/>
        <v>0.63504077648309387</v>
      </c>
      <c r="X37">
        <f t="shared" si="8"/>
        <v>0.91527123695339452</v>
      </c>
      <c r="Y37">
        <f t="shared" si="9"/>
        <v>0.64616443372286303</v>
      </c>
      <c r="Z37">
        <f t="shared" si="10"/>
        <v>0.64616417077863031</v>
      </c>
    </row>
    <row r="38" spans="1:26" x14ac:dyDescent="0.3">
      <c r="A38" s="2">
        <v>555</v>
      </c>
      <c r="F38">
        <f t="shared" si="0"/>
        <v>0.70833333333333337</v>
      </c>
      <c r="L38">
        <f>$H$3*pseudoinverse!$A37+$H$4*pseudoinverse!$B37+$H$5*pseudoinverse!$C37+$H$6*pseudoinverse!$D37+$H$7*pseudoinverse!$E37+$H$8*pseudoinverse!$F37+$H$9*pseudoinverse!$G37+$H$10*pseudoinverse!$H37</f>
        <v>0.64960439399539427</v>
      </c>
      <c r="M38">
        <f t="shared" si="12"/>
        <v>3.4490883157593309E-3</v>
      </c>
      <c r="N38">
        <f>$I$3*pseudoinverse!A37+$I$4*pseudoinverse!B37+$I$5*pseudoinverse!C37+$I$6*pseudoinverse!D37+$I$7*pseudoinverse!E37+$I$8*pseudoinverse!F37+$I$9*pseudoinverse!G37+$I$10*pseudoinverse!H37</f>
        <v>0.89794391543734475</v>
      </c>
      <c r="O38">
        <f t="shared" si="12"/>
        <v>3.5952172845822042E-2</v>
      </c>
      <c r="P38">
        <f>$J$3*pseudoinverse!A37+$J$4*pseudoinverse!B37+$J$5*pseudoinverse!C37+J$6*pseudoinverse!D37+$J$7*pseudoinverse!E37+$J$8*pseudoinverse!F37+$J$9*pseudoinverse!G37+$J$10*pseudoinverse!H37</f>
        <v>0.64546359058536162</v>
      </c>
      <c r="Q38">
        <f t="shared" si="3"/>
        <v>3.9526045531961462E-3</v>
      </c>
      <c r="R38">
        <f>$K$3*pseudoinverse!A37+$K$4*pseudoinverse!B37+$K$5*pseudoinverse!C37+$K$6*pseudoinverse!D37+$K$7*pseudoinverse!E37+$K$8*pseudoinverse!F37+$K$9*pseudoinverse!G37+$K$10*pseudoinverse!H37</f>
        <v>0.64546328306980572</v>
      </c>
      <c r="S38">
        <f t="shared" si="4"/>
        <v>3.9526432201384938E-3</v>
      </c>
      <c r="U38" s="13">
        <f t="shared" si="5"/>
        <v>555</v>
      </c>
      <c r="V38">
        <f t="shared" si="6"/>
        <v>0.70833333333333337</v>
      </c>
      <c r="W38">
        <f t="shared" si="7"/>
        <v>0.64960439399539427</v>
      </c>
      <c r="X38">
        <f t="shared" si="8"/>
        <v>0.89794391543734475</v>
      </c>
      <c r="Y38">
        <f t="shared" si="9"/>
        <v>0.64546359058536162</v>
      </c>
      <c r="Z38">
        <f t="shared" si="10"/>
        <v>0.64546328306980572</v>
      </c>
    </row>
    <row r="39" spans="1:26" x14ac:dyDescent="0.3">
      <c r="A39" s="2">
        <v>560</v>
      </c>
      <c r="F39">
        <f t="shared" si="0"/>
        <v>0.7142857142857143</v>
      </c>
      <c r="L39">
        <f>$H$3*pseudoinverse!$A38+$H$4*pseudoinverse!$B38+$H$5*pseudoinverse!$C38+$H$6*pseudoinverse!$D38+$H$7*pseudoinverse!$E38+$H$8*pseudoinverse!$F38+$H$9*pseudoinverse!$G38+$H$10*pseudoinverse!$H38</f>
        <v>0.66676235018162133</v>
      </c>
      <c r="M39">
        <f t="shared" si="12"/>
        <v>2.2584701357701922E-3</v>
      </c>
      <c r="N39">
        <f>$I$3*pseudoinverse!A38+$I$4*pseudoinverse!B38+$I$5*pseudoinverse!C38+$I$6*pseudoinverse!D38+$I$7*pseudoinverse!E38+$I$8*pseudoinverse!F38+$I$9*pseudoinverse!G38+$I$10*pseudoinverse!H38</f>
        <v>0.88127355964425969</v>
      </c>
      <c r="O39">
        <f t="shared" si="12"/>
        <v>2.7884940497489467E-2</v>
      </c>
      <c r="P39">
        <f>$J$3*pseudoinverse!A38+$J$4*pseudoinverse!B38+$J$5*pseudoinverse!C38+J$6*pseudoinverse!D38+$J$7*pseudoinverse!E38+$J$8*pseudoinverse!F38+$J$9*pseudoinverse!G38+$J$10*pseudoinverse!H38</f>
        <v>0.64850234336536683</v>
      </c>
      <c r="Q39">
        <f t="shared" si="3"/>
        <v>4.3274518896440177E-3</v>
      </c>
      <c r="R39">
        <f>$K$3*pseudoinverse!A38+$K$4*pseudoinverse!B38+$K$5*pseudoinverse!C38+$K$6*pseudoinverse!D38+$K$7*pseudoinverse!E38+$K$8*pseudoinverse!F38+$K$9*pseudoinverse!G38+$K$10*pseudoinverse!H38</f>
        <v>0.64850197935400067</v>
      </c>
      <c r="S39">
        <f t="shared" si="4"/>
        <v>4.3274997815659607E-3</v>
      </c>
      <c r="U39" s="13">
        <f t="shared" si="5"/>
        <v>560</v>
      </c>
      <c r="V39">
        <f t="shared" si="6"/>
        <v>0.7142857142857143</v>
      </c>
      <c r="W39">
        <f t="shared" si="7"/>
        <v>0.66676235018162133</v>
      </c>
      <c r="X39">
        <f t="shared" si="8"/>
        <v>0.88127355964425969</v>
      </c>
      <c r="Y39">
        <f t="shared" si="9"/>
        <v>0.64850234336536683</v>
      </c>
      <c r="Z39">
        <f t="shared" si="10"/>
        <v>0.64850197935400067</v>
      </c>
    </row>
    <row r="40" spans="1:26" x14ac:dyDescent="0.3">
      <c r="A40" s="2">
        <v>565</v>
      </c>
      <c r="F40">
        <f t="shared" si="0"/>
        <v>0.72023809523809523</v>
      </c>
      <c r="L40">
        <f>$H$3*pseudoinverse!$A39+$H$4*pseudoinverse!$B39+$H$5*pseudoinverse!$C39+$H$6*pseudoinverse!$D39+$H$7*pseudoinverse!$E39+$H$8*pseudoinverse!$F39+$H$9*pseudoinverse!$G39+$H$10*pseudoinverse!$H39</f>
        <v>0.68494656662390219</v>
      </c>
      <c r="M40">
        <f t="shared" si="12"/>
        <v>1.2454919919264065E-3</v>
      </c>
      <c r="N40">
        <f>$I$3*pseudoinverse!A39+$I$4*pseudoinverse!B39+$I$5*pseudoinverse!C39+$I$6*pseudoinverse!D39+$I$7*pseudoinverse!E39+$I$8*pseudoinverse!F39+$I$9*pseudoinverse!G39+$I$10*pseudoinverse!H39</f>
        <v>0.86563342848073943</v>
      </c>
      <c r="O40">
        <f t="shared" si="12"/>
        <v>2.1139802928739557E-2</v>
      </c>
      <c r="P40">
        <f>$J$3*pseudoinverse!A39+$J$4*pseudoinverse!B39+$J$5*pseudoinverse!C39+J$6*pseudoinverse!D39+$J$7*pseudoinverse!E39+$J$8*pseudoinverse!F39+$J$9*pseudoinverse!G39+$J$10*pseudoinverse!H39</f>
        <v>0.65561600690417299</v>
      </c>
      <c r="Q40">
        <f t="shared" si="3"/>
        <v>4.1760143006372499E-3</v>
      </c>
      <c r="R40">
        <f>$K$3*pseudoinverse!A39+$K$4*pseudoinverse!B39+$K$5*pseudoinverse!C39+$K$6*pseudoinverse!D39+$K$7*pseudoinverse!E39+$K$8*pseudoinverse!F39+$K$9*pseudoinverse!G39+$K$10*pseudoinverse!H39</f>
        <v>0.65561557434490703</v>
      </c>
      <c r="S40">
        <f t="shared" si="4"/>
        <v>4.1760702065905464E-3</v>
      </c>
      <c r="U40" s="13">
        <f t="shared" si="5"/>
        <v>565</v>
      </c>
      <c r="V40">
        <f t="shared" si="6"/>
        <v>0.72023809523809523</v>
      </c>
      <c r="W40">
        <f t="shared" si="7"/>
        <v>0.68494656662390219</v>
      </c>
      <c r="X40">
        <f t="shared" si="8"/>
        <v>0.86563342848073943</v>
      </c>
      <c r="Y40">
        <f t="shared" si="9"/>
        <v>0.65561600690417299</v>
      </c>
      <c r="Z40">
        <f t="shared" si="10"/>
        <v>0.65561557434490703</v>
      </c>
    </row>
    <row r="41" spans="1:26" x14ac:dyDescent="0.3">
      <c r="A41" s="2">
        <v>570</v>
      </c>
      <c r="F41">
        <f t="shared" si="0"/>
        <v>0.72619047619047616</v>
      </c>
      <c r="L41">
        <f>$H$3*pseudoinverse!$A40+$H$4*pseudoinverse!$B40+$H$5*pseudoinverse!$C40+$H$6*pseudoinverse!$D40+$H$7*pseudoinverse!$E40+$H$8*pseudoinverse!$F40+$H$9*pseudoinverse!$G40+$H$10*pseudoinverse!$H40</f>
        <v>0.70282700810568022</v>
      </c>
      <c r="M41">
        <f t="shared" si="12"/>
        <v>5.4585164094927876E-4</v>
      </c>
      <c r="N41">
        <f>$I$3*pseudoinverse!A40+$I$4*pseudoinverse!B40+$I$5*pseudoinverse!C40+$I$6*pseudoinverse!D40+$I$7*pseudoinverse!E40+$I$8*pseudoinverse!F40+$I$9*pseudoinverse!G40+$I$10*pseudoinverse!H40</f>
        <v>0.85136472870065738</v>
      </c>
      <c r="O41">
        <f t="shared" si="12"/>
        <v>1.566859349148261E-2</v>
      </c>
      <c r="P41">
        <f>$J$3*pseudoinverse!A40+$J$4*pseudoinverse!B40+$J$5*pseudoinverse!C40+J$6*pseudoinverse!D40+$J$7*pseudoinverse!E40+$J$8*pseudoinverse!F40+$J$9*pseudoinverse!G40+$J$10*pseudoinverse!H40</f>
        <v>0.66684151987812312</v>
      </c>
      <c r="Q41">
        <f t="shared" si="3"/>
        <v>3.5222986153655897E-3</v>
      </c>
      <c r="R41">
        <f>$K$3*pseudoinverse!A40+$K$4*pseudoinverse!B40+$K$5*pseudoinverse!C40+$K$6*pseudoinverse!D40+$K$7*pseudoinverse!E40+$K$8*pseudoinverse!F40+$K$9*pseudoinverse!G40+$K$10*pseudoinverse!H40</f>
        <v>0.66684100771836285</v>
      </c>
      <c r="S41">
        <f t="shared" si="4"/>
        <v>3.5223594079223717E-3</v>
      </c>
      <c r="U41" s="13">
        <f t="shared" si="5"/>
        <v>570</v>
      </c>
      <c r="V41">
        <f t="shared" si="6"/>
        <v>0.72619047619047616</v>
      </c>
      <c r="W41">
        <f t="shared" si="7"/>
        <v>0.70282700810568022</v>
      </c>
      <c r="X41">
        <f t="shared" si="8"/>
        <v>0.85136472870065738</v>
      </c>
      <c r="Y41">
        <f t="shared" si="9"/>
        <v>0.66684151987812312</v>
      </c>
      <c r="Z41">
        <f t="shared" si="10"/>
        <v>0.66684100771836285</v>
      </c>
    </row>
    <row r="42" spans="1:26" x14ac:dyDescent="0.3">
      <c r="A42" s="2">
        <v>575</v>
      </c>
      <c r="F42">
        <f t="shared" si="0"/>
        <v>0.73214285714285721</v>
      </c>
      <c r="L42">
        <f>$H$3*pseudoinverse!$A41+$H$4*pseudoinverse!$B41+$H$5*pseudoinverse!$C41+$H$6*pseudoinverse!$D41+$H$7*pseudoinverse!$E41+$H$8*pseudoinverse!$F41+$H$9*pseudoinverse!$G41+$H$10*pseudoinverse!$H41</f>
        <v>0.71943310838838381</v>
      </c>
      <c r="M42">
        <f t="shared" si="12"/>
        <v>1.6153771340183797E-4</v>
      </c>
      <c r="N42">
        <f>$I$3*pseudoinverse!A41+$I$4*pseudoinverse!B41+$I$5*pseudoinverse!C41+$I$6*pseudoinverse!D41+$I$7*pseudoinverse!E41+$I$8*pseudoinverse!F41+$I$9*pseudoinverse!G41+$I$10*pseudoinverse!H41</f>
        <v>0.83876855816801721</v>
      </c>
      <c r="O42">
        <f t="shared" si="12"/>
        <v>1.1369040119106806E-2</v>
      </c>
      <c r="P42">
        <f>$J$3*pseudoinverse!A41+$J$4*pseudoinverse!B41+$J$5*pseudoinverse!C41+J$6*pseudoinverse!D41+$J$7*pseudoinverse!E41+$J$8*pseudoinverse!F41+$J$9*pseudoinverse!G41+$J$10*pseudoinverse!H41</f>
        <v>0.68186031257370361</v>
      </c>
      <c r="Q42">
        <f t="shared" si="3"/>
        <v>2.5283342883489178E-3</v>
      </c>
      <c r="R42">
        <f>$K$3*pseudoinverse!A41+$K$4*pseudoinverse!B41+$K$5*pseudoinverse!C41+$K$6*pseudoinverse!D41+$K$7*pseudoinverse!E41+$K$8*pseudoinverse!F41+$K$9*pseudoinverse!G41+$K$10*pseudoinverse!H41</f>
        <v>0.68185971209336915</v>
      </c>
      <c r="S42">
        <f t="shared" si="4"/>
        <v>2.5283946760678551E-3</v>
      </c>
      <c r="U42" s="13">
        <f t="shared" si="5"/>
        <v>575</v>
      </c>
      <c r="V42">
        <f t="shared" si="6"/>
        <v>0.73214285714285721</v>
      </c>
      <c r="W42">
        <f t="shared" si="7"/>
        <v>0.71943310838838381</v>
      </c>
      <c r="X42">
        <f t="shared" si="8"/>
        <v>0.83876855816801721</v>
      </c>
      <c r="Y42">
        <f t="shared" si="9"/>
        <v>0.68186031257370361</v>
      </c>
      <c r="Z42">
        <f t="shared" si="10"/>
        <v>0.68185971209336915</v>
      </c>
    </row>
    <row r="43" spans="1:26" x14ac:dyDescent="0.3">
      <c r="A43" s="2">
        <v>580</v>
      </c>
      <c r="F43">
        <f t="shared" si="0"/>
        <v>0.73809523809523814</v>
      </c>
      <c r="L43">
        <f>$H$3*pseudoinverse!$A42+$H$4*pseudoinverse!$B42+$H$5*pseudoinverse!$C42+$H$6*pseudoinverse!$D42+$H$7*pseudoinverse!$E42+$H$8*pseudoinverse!$F42+$H$9*pseudoinverse!$G42+$H$10*pseudoinverse!$H42</f>
        <v>0.73419856428058405</v>
      </c>
      <c r="M43">
        <f t="shared" si="12"/>
        <v>1.5184066817810808E-5</v>
      </c>
      <c r="N43">
        <f>$I$3*pseudoinverse!A42+$I$4*pseudoinverse!B42+$I$5*pseudoinverse!C42+$I$6*pseudoinverse!D42+$I$7*pseudoinverse!E42+$I$8*pseudoinverse!F42+$I$9*pseudoinverse!G42+$I$10*pseudoinverse!H42</f>
        <v>0.8280998513923461</v>
      </c>
      <c r="O43">
        <f t="shared" si="12"/>
        <v>8.1008304147619434E-3</v>
      </c>
      <c r="P43">
        <f>$J$3*pseudoinverse!A42+$J$4*pseudoinverse!B42+$J$5*pseudoinverse!C42+J$6*pseudoinverse!D42+$J$7*pseudoinverse!E42+$J$8*pseudoinverse!F42+$J$9*pseudoinverse!G42+$J$10*pseudoinverse!H42</f>
        <v>0.69997862552812828</v>
      </c>
      <c r="Q43">
        <f t="shared" si="3"/>
        <v>1.4528761535911568E-3</v>
      </c>
      <c r="R43">
        <f>$K$3*pseudoinverse!A42+$K$4*pseudoinverse!B42+$K$5*pseudoinverse!C42+$K$6*pseudoinverse!D42+$K$7*pseudoinverse!E42+$K$8*pseudoinverse!F42+$K$9*pseudoinverse!G42+$K$10*pseudoinverse!H42</f>
        <v>0.69997793173163469</v>
      </c>
      <c r="S43">
        <f t="shared" si="4"/>
        <v>1.4529290444168035E-3</v>
      </c>
      <c r="U43" s="13">
        <f t="shared" si="5"/>
        <v>580</v>
      </c>
      <c r="V43">
        <f t="shared" si="6"/>
        <v>0.73809523809523814</v>
      </c>
      <c r="W43">
        <f t="shared" si="7"/>
        <v>0.73419856428058405</v>
      </c>
      <c r="X43">
        <f t="shared" si="8"/>
        <v>0.8280998513923461</v>
      </c>
      <c r="Y43">
        <f t="shared" si="9"/>
        <v>0.69997862552812828</v>
      </c>
      <c r="Z43">
        <f t="shared" si="10"/>
        <v>0.69997793173163469</v>
      </c>
    </row>
    <row r="44" spans="1:26" x14ac:dyDescent="0.3">
      <c r="A44" s="2">
        <v>585</v>
      </c>
      <c r="F44">
        <f t="shared" si="0"/>
        <v>0.74404761904761907</v>
      </c>
      <c r="L44">
        <f>$H$3*pseudoinverse!$A43+$H$4*pseudoinverse!$B43+$H$5*pseudoinverse!$C43+$H$6*pseudoinverse!$D43+$H$7*pseudoinverse!$E43+$H$8*pseudoinverse!$F43+$H$9*pseudoinverse!$G43+$H$10*pseudoinverse!$H43</f>
        <v>0.74693691776459947</v>
      </c>
      <c r="M44">
        <f t="shared" si="12"/>
        <v>8.3480470759446087E-6</v>
      </c>
      <c r="N44">
        <f>$I$3*pseudoinverse!A43+$I$4*pseudoinverse!B43+$I$5*pseudoinverse!C43+$I$6*pseudoinverse!D43+$I$7*pseudoinverse!E43+$I$8*pseudoinverse!F43+$I$9*pseudoinverse!G43+$I$10*pseudoinverse!H43</f>
        <v>0.81956391753992419</v>
      </c>
      <c r="O44">
        <f t="shared" si="12"/>
        <v>5.7027113379789253E-3</v>
      </c>
      <c r="P44">
        <f>$J$3*pseudoinverse!A43+$J$4*pseudoinverse!B43+$J$5*pseudoinverse!C43+J$6*pseudoinverse!D43+$J$7*pseudoinverse!E43+$J$8*pseudoinverse!F43+$J$9*pseudoinverse!G43+$J$10*pseudoinverse!H43</f>
        <v>0.72015780469010693</v>
      </c>
      <c r="Q44">
        <f t="shared" si="3"/>
        <v>5.7072323003639323E-4</v>
      </c>
      <c r="R44">
        <f>$K$3*pseudoinverse!A43+$K$4*pseudoinverse!B43+$K$5*pseudoinverse!C43+$K$6*pseudoinverse!D43+$K$7*pseudoinverse!E43+$K$8*pseudoinverse!F43+$K$9*pseudoinverse!G43+$K$10*pseudoinverse!H43</f>
        <v>0.72015701756119432</v>
      </c>
      <c r="S44">
        <f t="shared" si="4"/>
        <v>5.7076083938316022E-4</v>
      </c>
      <c r="U44" s="13">
        <f t="shared" si="5"/>
        <v>585</v>
      </c>
      <c r="V44">
        <f t="shared" si="6"/>
        <v>0.74404761904761907</v>
      </c>
      <c r="W44">
        <f t="shared" si="7"/>
        <v>0.74693691776459947</v>
      </c>
      <c r="X44">
        <f t="shared" si="8"/>
        <v>0.81956391753992419</v>
      </c>
      <c r="Y44">
        <f t="shared" si="9"/>
        <v>0.72015780469010693</v>
      </c>
      <c r="Z44">
        <f t="shared" si="10"/>
        <v>0.72015701756119432</v>
      </c>
    </row>
    <row r="45" spans="1:26" x14ac:dyDescent="0.3">
      <c r="A45" s="2">
        <v>590</v>
      </c>
      <c r="F45">
        <f t="shared" si="0"/>
        <v>0.75</v>
      </c>
      <c r="L45">
        <f>$H$3*pseudoinverse!$A44+$H$4*pseudoinverse!$B44+$H$5*pseudoinverse!$C44+$H$6*pseudoinverse!$D44+$H$7*pseudoinverse!$E44+$H$8*pseudoinverse!$F44+$H$9*pseudoinverse!$G44+$H$10*pseudoinverse!$H44</f>
        <v>0.75776539737383275</v>
      </c>
      <c r="M45">
        <f t="shared" si="12"/>
        <v>6.0301396373528568E-5</v>
      </c>
      <c r="N45">
        <f>$I$3*pseudoinverse!A44+$I$4*pseudoinverse!B44+$I$5*pseudoinverse!C44+$I$6*pseudoinverse!D44+$I$7*pseudoinverse!E44+$I$8*pseudoinverse!F44+$I$9*pseudoinverse!G44+$I$10*pseudoinverse!H44</f>
        <v>0.81331584891321174</v>
      </c>
      <c r="O45">
        <f t="shared" si="12"/>
        <v>4.0088967236006556E-3</v>
      </c>
      <c r="P45">
        <f>$J$3*pseudoinverse!A44+$J$4*pseudoinverse!B44+$J$5*pseudoinverse!C44+J$6*pseudoinverse!D44+$J$7*pseudoinverse!E44+$J$8*pseudoinverse!F44+$J$9*pseudoinverse!G44+$J$10*pseudoinverse!H44</f>
        <v>0.74109970765966315</v>
      </c>
      <c r="Q45">
        <f t="shared" si="3"/>
        <v>7.9215203743458729E-5</v>
      </c>
      <c r="R45">
        <f>$K$3*pseudoinverse!A44+$K$4*pseudoinverse!B44+$K$5*pseudoinverse!C44+$K$6*pseudoinverse!D44+$K$7*pseudoinverse!E44+$K$8*pseudoinverse!F44+$K$9*pseudoinverse!G44+$K$10*pseudoinverse!H44</f>
        <v>0.74109883306298396</v>
      </c>
      <c r="S45">
        <f t="shared" si="4"/>
        <v>7.9230772840627444E-5</v>
      </c>
      <c r="U45" s="13">
        <f t="shared" si="5"/>
        <v>590</v>
      </c>
      <c r="V45">
        <f t="shared" si="6"/>
        <v>0.75</v>
      </c>
      <c r="W45">
        <f t="shared" si="7"/>
        <v>0.75776539737383275</v>
      </c>
      <c r="X45">
        <f t="shared" si="8"/>
        <v>0.81331584891321174</v>
      </c>
      <c r="Y45">
        <f t="shared" si="9"/>
        <v>0.74109970765966315</v>
      </c>
      <c r="Z45">
        <f t="shared" si="10"/>
        <v>0.74109883306298396</v>
      </c>
    </row>
    <row r="46" spans="1:26" x14ac:dyDescent="0.3">
      <c r="A46" s="2">
        <v>595</v>
      </c>
      <c r="F46">
        <f t="shared" si="0"/>
        <v>0.75595238095238093</v>
      </c>
      <c r="L46">
        <f>$H$3*pseudoinverse!$A45+$H$4*pseudoinverse!$B45+$H$5*pseudoinverse!$C45+$H$6*pseudoinverse!$D45+$H$7*pseudoinverse!$E45+$H$8*pseudoinverse!$F45+$H$9*pseudoinverse!$G45+$H$10*pseudoinverse!$H45</f>
        <v>0.76699914644396916</v>
      </c>
      <c r="M46">
        <f t="shared" si="12"/>
        <v>1.2203102782614452E-4</v>
      </c>
      <c r="N46">
        <f>$I$3*pseudoinverse!A45+$I$4*pseudoinverse!B45+$I$5*pseudoinverse!C45+$I$6*pseudoinverse!D45+$I$7*pseudoinverse!E45+$I$8*pseudoinverse!F45+$I$9*pseudoinverse!G45+$I$10*pseudoinverse!H45</f>
        <v>0.80946264910938637</v>
      </c>
      <c r="O46">
        <f t="shared" si="12"/>
        <v>2.8633487982346298E-3</v>
      </c>
      <c r="P46">
        <f>$J$3*pseudoinverse!A45+$J$4*pseudoinverse!B45+$J$5*pseudoinverse!C45+J$6*pseudoinverse!D45+$J$7*pseudoinverse!E45+$J$8*pseudoinverse!F45+$J$9*pseudoinverse!G45+$J$10*pseudoinverse!H45</f>
        <v>0.76138208734118407</v>
      </c>
      <c r="Q46">
        <f t="shared" si="3"/>
        <v>2.948171146860958E-5</v>
      </c>
      <c r="R46">
        <f>$K$3*pseudoinverse!A45+$K$4*pseudoinverse!B45+$K$5*pseudoinverse!C45+$K$6*pseudoinverse!D45+$K$7*pseudoinverse!E45+$K$8*pseudoinverse!F45+$K$9*pseudoinverse!G45+$K$10*pseudoinverse!H45</f>
        <v>0.76138113737507351</v>
      </c>
      <c r="S46">
        <f t="shared" si="4"/>
        <v>2.9471396296925963E-5</v>
      </c>
      <c r="U46" s="13">
        <f t="shared" si="5"/>
        <v>595</v>
      </c>
      <c r="V46">
        <f t="shared" si="6"/>
        <v>0.75595238095238093</v>
      </c>
      <c r="W46">
        <f t="shared" si="7"/>
        <v>0.76699914644396916</v>
      </c>
      <c r="X46">
        <f t="shared" si="8"/>
        <v>0.80946264910938637</v>
      </c>
      <c r="Y46">
        <f t="shared" si="9"/>
        <v>0.76138208734118407</v>
      </c>
      <c r="Z46">
        <f t="shared" si="10"/>
        <v>0.76138113737507351</v>
      </c>
    </row>
    <row r="47" spans="1:26" x14ac:dyDescent="0.3">
      <c r="A47" s="2">
        <v>600</v>
      </c>
      <c r="F47">
        <f t="shared" si="0"/>
        <v>0.76190476190476186</v>
      </c>
      <c r="L47">
        <f>$H$3*pseudoinverse!$A46+$H$4*pseudoinverse!$B46+$H$5*pseudoinverse!$C46+$H$6*pseudoinverse!$D46+$H$7*pseudoinverse!$E46+$H$8*pseudoinverse!$F46+$H$9*pseudoinverse!$G46+$H$10*pseudoinverse!$H46</f>
        <v>0.77503759719577991</v>
      </c>
      <c r="M47">
        <f t="shared" si="12"/>
        <v>1.7247136278100922E-4</v>
      </c>
      <c r="N47">
        <f>$I$3*pseudoinverse!A46+$I$4*pseudoinverse!B46+$I$5*pseudoinverse!C46+$I$6*pseudoinverse!D46+$I$7*pseudoinverse!E46+$I$8*pseudoinverse!F46+$I$9*pseudoinverse!G46+$I$10*pseudoinverse!H46</f>
        <v>0.80806747004377599</v>
      </c>
      <c r="O47">
        <f t="shared" si="12"/>
        <v>2.1309956227278013E-3</v>
      </c>
      <c r="P47">
        <f>$J$3*pseudoinverse!A46+$J$4*pseudoinverse!B46+$J$5*pseudoinverse!C46+J$6*pseudoinverse!D46+$J$7*pseudoinverse!E46+$J$8*pseudoinverse!F46+$J$9*pseudoinverse!G46+$J$10*pseudoinverse!H46</f>
        <v>0.77962777670838734</v>
      </c>
      <c r="Q47">
        <f t="shared" si="3"/>
        <v>3.1410525372952796E-4</v>
      </c>
      <c r="R47">
        <f>$K$3*pseudoinverse!A46+$K$4*pseudoinverse!B46+$K$5*pseudoinverse!C46+$K$6*pseudoinverse!D46+$K$7*pseudoinverse!E46+$K$8*pseudoinverse!F46+$K$9*pseudoinverse!G46+$K$10*pseudoinverse!H46</f>
        <v>0.77962676937733588</v>
      </c>
      <c r="S47">
        <f t="shared" si="4"/>
        <v>3.1406954885796937E-4</v>
      </c>
      <c r="U47" s="13">
        <f t="shared" si="5"/>
        <v>600</v>
      </c>
      <c r="V47">
        <f t="shared" si="6"/>
        <v>0.76190476190476186</v>
      </c>
      <c r="W47">
        <f t="shared" si="7"/>
        <v>0.77503759719577991</v>
      </c>
      <c r="X47">
        <f t="shared" si="8"/>
        <v>0.80806747004377599</v>
      </c>
      <c r="Y47">
        <f t="shared" si="9"/>
        <v>0.77962777670838734</v>
      </c>
      <c r="Z47">
        <f t="shared" si="10"/>
        <v>0.77962676937733588</v>
      </c>
    </row>
    <row r="48" spans="1:26" x14ac:dyDescent="0.3">
      <c r="A48" s="2">
        <v>605</v>
      </c>
      <c r="F48">
        <f t="shared" si="0"/>
        <v>0.76785714285714279</v>
      </c>
      <c r="L48">
        <f>$H$3*pseudoinverse!$A47+$H$4*pseudoinverse!$B47+$H$5*pseudoinverse!$C47+$H$6*pseudoinverse!$D47+$H$7*pseudoinverse!$E47+$H$8*pseudoinverse!$F47+$H$9*pseudoinverse!$G47+$H$10*pseudoinverse!$H47</f>
        <v>0.78226085869794093</v>
      </c>
      <c r="M48">
        <f t="shared" si="12"/>
        <v>2.0746703002245918E-4</v>
      </c>
      <c r="N48">
        <f>$I$3*pseudoinverse!A47+$I$4*pseudoinverse!B47+$I$5*pseudoinverse!C47+$I$6*pseudoinverse!D47+$I$7*pseudoinverse!E47+$I$8*pseudoinverse!F47+$I$9*pseudoinverse!G47+$I$10*pseudoinverse!H47</f>
        <v>0.80915496644786122</v>
      </c>
      <c r="O48">
        <f t="shared" si="12"/>
        <v>1.7055102333300997E-3</v>
      </c>
      <c r="P48">
        <f>$J$3*pseudoinverse!A47+$J$4*pseudoinverse!B47+$J$5*pseudoinverse!C47+J$6*pseudoinverse!D47+$J$7*pseudoinverse!E47+$J$8*pseudoinverse!F47+$J$9*pseudoinverse!G47+$J$10*pseudoinverse!H47</f>
        <v>0.79468241382273352</v>
      </c>
      <c r="Q48">
        <f t="shared" si="3"/>
        <v>7.1959516237736509E-4</v>
      </c>
      <c r="R48">
        <f>$K$3*pseudoinverse!A47+$K$4*pseudoinverse!B47+$K$5*pseudoinverse!C47+$K$6*pseudoinverse!D47+$K$7*pseudoinverse!E47+$K$8*pseudoinverse!F47+$K$9*pseudoinverse!G47+$K$10*pseudoinverse!H47</f>
        <v>0.79468137199800237</v>
      </c>
      <c r="S48">
        <f t="shared" si="4"/>
        <v>7.1953926900134024E-4</v>
      </c>
      <c r="U48" s="13">
        <f t="shared" si="5"/>
        <v>605</v>
      </c>
      <c r="V48">
        <f t="shared" si="6"/>
        <v>0.76785714285714279</v>
      </c>
      <c r="W48">
        <f t="shared" si="7"/>
        <v>0.78226085869794093</v>
      </c>
      <c r="X48">
        <f t="shared" si="8"/>
        <v>0.80915496644786122</v>
      </c>
      <c r="Y48">
        <f t="shared" si="9"/>
        <v>0.79468241382273352</v>
      </c>
      <c r="Z48">
        <f t="shared" si="10"/>
        <v>0.79468137199800237</v>
      </c>
    </row>
    <row r="49" spans="1:26" x14ac:dyDescent="0.3">
      <c r="A49" s="2">
        <v>610</v>
      </c>
      <c r="F49">
        <f t="shared" si="0"/>
        <v>0.77380952380952384</v>
      </c>
      <c r="L49">
        <f>$H$3*pseudoinverse!$A48+$H$4*pseudoinverse!$B48+$H$5*pseudoinverse!$C48+$H$6*pseudoinverse!$D48+$H$7*pseudoinverse!$E48+$H$8*pseudoinverse!$F48+$H$9*pseudoinverse!$G48+$H$10*pseudoinverse!$H48</f>
        <v>0.78894852371551349</v>
      </c>
      <c r="M49">
        <f t="shared" si="12"/>
        <v>2.2918931815355488E-4</v>
      </c>
      <c r="N49">
        <f>$I$3*pseudoinverse!A48+$I$4*pseudoinverse!B48+$I$5*pseudoinverse!C48+$I$6*pseudoinverse!D48+$I$7*pseudoinverse!E48+$I$8*pseudoinverse!F48+$I$9*pseudoinverse!G48+$I$10*pseudoinverse!H48</f>
        <v>0.81271658111472977</v>
      </c>
      <c r="O49">
        <f t="shared" si="12"/>
        <v>1.5137591081505787E-3</v>
      </c>
      <c r="P49">
        <f>$J$3*pseudoinverse!A48+$J$4*pseudoinverse!B48+$J$5*pseudoinverse!C48+J$6*pseudoinverse!D48+$J$7*pseudoinverse!E48+$J$8*pseudoinverse!F48+$J$9*pseudoinverse!G48+$J$10*pseudoinverse!H48</f>
        <v>0.80577093288932311</v>
      </c>
      <c r="Q49">
        <f t="shared" si="3"/>
        <v>1.0215316703662755E-3</v>
      </c>
      <c r="R49">
        <f>$K$3*pseudoinverse!A48+$K$4*pseudoinverse!B48+$K$5*pseudoinverse!C48+$K$6*pseudoinverse!D48+$K$7*pseudoinverse!E48+$K$8*pseudoinverse!F48+$K$9*pseudoinverse!G48+$K$10*pseudoinverse!H48</f>
        <v>0.80576988264386074</v>
      </c>
      <c r="S49">
        <f t="shared" si="4"/>
        <v>1.0214645368195768E-3</v>
      </c>
      <c r="U49" s="13">
        <f t="shared" si="5"/>
        <v>610</v>
      </c>
      <c r="V49">
        <f t="shared" si="6"/>
        <v>0.77380952380952384</v>
      </c>
      <c r="W49">
        <f t="shared" si="7"/>
        <v>0.78894852371551349</v>
      </c>
      <c r="X49">
        <f t="shared" si="8"/>
        <v>0.81271658111472977</v>
      </c>
      <c r="Y49">
        <f t="shared" si="9"/>
        <v>0.80577093288932311</v>
      </c>
      <c r="Z49">
        <f t="shared" si="10"/>
        <v>0.80576988264386074</v>
      </c>
    </row>
    <row r="50" spans="1:26" x14ac:dyDescent="0.3">
      <c r="A50" s="2">
        <v>615</v>
      </c>
      <c r="F50">
        <f t="shared" si="0"/>
        <v>0.77976190476190477</v>
      </c>
      <c r="L50">
        <f>$H$3*pseudoinverse!$A49+$H$4*pseudoinverse!$B49+$H$5*pseudoinverse!$C49+$H$6*pseudoinverse!$D49+$H$7*pseudoinverse!$E49+$H$8*pseudoinverse!$F49+$H$9*pseudoinverse!$G49+$H$10*pseudoinverse!$H49</f>
        <v>0.79522797907587206</v>
      </c>
      <c r="M50">
        <f t="shared" si="12"/>
        <v>2.3919945468515888E-4</v>
      </c>
      <c r="N50">
        <f>$I$3*pseudoinverse!A49+$I$4*pseudoinverse!B49+$I$5*pseudoinverse!C49+$I$6*pseudoinverse!D49+$I$7*pseudoinverse!E49+$I$8*pseudoinverse!F49+$I$9*pseudoinverse!G49+$I$10*pseudoinverse!H49</f>
        <v>0.8187146314818321</v>
      </c>
      <c r="O50">
        <f t="shared" si="12"/>
        <v>1.5173149189173407E-3</v>
      </c>
      <c r="P50">
        <f>$J$3*pseudoinverse!A49+$J$4*pseudoinverse!B49+$J$5*pseudoinverse!C49+J$6*pseudoinverse!D49+$J$7*pseudoinverse!E49+$J$8*pseudoinverse!F49+$J$9*pseudoinverse!G49+$J$10*pseudoinverse!H49</f>
        <v>0.8126047700863066</v>
      </c>
      <c r="Q50">
        <f t="shared" si="3"/>
        <v>1.0786538027167966E-3</v>
      </c>
      <c r="R50">
        <f>$K$3*pseudoinverse!A49+$K$4*pseudoinverse!B49+$K$5*pseudoinverse!C49+$K$6*pseudoinverse!D49+$K$7*pseudoinverse!E49+$K$8*pseudoinverse!F49+$K$9*pseudoinverse!G49+$K$10*pseudoinverse!H49</f>
        <v>0.81260373860100943</v>
      </c>
      <c r="S50">
        <f t="shared" si="4"/>
        <v>1.0785860499153601E-3</v>
      </c>
      <c r="U50" s="13">
        <f t="shared" si="5"/>
        <v>615</v>
      </c>
      <c r="V50">
        <f t="shared" si="6"/>
        <v>0.77976190476190477</v>
      </c>
      <c r="W50">
        <f t="shared" si="7"/>
        <v>0.79522797907587206</v>
      </c>
      <c r="X50">
        <f t="shared" si="8"/>
        <v>0.8187146314818321</v>
      </c>
      <c r="Y50">
        <f t="shared" si="9"/>
        <v>0.8126047700863066</v>
      </c>
      <c r="Z50">
        <f t="shared" si="10"/>
        <v>0.81260373860100943</v>
      </c>
    </row>
    <row r="51" spans="1:26" x14ac:dyDescent="0.3">
      <c r="A51" s="2">
        <v>620</v>
      </c>
      <c r="F51">
        <f t="shared" si="0"/>
        <v>0.7857142857142857</v>
      </c>
      <c r="L51">
        <f>$H$3*pseudoinverse!$A50+$H$4*pseudoinverse!$B50+$H$5*pseudoinverse!$C50+$H$6*pseudoinverse!$D50+$H$7*pseudoinverse!$E50+$H$8*pseudoinverse!$F50+$H$9*pseudoinverse!$G50+$H$10*pseudoinverse!$H50</f>
        <v>0.80105513587708987</v>
      </c>
      <c r="M51">
        <f t="shared" si="12"/>
        <v>2.3534168371760892E-4</v>
      </c>
      <c r="N51">
        <f>$I$3*pseudoinverse!A50+$I$4*pseudoinverse!B50+$I$5*pseudoinverse!C50+$I$6*pseudoinverse!D50+$I$7*pseudoinverse!E50+$I$8*pseudoinverse!F50+$I$9*pseudoinverse!G50+$I$10*pseudoinverse!H50</f>
        <v>0.82708438217687219</v>
      </c>
      <c r="O51">
        <f t="shared" si="12"/>
        <v>1.7114848813237114E-3</v>
      </c>
      <c r="P51">
        <f>$J$3*pseudoinverse!A50+$J$4*pseudoinverse!B50+$J$5*pseudoinverse!C50+J$6*pseudoinverse!D50+$J$7*pseudoinverse!E50+$J$8*pseudoinverse!F50+$J$9*pseudoinverse!G50+$J$10*pseudoinverse!H50</f>
        <v>0.81541979090469408</v>
      </c>
      <c r="Q51">
        <f t="shared" si="3"/>
        <v>8.8241703861737897E-4</v>
      </c>
      <c r="R51">
        <f>$K$3*pseudoinverse!A50+$K$4*pseudoinverse!B50+$K$5*pseudoinverse!C50+$K$6*pseudoinverse!D50+$K$7*pseudoinverse!E50+$K$8*pseudoinverse!F50+$K$9*pseudoinverse!G50+$K$10*pseudoinverse!H50</f>
        <v>0.81541880422210844</v>
      </c>
      <c r="S51">
        <f t="shared" si="4"/>
        <v>8.8235841978158381E-4</v>
      </c>
      <c r="U51" s="13">
        <f t="shared" si="5"/>
        <v>620</v>
      </c>
      <c r="V51">
        <f t="shared" si="6"/>
        <v>0.7857142857142857</v>
      </c>
      <c r="W51">
        <f t="shared" si="7"/>
        <v>0.80105513587708987</v>
      </c>
      <c r="X51">
        <f t="shared" si="8"/>
        <v>0.82708438217687219</v>
      </c>
      <c r="Y51">
        <f t="shared" si="9"/>
        <v>0.81541979090469408</v>
      </c>
      <c r="Z51">
        <f t="shared" si="10"/>
        <v>0.81541880422210844</v>
      </c>
    </row>
    <row r="52" spans="1:26" x14ac:dyDescent="0.3">
      <c r="A52" s="2">
        <v>625</v>
      </c>
      <c r="F52">
        <f t="shared" si="0"/>
        <v>0.79166666666666674</v>
      </c>
      <c r="L52">
        <f>$H$3*pseudoinverse!$A51+$H$4*pseudoinverse!$B51+$H$5*pseudoinverse!$C51+$H$6*pseudoinverse!$D51+$H$7*pseudoinverse!$E51+$H$8*pseudoinverse!$F51+$H$9*pseudoinverse!$G51+$H$10*pseudoinverse!$H51</f>
        <v>0.80622763428388133</v>
      </c>
      <c r="M52">
        <f t="shared" ref="M52:O67" si="13">POWER(L52-$F52,2)</f>
        <v>2.1202177794957201E-4</v>
      </c>
      <c r="N52">
        <f>$I$3*pseudoinverse!A51+$I$4*pseudoinverse!B51+$I$5*pseudoinverse!C51+$I$6*pseudoinverse!D51+$I$7*pseudoinverse!E51+$I$8*pseudoinverse!F51+$I$9*pseudoinverse!G51+$I$10*pseudoinverse!H51</f>
        <v>0.83773379307360252</v>
      </c>
      <c r="O52">
        <f t="shared" si="13"/>
        <v>2.1221801353925995E-3</v>
      </c>
      <c r="P52">
        <f>$J$3*pseudoinverse!A51+$J$4*pseudoinverse!B51+$J$5*pseudoinverse!C51+J$6*pseudoinverse!D51+$J$7*pseudoinverse!E51+$J$8*pseudoinverse!F51+$J$9*pseudoinverse!G51+$J$10*pseudoinverse!H51</f>
        <v>0.81493770876039529</v>
      </c>
      <c r="Q52">
        <f t="shared" si="3"/>
        <v>5.4154140012808581E-4</v>
      </c>
      <c r="R52">
        <f>$K$3*pseudoinverse!A51+$K$4*pseudoinverse!B51+$K$5*pseudoinverse!C51+$K$6*pseudoinverse!D51+$K$7*pseudoinverse!E51+$K$8*pseudoinverse!F51+$K$9*pseudoinverse!G51+$K$10*pseudoinverse!H51</f>
        <v>0.81493678969060179</v>
      </c>
      <c r="S52">
        <f t="shared" si="4"/>
        <v>5.4149862554907224E-4</v>
      </c>
      <c r="U52" s="13">
        <f t="shared" si="5"/>
        <v>625</v>
      </c>
      <c r="V52">
        <f t="shared" si="6"/>
        <v>0.79166666666666674</v>
      </c>
      <c r="W52">
        <f t="shared" si="7"/>
        <v>0.80622763428388133</v>
      </c>
      <c r="X52">
        <f t="shared" si="8"/>
        <v>0.83773379307360252</v>
      </c>
      <c r="Y52">
        <f t="shared" si="9"/>
        <v>0.81493770876039529</v>
      </c>
      <c r="Z52">
        <f t="shared" si="10"/>
        <v>0.81493678969060179</v>
      </c>
    </row>
    <row r="53" spans="1:26" x14ac:dyDescent="0.3">
      <c r="A53" s="2">
        <v>630</v>
      </c>
      <c r="F53">
        <f t="shared" si="0"/>
        <v>0.79761904761904767</v>
      </c>
      <c r="L53">
        <f>$H$3*pseudoinverse!$A52+$H$4*pseudoinverse!$B52+$H$5*pseudoinverse!$C52+$H$6*pseudoinverse!$D52+$H$7*pseudoinverse!$E52+$H$8*pseudoinverse!$F52+$H$9*pseudoinverse!$G52+$H$10*pseudoinverse!$H52</f>
        <v>0.81042849036995279</v>
      </c>
      <c r="M53">
        <f t="shared" si="13"/>
        <v>1.6408182358871573E-4</v>
      </c>
      <c r="N53">
        <f>$I$3*pseudoinverse!A52+$I$4*pseudoinverse!B52+$I$5*pseudoinverse!C52+$I$6*pseudoinverse!D52+$I$7*pseudoinverse!E52+$I$8*pseudoinverse!F52+$I$9*pseudoinverse!G52+$I$10*pseudoinverse!H52</f>
        <v>0.85054120822057577</v>
      </c>
      <c r="O53">
        <f t="shared" si="13"/>
        <v>2.8007550827339332E-3</v>
      </c>
      <c r="P53">
        <f>$J$3*pseudoinverse!A52+$J$4*pseudoinverse!B52+$J$5*pseudoinverse!C52+J$6*pseudoinverse!D52+$J$7*pseudoinverse!E52+$J$8*pseudoinverse!F52+$J$9*pseudoinverse!G52+$J$10*pseudoinverse!H52</f>
        <v>0.81225826332011963</v>
      </c>
      <c r="Q53">
        <f t="shared" si="3"/>
        <v>2.1430663634251185E-4</v>
      </c>
      <c r="R53">
        <f>$K$3*pseudoinverse!A52+$K$4*pseudoinverse!B52+$K$5*pseudoinverse!C52+$K$6*pseudoinverse!D52+$K$7*pseudoinverse!E52+$K$8*pseudoinverse!F52+$K$9*pseudoinverse!G52+$K$10*pseudoinverse!H52</f>
        <v>0.81225742977491633</v>
      </c>
      <c r="S53">
        <f t="shared" si="4"/>
        <v>2.1428223214125391E-4</v>
      </c>
      <c r="U53" s="13">
        <f t="shared" si="5"/>
        <v>630</v>
      </c>
      <c r="V53">
        <f t="shared" si="6"/>
        <v>0.79761904761904767</v>
      </c>
      <c r="W53">
        <f t="shared" si="7"/>
        <v>0.81042849036995279</v>
      </c>
      <c r="X53">
        <f t="shared" si="8"/>
        <v>0.85054120822057577</v>
      </c>
      <c r="Y53">
        <f t="shared" si="9"/>
        <v>0.81225826332011963</v>
      </c>
      <c r="Z53">
        <f t="shared" si="10"/>
        <v>0.81225742977491633</v>
      </c>
    </row>
    <row r="54" spans="1:26" x14ac:dyDescent="0.3">
      <c r="A54" s="2">
        <v>635</v>
      </c>
      <c r="F54">
        <f t="shared" si="0"/>
        <v>0.8035714285714286</v>
      </c>
      <c r="L54">
        <f>$H$3*pseudoinverse!$A53+$H$4*pseudoinverse!$B53+$H$5*pseudoinverse!$C53+$H$6*pseudoinverse!$D53+$H$7*pseudoinverse!$E53+$H$8*pseudoinverse!$F53+$H$9*pseudoinverse!$G53+$H$10*pseudoinverse!$H53</f>
        <v>0.81329601095758686</v>
      </c>
      <c r="M54">
        <f t="shared" si="13"/>
        <v>9.4567502585179357E-5</v>
      </c>
      <c r="N54">
        <f>$I$3*pseudoinverse!A53+$I$4*pseudoinverse!B53+$I$5*pseudoinverse!C53+$I$6*pseudoinverse!D53+$I$7*pseudoinverse!E53+$I$8*pseudoinverse!F53+$I$9*pseudoinverse!G53+$I$10*pseudoinverse!H53</f>
        <v>0.86535175735510039</v>
      </c>
      <c r="O54">
        <f t="shared" si="13"/>
        <v>3.8168090246185849E-3</v>
      </c>
      <c r="P54">
        <f>$J$3*pseudoinverse!A53+$J$4*pseudoinverse!B53+$J$5*pseudoinverse!C53+J$6*pseudoinverse!D53+$J$7*pseudoinverse!E53+$J$8*pseudoinverse!F53+$J$9*pseudoinverse!G53+$J$10*pseudoinverse!H53</f>
        <v>0.80870218852908282</v>
      </c>
      <c r="Q54">
        <f t="shared" si="3"/>
        <v>2.6324697743067917E-5</v>
      </c>
      <c r="R54">
        <f>$K$3*pseudoinverse!A53+$K$4*pseudoinverse!B53+$K$5*pseudoinverse!C53+$K$6*pseudoinverse!D53+$K$7*pseudoinverse!E53+$K$8*pseudoinverse!F53+$K$9*pseudoinverse!G53+$K$10*pseudoinverse!H53</f>
        <v>0.80870145248155589</v>
      </c>
      <c r="S54">
        <f t="shared" si="4"/>
        <v>2.6317145318477696E-5</v>
      </c>
      <c r="U54" s="13">
        <f t="shared" si="5"/>
        <v>635</v>
      </c>
      <c r="V54">
        <f t="shared" si="6"/>
        <v>0.8035714285714286</v>
      </c>
      <c r="W54">
        <f t="shared" si="7"/>
        <v>0.81329601095758686</v>
      </c>
      <c r="X54">
        <f t="shared" si="8"/>
        <v>0.86535175735510039</v>
      </c>
      <c r="Y54">
        <f t="shared" si="9"/>
        <v>0.80870218852908282</v>
      </c>
      <c r="Z54">
        <f t="shared" si="10"/>
        <v>0.80870145248155589</v>
      </c>
    </row>
    <row r="55" spans="1:26" x14ac:dyDescent="0.3">
      <c r="A55" s="2">
        <v>640</v>
      </c>
      <c r="F55">
        <f t="shared" si="0"/>
        <v>0.80952380952380953</v>
      </c>
      <c r="L55">
        <f>$H$3*pseudoinverse!$A54+$H$4*pseudoinverse!$B54+$H$5*pseudoinverse!$C54+$H$6*pseudoinverse!$D54+$H$7*pseudoinverse!$E54+$H$8*pseudoinverse!$F54+$H$9*pseudoinverse!$G54+$H$10*pseudoinverse!$H54</f>
        <v>0.8145129510192517</v>
      </c>
      <c r="M55">
        <f t="shared" si="13"/>
        <v>2.4891532861542853E-5</v>
      </c>
      <c r="N55">
        <f>$I$3*pseudoinverse!A54+$I$4*pseudoinverse!B54+$I$5*pseudoinverse!C54+$I$6*pseudoinverse!D54+$I$7*pseudoinverse!E54+$I$8*pseudoinverse!F54+$I$9*pseudoinverse!G54+$I$10*pseudoinverse!H54</f>
        <v>0.8819735585521763</v>
      </c>
      <c r="O55">
        <f t="shared" si="13"/>
        <v>5.2489661342733302E-3</v>
      </c>
      <c r="P55">
        <f>$J$3*pseudoinverse!A54+$J$4*pseudoinverse!B54+$J$5*pseudoinverse!C54+J$6*pseudoinverse!D54+$J$7*pseudoinverse!E54+$J$8*pseudoinverse!F54+$J$9*pseudoinverse!G54+$J$10*pseudoinverse!H54</f>
        <v>0.80563305542681918</v>
      </c>
      <c r="Q55">
        <f t="shared" si="3"/>
        <v>1.5137967443247243E-5</v>
      </c>
      <c r="R55">
        <f>$K$3*pseudoinverse!A54+$K$4*pseudoinverse!B54+$K$5*pseudoinverse!C54+$K$6*pseudoinverse!D54+$K$7*pseudoinverse!E54+$K$8*pseudoinverse!F54+$K$9*pseudoinverse!G54+$K$10*pseudoinverse!H54</f>
        <v>0.80563242258252221</v>
      </c>
      <c r="S55">
        <f t="shared" si="4"/>
        <v>1.5142892326821503E-5</v>
      </c>
      <c r="U55" s="13">
        <f t="shared" si="5"/>
        <v>640</v>
      </c>
      <c r="V55">
        <f t="shared" si="6"/>
        <v>0.80952380952380953</v>
      </c>
      <c r="W55">
        <f t="shared" si="7"/>
        <v>0.8145129510192517</v>
      </c>
      <c r="X55">
        <f t="shared" si="8"/>
        <v>0.8819735585521763</v>
      </c>
      <c r="Y55">
        <f t="shared" si="9"/>
        <v>0.80563305542681918</v>
      </c>
      <c r="Z55">
        <f t="shared" si="10"/>
        <v>0.80563242258252221</v>
      </c>
    </row>
    <row r="56" spans="1:26" x14ac:dyDescent="0.3">
      <c r="A56" s="2">
        <v>645</v>
      </c>
      <c r="F56">
        <f t="shared" si="0"/>
        <v>0.81547619047619047</v>
      </c>
      <c r="L56">
        <f>$H$3*pseudoinverse!$A55+$H$4*pseudoinverse!$B55+$H$5*pseudoinverse!$C55+$H$6*pseudoinverse!$D55+$H$7*pseudoinverse!$E55+$H$8*pseudoinverse!$F55+$H$9*pseudoinverse!$G55+$H$10*pseudoinverse!$H55</f>
        <v>0.81390423379959498</v>
      </c>
      <c r="M56">
        <f t="shared" si="13"/>
        <v>2.4710477930931293E-6</v>
      </c>
      <c r="N56">
        <f>$I$3*pseudoinverse!A55+$I$4*pseudoinverse!B55+$I$5*pseudoinverse!C55+$I$6*pseudoinverse!D55+$I$7*pseudoinverse!E55+$I$8*pseudoinverse!F55+$I$9*pseudoinverse!G55+$I$10*pseudoinverse!H55</f>
        <v>0.90017487194250878</v>
      </c>
      <c r="O56">
        <f t="shared" si="13"/>
        <v>7.1738666421328539E-3</v>
      </c>
      <c r="P56">
        <f>$J$3*pseudoinverse!A55+$J$4*pseudoinverse!B55+$J$5*pseudoinverse!C55+J$6*pseudoinverse!D55+$J$7*pseudoinverse!E55+$J$8*pseudoinverse!F55+$J$9*pseudoinverse!G55+$J$10*pseudoinverse!H55</f>
        <v>0.80428779357052893</v>
      </c>
      <c r="Q56">
        <f t="shared" si="3"/>
        <v>1.2518022531861662E-4</v>
      </c>
      <c r="R56">
        <f>$K$3*pseudoinverse!A55+$K$4*pseudoinverse!B55+$K$5*pseudoinverse!C55+$K$6*pseudoinverse!D55+$K$7*pseudoinverse!E55+$K$8*pseudoinverse!F55+$K$9*pseudoinverse!G55+$K$10*pseudoinverse!H55</f>
        <v>0.804287263718789</v>
      </c>
      <c r="S56">
        <f t="shared" si="4"/>
        <v>1.2519208198249441E-4</v>
      </c>
      <c r="U56" s="13">
        <f t="shared" si="5"/>
        <v>645</v>
      </c>
      <c r="V56">
        <f t="shared" si="6"/>
        <v>0.81547619047619047</v>
      </c>
      <c r="W56">
        <f t="shared" si="7"/>
        <v>0.81390423379959498</v>
      </c>
      <c r="X56">
        <f t="shared" si="8"/>
        <v>0.90017487194250878</v>
      </c>
      <c r="Y56">
        <f t="shared" si="9"/>
        <v>0.80428779357052893</v>
      </c>
      <c r="Z56">
        <f t="shared" si="10"/>
        <v>0.804287263718789</v>
      </c>
    </row>
    <row r="57" spans="1:26" x14ac:dyDescent="0.3">
      <c r="A57" s="2">
        <v>650</v>
      </c>
      <c r="F57">
        <f t="shared" si="0"/>
        <v>0.8214285714285714</v>
      </c>
      <c r="L57">
        <f>$H$3*pseudoinverse!$A56+$H$4*pseudoinverse!$B56+$H$5*pseudoinverse!$C56+$H$6*pseudoinverse!$D56+$H$7*pseudoinverse!$E56+$H$8*pseudoinverse!$F56+$H$9*pseudoinverse!$G56+$H$10*pseudoinverse!$H56</f>
        <v>0.81152874349827953</v>
      </c>
      <c r="M57">
        <f t="shared" si="13"/>
        <v>9.8006593049387034E-5</v>
      </c>
      <c r="N57">
        <f>$I$3*pseudoinverse!A56+$I$4*pseudoinverse!B56+$I$5*pseudoinverse!C56+$I$6*pseudoinverse!D56+$I$7*pseudoinverse!E56+$I$8*pseudoinverse!F56+$I$9*pseudoinverse!G56+$I$10*pseudoinverse!H56</f>
        <v>0.91968316427496855</v>
      </c>
      <c r="O57">
        <f t="shared" si="13"/>
        <v>9.6539650154112769E-3</v>
      </c>
      <c r="P57">
        <f>$J$3*pseudoinverse!A56+$J$4*pseudoinverse!B56+$J$5*pseudoinverse!C56+J$6*pseudoinverse!D56+$J$7*pseudoinverse!E56+$J$8*pseudoinverse!F56+$J$9*pseudoinverse!G56+$J$10*pseudoinverse!H56</f>
        <v>0.80564117614912734</v>
      </c>
      <c r="Q57">
        <f t="shared" si="3"/>
        <v>2.4924184970941262E-4</v>
      </c>
      <c r="R57">
        <f>$K$3*pseudoinverse!A56+$K$4*pseudoinverse!B56+$K$5*pseudoinverse!C56+$K$6*pseudoinverse!D56+$K$7*pseudoinverse!E56+$K$8*pseudoinverse!F56+$K$9*pseudoinverse!G56+$K$10*pseudoinverse!H56</f>
        <v>0.80564074406309372</v>
      </c>
      <c r="S57">
        <f t="shared" si="4"/>
        <v>2.492554929221259E-4</v>
      </c>
      <c r="U57" s="13">
        <f t="shared" si="5"/>
        <v>650</v>
      </c>
      <c r="V57">
        <f t="shared" si="6"/>
        <v>0.8214285714285714</v>
      </c>
      <c r="W57">
        <f t="shared" si="7"/>
        <v>0.81152874349827953</v>
      </c>
      <c r="X57">
        <f t="shared" si="8"/>
        <v>0.91968316427496855</v>
      </c>
      <c r="Y57">
        <f t="shared" si="9"/>
        <v>0.80564117614912734</v>
      </c>
      <c r="Z57">
        <f t="shared" si="10"/>
        <v>0.80564074406309372</v>
      </c>
    </row>
    <row r="58" spans="1:26" x14ac:dyDescent="0.3">
      <c r="A58" s="2">
        <v>655</v>
      </c>
      <c r="F58">
        <f t="shared" si="0"/>
        <v>0.82738095238095233</v>
      </c>
      <c r="L58">
        <f>$H$3*pseudoinverse!$A57+$H$4*pseudoinverse!$B57+$H$5*pseudoinverse!$C57+$H$6*pseudoinverse!$D57+$H$7*pseudoinverse!$E57+$H$8*pseudoinverse!$F57+$H$9*pseudoinverse!$G57+$H$10*pseudoinverse!$H57</f>
        <v>0.80774801136466334</v>
      </c>
      <c r="M58">
        <f t="shared" si="13"/>
        <v>3.8545237294908236E-4</v>
      </c>
      <c r="N58">
        <f>$I$3*pseudoinverse!A57+$I$4*pseudoinverse!B57+$I$5*pseudoinverse!C57+$I$6*pseudoinverse!D57+$I$7*pseudoinverse!E57+$I$8*pseudoinverse!F57+$I$9*pseudoinverse!G57+$I$10*pseudoinverse!H57</f>
        <v>0.94018666961569552</v>
      </c>
      <c r="O58">
        <f t="shared" si="13"/>
        <v>1.2725129840844838E-2</v>
      </c>
      <c r="P58">
        <f>$J$3*pseudoinverse!A57+$J$4*pseudoinverse!B57+$J$5*pseudoinverse!C57+J$6*pseudoinverse!D57+$J$7*pseudoinverse!E57+$J$8*pseudoinverse!F57+$J$9*pseudoinverse!G57+$J$10*pseudoinverse!H57</f>
        <v>0.81032046297504401</v>
      </c>
      <c r="Q58">
        <f t="shared" si="3"/>
        <v>2.9106029876910998E-4</v>
      </c>
      <c r="R58">
        <f>$K$3*pseudoinverse!A57+$K$4*pseudoinverse!B57+$K$5*pseudoinverse!C57+$K$6*pseudoinverse!D57+$K$7*pseudoinverse!E57+$K$8*pseudoinverse!F57+$K$9*pseudoinverse!G57+$K$10*pseudoinverse!H57</f>
        <v>0.81032011966500728</v>
      </c>
      <c r="S58">
        <f t="shared" si="4"/>
        <v>2.9107201296146097E-4</v>
      </c>
      <c r="U58" s="13">
        <f t="shared" si="5"/>
        <v>655</v>
      </c>
      <c r="V58">
        <f t="shared" si="6"/>
        <v>0.82738095238095233</v>
      </c>
      <c r="W58">
        <f t="shared" si="7"/>
        <v>0.80774801136466334</v>
      </c>
      <c r="X58">
        <f t="shared" si="8"/>
        <v>0.94018666961569552</v>
      </c>
      <c r="Y58">
        <f t="shared" si="9"/>
        <v>0.81032046297504401</v>
      </c>
      <c r="Z58">
        <f t="shared" si="10"/>
        <v>0.81032011966500728</v>
      </c>
    </row>
    <row r="59" spans="1:26" x14ac:dyDescent="0.3">
      <c r="A59" s="2">
        <v>660</v>
      </c>
      <c r="F59">
        <f t="shared" si="0"/>
        <v>0.83333333333333326</v>
      </c>
      <c r="L59">
        <f>$H$3*pseudoinverse!$A58+$H$4*pseudoinverse!$B58+$H$5*pseudoinverse!$C58+$H$6*pseudoinverse!$D58+$H$7*pseudoinverse!$E58+$H$8*pseudoinverse!$F58+$H$9*pseudoinverse!$G58+$H$10*pseudoinverse!$H58</f>
        <v>0.80325456433945241</v>
      </c>
      <c r="M59">
        <f t="shared" si="13"/>
        <v>9.0473234418724771E-4</v>
      </c>
      <c r="N59">
        <f>$I$3*pseudoinverse!A58+$I$4*pseudoinverse!B58+$I$5*pseudoinverse!C58+$I$6*pseudoinverse!D58+$I$7*pseudoinverse!E58+$I$8*pseudoinverse!F58+$I$9*pseudoinverse!G58+$I$10*pseudoinverse!H58</f>
        <v>0.96133857823091029</v>
      </c>
      <c r="O59">
        <f t="shared" si="13"/>
        <v>1.6385342721288672E-2</v>
      </c>
      <c r="P59">
        <f>$J$3*pseudoinverse!A58+$J$4*pseudoinverse!B58+$J$5*pseudoinverse!C58+J$6*pseudoinverse!D58+$J$7*pseudoinverse!E58+$J$8*pseudoinverse!F58+$J$9*pseudoinverse!G58+$J$10*pseudoinverse!H58</f>
        <v>0.81857534584188985</v>
      </c>
      <c r="Q59">
        <f t="shared" si="3"/>
        <v>2.1779819479760028E-4</v>
      </c>
      <c r="R59">
        <f>$K$3*pseudoinverse!A58+$K$4*pseudoinverse!B58+$K$5*pseudoinverse!C58+$K$6*pseudoinverse!D58+$K$7*pseudoinverse!E58+$K$8*pseudoinverse!F58+$K$9*pseudoinverse!G58+$K$10*pseudoinverse!H58</f>
        <v>0.81857507994588996</v>
      </c>
      <c r="S59">
        <f t="shared" si="4"/>
        <v>2.178060430479816E-4</v>
      </c>
      <c r="U59" s="13">
        <f t="shared" si="5"/>
        <v>660</v>
      </c>
      <c r="V59">
        <f t="shared" si="6"/>
        <v>0.83333333333333326</v>
      </c>
      <c r="W59">
        <f t="shared" si="7"/>
        <v>0.80325456433945241</v>
      </c>
      <c r="X59">
        <f t="shared" si="8"/>
        <v>0.96133857823091029</v>
      </c>
      <c r="Y59">
        <f t="shared" si="9"/>
        <v>0.81857534584188985</v>
      </c>
      <c r="Z59">
        <f t="shared" si="10"/>
        <v>0.81857507994588996</v>
      </c>
    </row>
    <row r="60" spans="1:26" x14ac:dyDescent="0.3">
      <c r="A60" s="2">
        <v>665</v>
      </c>
      <c r="F60">
        <f t="shared" si="0"/>
        <v>0.8392857142857143</v>
      </c>
      <c r="L60">
        <f>$H$3*pseudoinverse!$A59+$H$4*pseudoinverse!$B59+$H$5*pseudoinverse!$C59+$H$6*pseudoinverse!$D59+$H$7*pseudoinverse!$E59+$H$8*pseudoinverse!$F59+$H$9*pseudoinverse!$G59+$H$10*pseudoinverse!$H59</f>
        <v>0.79904647365901027</v>
      </c>
      <c r="M60">
        <f t="shared" si="13"/>
        <v>1.6191964862137882E-3</v>
      </c>
      <c r="N60">
        <f>$I$3*pseudoinverse!A59+$I$4*pseudoinverse!B59+$I$5*pseudoinverse!C59+$I$6*pseudoinverse!D59+$I$7*pseudoinverse!E59+$I$8*pseudoinverse!F59+$I$9*pseudoinverse!G59+$I$10*pseudoinverse!H59</f>
        <v>0.98276356413627952</v>
      </c>
      <c r="O60">
        <f t="shared" si="13"/>
        <v>2.0585893397741337E-2</v>
      </c>
      <c r="P60">
        <f>$J$3*pseudoinverse!A59+$J$4*pseudoinverse!B59+$J$5*pseudoinverse!C59+J$6*pseudoinverse!D59+$J$7*pseudoinverse!E59+$J$8*pseudoinverse!F59+$J$9*pseudoinverse!G59+$J$10*pseudoinverse!H59</f>
        <v>0.83029806498666625</v>
      </c>
      <c r="Q60">
        <f t="shared" si="3"/>
        <v>8.077783992267891E-5</v>
      </c>
      <c r="R60">
        <f>$K$3*pseudoinverse!A59+$K$4*pseudoinverse!B59+$K$5*pseudoinverse!C59+$K$6*pseudoinverse!D59+$K$7*pseudoinverse!E59+$K$8*pseudoinverse!F59+$K$9*pseudoinverse!G59+$K$10*pseudoinverse!H59</f>
        <v>0.8302978641023917</v>
      </c>
      <c r="S60">
        <f t="shared" si="4"/>
        <v>8.0781450917852073E-5</v>
      </c>
      <c r="U60" s="13">
        <f t="shared" si="5"/>
        <v>665</v>
      </c>
      <c r="V60">
        <f t="shared" si="6"/>
        <v>0.8392857142857143</v>
      </c>
      <c r="W60">
        <f t="shared" si="7"/>
        <v>0.79904647365901027</v>
      </c>
      <c r="X60">
        <f t="shared" si="8"/>
        <v>0.98276356413627952</v>
      </c>
      <c r="Y60">
        <f t="shared" si="9"/>
        <v>0.83029806498666625</v>
      </c>
      <c r="Z60">
        <f t="shared" si="10"/>
        <v>0.8302978641023917</v>
      </c>
    </row>
    <row r="61" spans="1:26" x14ac:dyDescent="0.3">
      <c r="A61" s="2">
        <v>670</v>
      </c>
      <c r="F61">
        <f t="shared" si="0"/>
        <v>0.84523809523809523</v>
      </c>
      <c r="L61">
        <f>$H$3*pseudoinverse!$A60+$H$4*pseudoinverse!$B60+$H$5*pseudoinverse!$C60+$H$6*pseudoinverse!$D60+$H$7*pseudoinverse!$E60+$H$8*pseudoinverse!$F60+$H$9*pseudoinverse!$G60+$H$10*pseudoinverse!$H60</f>
        <v>0.79634250743174262</v>
      </c>
      <c r="M61">
        <f t="shared" si="13"/>
        <v>2.3907785069287382E-3</v>
      </c>
      <c r="N61">
        <f>$I$3*pseudoinverse!A60+$I$4*pseudoinverse!B60+$I$5*pseudoinverse!C60+$I$6*pseudoinverse!D60+$I$7*pseudoinverse!E60+$I$8*pseudoinverse!F60+$I$9*pseudoinverse!G60+$I$10*pseudoinverse!H60</f>
        <v>1.0040660569781832</v>
      </c>
      <c r="O61">
        <f t="shared" si="13"/>
        <v>2.5226321430510842E-2</v>
      </c>
      <c r="P61">
        <f>$J$3*pseudoinverse!A60+$J$4*pseudoinverse!B60+$J$5*pseudoinverse!C60+J$6*pseudoinverse!D60+$J$7*pseudoinverse!E60+$J$8*pseudoinverse!F60+$J$9*pseudoinverse!G60+$J$10*pseudoinverse!H60</f>
        <v>0.84508116659408583</v>
      </c>
      <c r="Q61">
        <f t="shared" si="3"/>
        <v>2.4626599310629617E-8</v>
      </c>
      <c r="R61">
        <f>$K$3*pseudoinverse!A60+$K$4*pseudoinverse!B60+$K$5*pseudoinverse!C60+$K$6*pseudoinverse!D60+$K$7*pseudoinverse!E60+$K$8*pseudoinverse!F60+$K$9*pseudoinverse!G60+$K$10*pseudoinverse!H60</f>
        <v>0.84508101840521022</v>
      </c>
      <c r="S61">
        <f t="shared" si="4"/>
        <v>2.4673131429187542E-8</v>
      </c>
      <c r="U61" s="13">
        <f t="shared" si="5"/>
        <v>670</v>
      </c>
      <c r="V61">
        <f t="shared" si="6"/>
        <v>0.84523809523809523</v>
      </c>
      <c r="W61">
        <f t="shared" si="7"/>
        <v>0.79634250743174262</v>
      </c>
      <c r="X61">
        <f t="shared" si="8"/>
        <v>1.0040660569781832</v>
      </c>
      <c r="Y61">
        <f t="shared" si="9"/>
        <v>0.84508116659408583</v>
      </c>
      <c r="Z61">
        <f t="shared" si="10"/>
        <v>0.84508101840521022</v>
      </c>
    </row>
    <row r="62" spans="1:26" x14ac:dyDescent="0.3">
      <c r="A62" s="2">
        <v>675</v>
      </c>
      <c r="F62">
        <f t="shared" si="0"/>
        <v>0.85119047619047616</v>
      </c>
      <c r="L62">
        <f>$H$3*pseudoinverse!$A61+$H$4*pseudoinverse!$B61+$H$5*pseudoinverse!$C61+$H$6*pseudoinverse!$D61+$H$7*pseudoinverse!$E61+$H$8*pseudoinverse!$F61+$H$9*pseudoinverse!$G61+$H$10*pseudoinverse!$H61</f>
        <v>0.79644327454778896</v>
      </c>
      <c r="M62">
        <f t="shared" si="13"/>
        <v>2.9972560877050526E-3</v>
      </c>
      <c r="N62">
        <f>$I$3*pseudoinverse!A61+$I$4*pseudoinverse!B61+$I$5*pseudoinverse!C61+$I$6*pseudoinverse!D61+$I$7*pseudoinverse!E61+$I$8*pseudoinverse!F61+$I$9*pseudoinverse!G61+$I$10*pseudoinverse!H61</f>
        <v>1.02483951748723</v>
      </c>
      <c r="O62">
        <f t="shared" si="13"/>
        <v>3.0153989543281724E-2</v>
      </c>
      <c r="P62">
        <f>$J$3*pseudoinverse!A61+$J$4*pseudoinverse!B61+$J$5*pseudoinverse!C61+J$6*pseudoinverse!D61+$J$7*pseudoinverse!E61+$J$8*pseudoinverse!F61+$J$9*pseudoinverse!G61+$J$10*pseudoinverse!H61</f>
        <v>0.86229687606289329</v>
      </c>
      <c r="Q62">
        <f t="shared" si="3"/>
        <v>1.2335211812602718E-4</v>
      </c>
      <c r="R62">
        <f>$K$3*pseudoinverse!A61+$K$4*pseudoinverse!B61+$K$5*pseudoinverse!C61+$K$6*pseudoinverse!D61+$K$7*pseudoinverse!E61+$K$8*pseudoinverse!F61+$K$9*pseudoinverse!G61+$K$10*pseudoinverse!H61</f>
        <v>0.86229676917588238</v>
      </c>
      <c r="S62">
        <f t="shared" si="4"/>
        <v>1.2334974387768338E-4</v>
      </c>
      <c r="U62" s="13">
        <f t="shared" si="5"/>
        <v>675</v>
      </c>
      <c r="V62">
        <f t="shared" si="6"/>
        <v>0.85119047619047616</v>
      </c>
      <c r="W62">
        <f t="shared" si="7"/>
        <v>0.79644327454778896</v>
      </c>
      <c r="X62">
        <f t="shared" si="8"/>
        <v>1.02483951748723</v>
      </c>
      <c r="Y62">
        <f t="shared" si="9"/>
        <v>0.86229687606289329</v>
      </c>
      <c r="Z62">
        <f t="shared" si="10"/>
        <v>0.86229676917588238</v>
      </c>
    </row>
    <row r="63" spans="1:26" x14ac:dyDescent="0.3">
      <c r="A63" s="2">
        <v>680</v>
      </c>
      <c r="F63">
        <f t="shared" si="0"/>
        <v>0.85714285714285721</v>
      </c>
      <c r="L63">
        <f>$H$3*pseudoinverse!$A62+$H$4*pseudoinverse!$B62+$H$5*pseudoinverse!$C62+$H$6*pseudoinverse!$D62+$H$7*pseudoinverse!$E62+$H$8*pseudoinverse!$F62+$H$9*pseudoinverse!$G62+$H$10*pseudoinverse!$H62</f>
        <v>0.80055564143235636</v>
      </c>
      <c r="M63">
        <f t="shared" si="13"/>
        <v>3.2021129818667541E-3</v>
      </c>
      <c r="N63">
        <f>$I$3*pseudoinverse!A62+$I$4*pseudoinverse!B62+$I$5*pseudoinverse!C62+$I$6*pseudoinverse!D62+$I$7*pseudoinverse!E62+$I$8*pseudoinverse!F62+$I$9*pseudoinverse!G62+$I$10*pseudoinverse!H62</f>
        <v>1.0446759835912842</v>
      </c>
      <c r="O63">
        <f t="shared" si="13"/>
        <v>3.5168673515521713E-2</v>
      </c>
      <c r="P63">
        <f>$J$3*pseudoinverse!A62+$J$4*pseudoinverse!B62+$J$5*pseudoinverse!C62+J$6*pseudoinverse!D62+$J$7*pseudoinverse!E62+$J$8*pseudoinverse!F62+$J$9*pseudoinverse!G62+$J$10*pseudoinverse!H62</f>
        <v>0.8811823625155677</v>
      </c>
      <c r="Q63">
        <f t="shared" si="3"/>
        <v>5.7789781856457654E-4</v>
      </c>
      <c r="R63">
        <f>$K$3*pseudoinverse!A62+$K$4*pseudoinverse!B62+$K$5*pseudoinverse!C62+$K$6*pseudoinverse!D62+$K$7*pseudoinverse!E62+$K$8*pseudoinverse!F62+$K$9*pseudoinverse!G62+$K$10*pseudoinverse!H62</f>
        <v>0.88118228698464607</v>
      </c>
      <c r="S63">
        <f t="shared" si="4"/>
        <v>5.7789418711828887E-4</v>
      </c>
      <c r="U63" s="13">
        <f t="shared" si="5"/>
        <v>680</v>
      </c>
      <c r="V63">
        <f t="shared" si="6"/>
        <v>0.85714285714285721</v>
      </c>
      <c r="W63">
        <f t="shared" si="7"/>
        <v>0.80055564143235636</v>
      </c>
      <c r="X63">
        <f t="shared" si="8"/>
        <v>1.0446759835912842</v>
      </c>
      <c r="Y63">
        <f t="shared" si="9"/>
        <v>0.8811823625155677</v>
      </c>
      <c r="Z63">
        <f t="shared" si="10"/>
        <v>0.88118228698464607</v>
      </c>
    </row>
    <row r="64" spans="1:26" x14ac:dyDescent="0.3">
      <c r="A64" s="2">
        <v>685</v>
      </c>
      <c r="F64">
        <f t="shared" si="0"/>
        <v>0.86309523809523814</v>
      </c>
      <c r="L64">
        <f>$H$3*pseudoinverse!$A63+$H$4*pseudoinverse!$B63+$H$5*pseudoinverse!$C63+$H$6*pseudoinverse!$D63+$H$7*pseudoinverse!$E63+$H$8*pseudoinverse!$F63+$H$9*pseudoinverse!$G63+$H$10*pseudoinverse!$H63</f>
        <v>0.80960756264828437</v>
      </c>
      <c r="M64">
        <f t="shared" si="13"/>
        <v>2.8609314247186606E-3</v>
      </c>
      <c r="N64">
        <f>$I$3*pseudoinverse!A63+$I$4*pseudoinverse!B63+$I$5*pseudoinverse!C63+$I$6*pseudoinverse!D63+$I$7*pseudoinverse!E63+$I$8*pseudoinverse!F63+$I$9*pseudoinverse!G63+$I$10*pseudoinverse!H63</f>
        <v>1.0631752775256889</v>
      </c>
      <c r="O64">
        <f t="shared" si="13"/>
        <v>4.0032022178490716E-2</v>
      </c>
      <c r="P64">
        <f>$J$3*pseudoinverse!A63+$J$4*pseudoinverse!B63+$J$5*pseudoinverse!C63+J$6*pseudoinverse!D63+$J$7*pseudoinverse!E63+$J$8*pseudoinverse!F63+$J$9*pseudoinverse!G63+$J$10*pseudoinverse!H63</f>
        <v>0.9009182980572692</v>
      </c>
      <c r="Q64">
        <f t="shared" si="3"/>
        <v>1.4305838648913968E-3</v>
      </c>
      <c r="R64">
        <f>$K$3*pseudoinverse!A63+$K$4*pseudoinverse!B63+$K$5*pseudoinverse!C63+$K$6*pseudoinverse!D63+$K$7*pseudoinverse!E63+$K$8*pseudoinverse!F63+$K$9*pseudoinverse!G63+$K$10*pseudoinverse!H63</f>
        <v>0.90091824562450695</v>
      </c>
      <c r="S64">
        <f t="shared" si="4"/>
        <v>1.4305798985591255E-3</v>
      </c>
      <c r="U64" s="13">
        <f t="shared" si="5"/>
        <v>685</v>
      </c>
      <c r="V64">
        <f t="shared" si="6"/>
        <v>0.86309523809523814</v>
      </c>
      <c r="W64">
        <f t="shared" si="7"/>
        <v>0.80960756264828437</v>
      </c>
      <c r="X64">
        <f t="shared" si="8"/>
        <v>1.0631752775256889</v>
      </c>
      <c r="Y64">
        <f t="shared" si="9"/>
        <v>0.9009182980572692</v>
      </c>
      <c r="Z64">
        <f t="shared" si="10"/>
        <v>0.90091824562450695</v>
      </c>
    </row>
    <row r="65" spans="1:26" x14ac:dyDescent="0.3">
      <c r="A65" s="2">
        <v>690</v>
      </c>
      <c r="F65">
        <f t="shared" si="0"/>
        <v>0.86904761904761907</v>
      </c>
      <c r="L65">
        <f>$H$3*pseudoinverse!$A64+$H$4*pseudoinverse!$B64+$H$5*pseudoinverse!$C64+$H$6*pseudoinverse!$D64+$H$7*pseudoinverse!$E64+$H$8*pseudoinverse!$F64+$H$9*pseudoinverse!$G64+$H$10*pseudoinverse!$H64</f>
        <v>0.82408543617030838</v>
      </c>
      <c r="M65">
        <f t="shared" si="13"/>
        <v>2.0215978890927304E-3</v>
      </c>
      <c r="N65">
        <f>$I$3*pseudoinverse!A64+$I$4*pseudoinverse!B64+$I$5*pseudoinverse!C64+$I$6*pseudoinverse!D64+$I$7*pseudoinverse!E64+$I$8*pseudoinverse!F64+$I$9*pseudoinverse!G64+$I$10*pseudoinverse!H64</f>
        <v>1.0799534474934642</v>
      </c>
      <c r="O65">
        <f t="shared" si="13"/>
        <v>4.4481268472428268E-2</v>
      </c>
      <c r="P65">
        <f>$J$3*pseudoinverse!A64+$J$4*pseudoinverse!B64+$J$5*pseudoinverse!C64+J$6*pseudoinverse!D64+$J$7*pseudoinverse!E64+$J$8*pseudoinverse!F64+$J$9*pseudoinverse!G64+$J$10*pseudoinverse!H64</f>
        <v>0.92069269120403441</v>
      </c>
      <c r="Q65">
        <f t="shared" si="3"/>
        <v>2.6672134780413468E-3</v>
      </c>
      <c r="R65">
        <f>$K$3*pseudoinverse!A64+$K$4*pseudoinverse!B64+$K$5*pseudoinverse!C64+$K$6*pseudoinverse!D64+$K$7*pseudoinverse!E64+$K$8*pseudoinverse!F64+$K$9*pseudoinverse!G64+$K$10*pseudoinverse!H64</f>
        <v>0.92069265531269362</v>
      </c>
      <c r="S65">
        <f t="shared" si="4"/>
        <v>2.6672097708208657E-3</v>
      </c>
      <c r="U65" s="13">
        <f t="shared" si="5"/>
        <v>690</v>
      </c>
      <c r="V65">
        <f t="shared" si="6"/>
        <v>0.86904761904761907</v>
      </c>
      <c r="W65">
        <f t="shared" si="7"/>
        <v>0.82408543617030838</v>
      </c>
      <c r="X65">
        <f t="shared" si="8"/>
        <v>1.0799534474934642</v>
      </c>
      <c r="Y65">
        <f t="shared" si="9"/>
        <v>0.92069269120403441</v>
      </c>
      <c r="Z65">
        <f t="shared" si="10"/>
        <v>0.92069265531269362</v>
      </c>
    </row>
    <row r="66" spans="1:26" x14ac:dyDescent="0.3">
      <c r="A66" s="2">
        <v>695</v>
      </c>
      <c r="F66">
        <f t="shared" si="0"/>
        <v>0.875</v>
      </c>
      <c r="L66">
        <f>$H$3*pseudoinverse!$A65+$H$4*pseudoinverse!$B65+$H$5*pseudoinverse!$C65+$H$6*pseudoinverse!$D65+$H$7*pseudoinverse!$E65+$H$8*pseudoinverse!$F65+$H$9*pseudoinverse!$G65+$H$10*pseudoinverse!$H65</f>
        <v>0.84392433076738493</v>
      </c>
      <c r="M66">
        <f t="shared" si="13"/>
        <v>9.656972182548987E-4</v>
      </c>
      <c r="N66">
        <f>$I$3*pseudoinverse!A65+$I$4*pseudoinverse!B65+$I$5*pseudoinverse!C65+$I$6*pseudoinverse!D65+$I$7*pseudoinverse!E65+$I$8*pseudoinverse!F65+$I$9*pseudoinverse!G65+$I$10*pseudoinverse!H65</f>
        <v>1.0946502068263588</v>
      </c>
      <c r="O66">
        <f t="shared" si="13"/>
        <v>4.8246213358862214E-2</v>
      </c>
      <c r="P66">
        <f>$J$3*pseudoinverse!A65+$J$4*pseudoinverse!B65+$J$5*pseudoinverse!C65+J$6*pseudoinverse!D65+$J$7*pseudoinverse!E65+$J$8*pseudoinverse!F65+$J$9*pseudoinverse!G65+$J$10*pseudoinverse!H65</f>
        <v>0.93974665944769731</v>
      </c>
      <c r="Q66">
        <f t="shared" si="3"/>
        <v>4.1921299096360914E-3</v>
      </c>
      <c r="R66">
        <f>$K$3*pseudoinverse!A65+$K$4*pseudoinverse!B65+$K$5*pseudoinverse!C65+$K$6*pseudoinverse!D65+$K$7*pseudoinverse!E65+$K$8*pseudoinverse!F65+$K$9*pseudoinverse!G65+$K$10*pseudoinverse!H65</f>
        <v>0.93974663509964729</v>
      </c>
      <c r="S66">
        <f t="shared" si="4"/>
        <v>4.1921267567268782E-3</v>
      </c>
      <c r="U66" s="13">
        <f t="shared" si="5"/>
        <v>695</v>
      </c>
      <c r="V66">
        <f t="shared" si="6"/>
        <v>0.875</v>
      </c>
      <c r="W66">
        <f t="shared" si="7"/>
        <v>0.84392433076738493</v>
      </c>
      <c r="X66">
        <f t="shared" si="8"/>
        <v>1.0946502068263588</v>
      </c>
      <c r="Y66">
        <f t="shared" si="9"/>
        <v>0.93974665944769731</v>
      </c>
      <c r="Z66">
        <f t="shared" si="10"/>
        <v>0.93974663509964729</v>
      </c>
    </row>
    <row r="67" spans="1:26" x14ac:dyDescent="0.3">
      <c r="A67" s="2">
        <v>700</v>
      </c>
      <c r="F67">
        <f t="shared" si="0"/>
        <v>0.88095238095238093</v>
      </c>
      <c r="L67">
        <f>$H$3*pseudoinverse!$A66+$H$4*pseudoinverse!$B66+$H$5*pseudoinverse!$C66+$H$6*pseudoinverse!$D66+$H$7*pseudoinverse!$E66+$H$8*pseudoinverse!$F66+$H$9*pseudoinverse!$G66+$H$10*pseudoinverse!$H66</f>
        <v>0.86847279341352368</v>
      </c>
      <c r="M67">
        <f t="shared" si="13"/>
        <v>1.5574010514000117E-4</v>
      </c>
      <c r="N67">
        <f>$I$3*pseudoinverse!A66+$I$4*pseudoinverse!B66+$I$5*pseudoinverse!C66+$I$6*pseudoinverse!D66+$I$7*pseudoinverse!E66+$I$8*pseudoinverse!F66+$I$9*pseudoinverse!G66+$I$10*pseudoinverse!H66</f>
        <v>1.1069352899566651</v>
      </c>
      <c r="O67">
        <f t="shared" si="13"/>
        <v>5.1068275162038587E-2</v>
      </c>
      <c r="P67">
        <f>$J$3*pseudoinverse!A66+$J$4*pseudoinverse!B66+$J$5*pseudoinverse!C66+J$6*pseudoinverse!D66+$J$7*pseudoinverse!E66+$J$8*pseudoinverse!F66+$J$9*pseudoinverse!G66+$J$10*pseudoinverse!H66</f>
        <v>0.95740262393548925</v>
      </c>
      <c r="Q67">
        <f t="shared" si="3"/>
        <v>5.844639652176303E-3</v>
      </c>
      <c r="R67">
        <f>$K$3*pseudoinverse!A66+$K$4*pseudoinverse!B66+$K$5*pseudoinverse!C66+$K$6*pseudoinverse!D66+$K$7*pseudoinverse!E66+$K$8*pseudoinverse!F66+$K$9*pseudoinverse!G66+$K$10*pseudoinverse!H66</f>
        <v>0.95740260746108719</v>
      </c>
      <c r="S67">
        <f t="shared" si="4"/>
        <v>5.8446371332324925E-3</v>
      </c>
      <c r="U67" s="13">
        <f t="shared" si="5"/>
        <v>700</v>
      </c>
      <c r="V67">
        <f t="shared" si="6"/>
        <v>0.88095238095238093</v>
      </c>
      <c r="W67">
        <f t="shared" si="7"/>
        <v>0.86847279341352368</v>
      </c>
      <c r="X67">
        <f t="shared" si="8"/>
        <v>1.1069352899566651</v>
      </c>
      <c r="Y67">
        <f t="shared" si="9"/>
        <v>0.95740262393548925</v>
      </c>
      <c r="Z67">
        <f t="shared" si="10"/>
        <v>0.95740260746108719</v>
      </c>
    </row>
    <row r="68" spans="1:26" x14ac:dyDescent="0.3">
      <c r="A68" s="2">
        <v>705</v>
      </c>
      <c r="F68">
        <f t="shared" ref="F68:F87" si="14">0.5 + (A68-380)/(800-380)*0.5</f>
        <v>0.88690476190476186</v>
      </c>
      <c r="L68">
        <f>$H$3*pseudoinverse!$A67+$H$4*pseudoinverse!$B67+$H$5*pseudoinverse!$C67+$H$6*pseudoinverse!$D67+$H$7*pseudoinverse!$E67+$H$8*pseudoinverse!$F67+$H$9*pseudoinverse!$G67+$H$10*pseudoinverse!$H67</f>
        <v>0.896540173228763</v>
      </c>
      <c r="M68">
        <f t="shared" ref="M68:O83" si="15">POWER(L68-$F68,2)</f>
        <v>9.2841151382689439E-5</v>
      </c>
      <c r="N68">
        <f>$I$3*pseudoinverse!A67+$I$4*pseudoinverse!B67+$I$5*pseudoinverse!C67+$I$6*pseudoinverse!D67+$I$7*pseudoinverse!E67+$I$8*pseudoinverse!F67+$I$9*pseudoinverse!G67+$I$10*pseudoinverse!H67</f>
        <v>1.1165137484662957</v>
      </c>
      <c r="O68">
        <f t="shared" si="15"/>
        <v>5.2720286709814622E-2</v>
      </c>
      <c r="P68">
        <f>$J$3*pseudoinverse!A67+$J$4*pseudoinverse!B67+$J$5*pseudoinverse!C67+J$6*pseudoinverse!D67+$J$7*pseudoinverse!E67+$J$8*pseudoinverse!F67+$J$9*pseudoinverse!G67+$J$10*pseudoinverse!H67</f>
        <v>0.97307787536812262</v>
      </c>
      <c r="Q68">
        <f t="shared" ref="Q68:Q87" si="16">POWER(P68-$F68,2)</f>
        <v>7.4258054839692481E-3</v>
      </c>
      <c r="R68">
        <f>$K$3*pseudoinverse!A67+$K$4*pseudoinverse!B67+$K$5*pseudoinverse!C67+$K$6*pseudoinverse!D67+$K$7*pseudoinverse!E67+$K$8*pseudoinverse!F67+$K$9*pseudoinverse!G67+$K$10*pseudoinverse!H67</f>
        <v>0.97307786416481934</v>
      </c>
      <c r="S68">
        <f t="shared" ref="S68:S87" si="17">POWER(R68-$F68,2)</f>
        <v>7.425803553122323E-3</v>
      </c>
      <c r="U68" s="13">
        <f t="shared" ref="U68:U87" si="18">A68</f>
        <v>705</v>
      </c>
      <c r="V68">
        <f t="shared" ref="V68:V87" si="19">F68</f>
        <v>0.88690476190476186</v>
      </c>
      <c r="W68">
        <f t="shared" ref="W68:W87" si="20">L68</f>
        <v>0.896540173228763</v>
      </c>
      <c r="X68">
        <f t="shared" ref="X68:X87" si="21">N68</f>
        <v>1.1165137484662957</v>
      </c>
      <c r="Y68">
        <f t="shared" ref="Y68:Y87" si="22">P68</f>
        <v>0.97307787536812262</v>
      </c>
      <c r="Z68">
        <f t="shared" ref="Z68:Z87" si="23">R68</f>
        <v>0.97307786416481934</v>
      </c>
    </row>
    <row r="69" spans="1:26" x14ac:dyDescent="0.3">
      <c r="A69" s="2">
        <v>710</v>
      </c>
      <c r="F69">
        <f t="shared" si="14"/>
        <v>0.89285714285714279</v>
      </c>
      <c r="L69">
        <f>$H$3*pseudoinverse!$A68+$H$4*pseudoinverse!$B68+$H$5*pseudoinverse!$C68+$H$6*pseudoinverse!$D68+$H$7*pseudoinverse!$E68+$H$8*pseudoinverse!$F68+$H$9*pseudoinverse!$G68+$H$10*pseudoinverse!$H68</f>
        <v>0.92651870666222891</v>
      </c>
      <c r="M69">
        <f t="shared" si="15"/>
        <v>1.1331008778038836E-3</v>
      </c>
      <c r="N69">
        <f>$I$3*pseudoinverse!A68+$I$4*pseudoinverse!B68+$I$5*pseudoinverse!C68+$I$6*pseudoinverse!D68+$I$7*pseudoinverse!E68+$I$8*pseudoinverse!F68+$I$9*pseudoinverse!G68+$I$10*pseudoinverse!H68</f>
        <v>1.1231302609497946</v>
      </c>
      <c r="O69">
        <f t="shared" si="15"/>
        <v>5.3025708916112378E-2</v>
      </c>
      <c r="P69">
        <f>$J$3*pseudoinverse!A68+$J$4*pseudoinverse!B68+$J$5*pseudoinverse!C68+J$6*pseudoinverse!D68+$J$7*pseudoinverse!E68+$J$8*pseudoinverse!F68+$J$9*pseudoinverse!G68+$J$10*pseudoinverse!H68</f>
        <v>0.98628754433721755</v>
      </c>
      <c r="Q69">
        <f t="shared" si="16"/>
        <v>8.7292399207279554E-3</v>
      </c>
      <c r="R69">
        <f>$K$3*pseudoinverse!A68+$K$4*pseudoinverse!B68+$K$5*pseudoinverse!C68+$K$6*pseudoinverse!D68+$K$7*pseudoinverse!E68+$K$8*pseudoinverse!F68+$K$9*pseudoinverse!G68+$K$10*pseudoinverse!H68</f>
        <v>0.98628753661675328</v>
      </c>
      <c r="S69">
        <f t="shared" si="17"/>
        <v>8.7292384780758622E-3</v>
      </c>
      <c r="U69" s="13">
        <f t="shared" si="18"/>
        <v>710</v>
      </c>
      <c r="V69">
        <f t="shared" si="19"/>
        <v>0.89285714285714279</v>
      </c>
      <c r="W69">
        <f t="shared" si="20"/>
        <v>0.92651870666222891</v>
      </c>
      <c r="X69">
        <f t="shared" si="21"/>
        <v>1.1231302609497946</v>
      </c>
      <c r="Y69">
        <f t="shared" si="22"/>
        <v>0.98628754433721755</v>
      </c>
      <c r="Z69">
        <f t="shared" si="23"/>
        <v>0.98628753661675328</v>
      </c>
    </row>
    <row r="70" spans="1:26" x14ac:dyDescent="0.3">
      <c r="A70" s="2">
        <v>715</v>
      </c>
      <c r="F70">
        <f t="shared" si="14"/>
        <v>0.89880952380952384</v>
      </c>
      <c r="L70">
        <f>$H$3*pseudoinverse!$A69+$H$4*pseudoinverse!$B69+$H$5*pseudoinverse!$C69+$H$6*pseudoinverse!$D69+$H$7*pseudoinverse!$E69+$H$8*pseudoinverse!$F69+$H$9*pseudoinverse!$G69+$H$10*pseudoinverse!$H69</f>
        <v>0.95655876583593169</v>
      </c>
      <c r="M70">
        <f t="shared" si="15"/>
        <v>3.3349749546246312E-3</v>
      </c>
      <c r="N70">
        <f>$I$3*pseudoinverse!A69+$I$4*pseudoinverse!B69+$I$5*pseudoinverse!C69+$I$6*pseudoinverse!D69+$I$7*pseudoinverse!E69+$I$8*pseudoinverse!F69+$I$9*pseudoinverse!G69+$I$10*pseudoinverse!H69</f>
        <v>1.1265725387542673</v>
      </c>
      <c r="O70">
        <f t="shared" si="15"/>
        <v>5.1875990976719445E-2</v>
      </c>
      <c r="P70">
        <f>$J$3*pseudoinverse!A69+$J$4*pseudoinverse!B69+$J$5*pseudoinverse!C69+J$6*pseudoinverse!D69+$J$7*pseudoinverse!E69+$J$8*pseudoinverse!F69+$J$9*pseudoinverse!G69+$J$10*pseudoinverse!H69</f>
        <v>0.99664099105794446</v>
      </c>
      <c r="Q70">
        <f t="shared" si="16"/>
        <v>9.5709959839787966E-3</v>
      </c>
      <c r="R70">
        <f>$K$3*pseudoinverse!A69+$K$4*pseudoinverse!B69+$K$5*pseudoinverse!C69+$K$6*pseudoinverse!D69+$K$7*pseudoinverse!E69+$K$8*pseudoinverse!F69+$K$9*pseudoinverse!G69+$K$10*pseudoinverse!H69</f>
        <v>0.99664098562570669</v>
      </c>
      <c r="S70">
        <f t="shared" si="17"/>
        <v>9.5709949210912425E-3</v>
      </c>
      <c r="U70" s="13">
        <f t="shared" si="18"/>
        <v>715</v>
      </c>
      <c r="V70">
        <f t="shared" si="19"/>
        <v>0.89880952380952384</v>
      </c>
      <c r="W70">
        <f t="shared" si="20"/>
        <v>0.95655876583593169</v>
      </c>
      <c r="X70">
        <f t="shared" si="21"/>
        <v>1.1265725387542673</v>
      </c>
      <c r="Y70">
        <f t="shared" si="22"/>
        <v>0.99664099105794446</v>
      </c>
      <c r="Z70">
        <f t="shared" si="23"/>
        <v>0.99664098562570669</v>
      </c>
    </row>
    <row r="71" spans="1:26" x14ac:dyDescent="0.3">
      <c r="A71" s="2">
        <v>720</v>
      </c>
      <c r="F71">
        <f t="shared" si="14"/>
        <v>0.90476190476190477</v>
      </c>
      <c r="L71">
        <f>$H$3*pseudoinverse!$A70+$H$4*pseudoinverse!$B70+$H$5*pseudoinverse!$C70+$H$6*pseudoinverse!$D70+$H$7*pseudoinverse!$E70+$H$8*pseudoinverse!$F70+$H$9*pseudoinverse!$G70+$H$10*pseudoinverse!$H70</f>
        <v>0.98476690829576419</v>
      </c>
      <c r="M71">
        <f t="shared" si="15"/>
        <v>6.4008005904528584E-3</v>
      </c>
      <c r="N71">
        <f>$I$3*pseudoinverse!A70+$I$4*pseudoinverse!B70+$I$5*pseudoinverse!C70+$I$6*pseudoinverse!D70+$I$7*pseudoinverse!E70+$I$8*pseudoinverse!F70+$I$9*pseudoinverse!G70+$I$10*pseudoinverse!H70</f>
        <v>1.12667389253856</v>
      </c>
      <c r="O71">
        <f t="shared" si="15"/>
        <v>4.9244930318986371E-2</v>
      </c>
      <c r="P71">
        <f>$J$3*pseudoinverse!A70+$J$4*pseudoinverse!B70+$J$5*pseudoinverse!C70+J$6*pseudoinverse!D70+$J$7*pseudoinverse!E70+$J$8*pseudoinverse!F70+$J$9*pseudoinverse!G70+$J$10*pseudoinverse!H70</f>
        <v>1.0038349234115764</v>
      </c>
      <c r="Q71">
        <f t="shared" si="16"/>
        <v>9.815463024358189E-3</v>
      </c>
      <c r="R71">
        <f>$K$3*pseudoinverse!A70+$K$4*pseudoinverse!B70+$K$5*pseudoinverse!C70+$K$6*pseudoinverse!D70+$K$7*pseudoinverse!E70+$K$8*pseudoinverse!F70+$K$9*pseudoinverse!G70+$K$10*pseudoinverse!H70</f>
        <v>1.0038349194882386</v>
      </c>
      <c r="S71">
        <f t="shared" si="17"/>
        <v>9.8154622469643505E-3</v>
      </c>
      <c r="U71" s="13">
        <f t="shared" si="18"/>
        <v>720</v>
      </c>
      <c r="V71">
        <f t="shared" si="19"/>
        <v>0.90476190476190477</v>
      </c>
      <c r="W71">
        <f t="shared" si="20"/>
        <v>0.98476690829576419</v>
      </c>
      <c r="X71">
        <f t="shared" si="21"/>
        <v>1.12667389253856</v>
      </c>
      <c r="Y71">
        <f t="shared" si="22"/>
        <v>1.0038349234115764</v>
      </c>
      <c r="Z71">
        <f t="shared" si="23"/>
        <v>1.0038349194882386</v>
      </c>
    </row>
    <row r="72" spans="1:26" x14ac:dyDescent="0.3">
      <c r="A72" s="2">
        <v>725</v>
      </c>
      <c r="F72">
        <f t="shared" si="14"/>
        <v>0.9107142857142857</v>
      </c>
      <c r="L72">
        <f>$H$3*pseudoinverse!$A71+$H$4*pseudoinverse!$B71+$H$5*pseudoinverse!$C71+$H$6*pseudoinverse!$D71+$H$7*pseudoinverse!$E71+$H$8*pseudoinverse!$F71+$H$9*pseudoinverse!$G71+$H$10*pseudoinverse!$H71</f>
        <v>1.0093944613717858</v>
      </c>
      <c r="M72">
        <f t="shared" si="15"/>
        <v>9.7377770677950729E-3</v>
      </c>
      <c r="N72">
        <f>$I$3*pseudoinverse!A71+$I$4*pseudoinverse!B71+$I$5*pseudoinverse!C71+$I$6*pseudoinverse!D71+$I$7*pseudoinverse!E71+$I$8*pseudoinverse!F71+$I$9*pseudoinverse!G71+$I$10*pseudoinverse!H71</f>
        <v>1.123314998163452</v>
      </c>
      <c r="O72">
        <f t="shared" si="15"/>
        <v>4.5199062933893114E-2</v>
      </c>
      <c r="P72">
        <f>$J$3*pseudoinverse!A71+$J$4*pseudoinverse!B71+$J$5*pseudoinverse!C71+J$6*pseudoinverse!D71+$J$7*pseudoinverse!E71+$J$8*pseudoinverse!F71+$J$9*pseudoinverse!G71+$J$10*pseudoinverse!H71</f>
        <v>1.0076455617439006</v>
      </c>
      <c r="Q72">
        <f t="shared" si="16"/>
        <v>9.3956722727294023E-3</v>
      </c>
      <c r="R72">
        <f>$K$3*pseudoinverse!A71+$K$4*pseudoinverse!B71+$K$5*pseudoinverse!C71+$K$6*pseudoinverse!D71+$K$7*pseudoinverse!E71+$K$8*pseudoinverse!F71+$K$9*pseudoinverse!G71+$K$10*pseudoinverse!H71</f>
        <v>1.0076455588299749</v>
      </c>
      <c r="S72">
        <f t="shared" si="17"/>
        <v>9.395671707828325E-3</v>
      </c>
      <c r="U72" s="13">
        <f t="shared" si="18"/>
        <v>725</v>
      </c>
      <c r="V72">
        <f t="shared" si="19"/>
        <v>0.9107142857142857</v>
      </c>
      <c r="W72">
        <f t="shared" si="20"/>
        <v>1.0093944613717858</v>
      </c>
      <c r="X72">
        <f t="shared" si="21"/>
        <v>1.123314998163452</v>
      </c>
      <c r="Y72">
        <f t="shared" si="22"/>
        <v>1.0076455617439006</v>
      </c>
      <c r="Z72">
        <f t="shared" si="23"/>
        <v>1.0076455588299749</v>
      </c>
    </row>
    <row r="73" spans="1:26" x14ac:dyDescent="0.3">
      <c r="A73" s="2">
        <v>730</v>
      </c>
      <c r="F73">
        <f t="shared" si="14"/>
        <v>0.91666666666666674</v>
      </c>
      <c r="L73">
        <f>$H$3*pseudoinverse!$A72+$H$4*pseudoinverse!$B72+$H$5*pseudoinverse!$C72+$H$6*pseudoinverse!$D72+$H$7*pseudoinverse!$E72+$H$8*pseudoinverse!$F72+$H$9*pseudoinverse!$G72+$H$10*pseudoinverse!$H72</f>
        <v>1.0289892312237836</v>
      </c>
      <c r="M73">
        <f t="shared" si="15"/>
        <v>1.2616358508687687E-2</v>
      </c>
      <c r="N73">
        <f>$I$3*pseudoinverse!A72+$I$4*pseudoinverse!B72+$I$5*pseudoinverse!C72+$I$6*pseudoinverse!D72+$I$7*pseudoinverse!E72+$I$8*pseudoinverse!F72+$I$9*pseudoinverse!G72+$I$10*pseudoinverse!H72</f>
        <v>1.116424876691702</v>
      </c>
      <c r="O73">
        <f t="shared" si="15"/>
        <v>3.9903342472406088E-2</v>
      </c>
      <c r="P73">
        <f>$J$3*pseudoinverse!A72+$J$4*pseudoinverse!B72+$J$5*pseudoinverse!C72+J$6*pseudoinverse!D72+$J$7*pseudoinverse!E72+$J$8*pseudoinverse!F72+$J$9*pseudoinverse!G72+$J$10*pseudoinverse!H72</f>
        <v>1.007921197718334</v>
      </c>
      <c r="Q73">
        <f t="shared" si="16"/>
        <v>8.3273894374597032E-3</v>
      </c>
      <c r="R73">
        <f>$K$3*pseudoinverse!A72+$K$4*pseudoinverse!B72+$K$5*pseudoinverse!C72+$K$6*pseudoinverse!D72+$K$7*pseudoinverse!E72+$K$8*pseudoinverse!F72+$K$9*pseudoinverse!G72+$K$10*pseudoinverse!H72</f>
        <v>1.0079211954966893</v>
      </c>
      <c r="S73">
        <f t="shared" si="17"/>
        <v>8.3273890319894277E-3</v>
      </c>
      <c r="U73" s="13">
        <f t="shared" si="18"/>
        <v>730</v>
      </c>
      <c r="V73">
        <f t="shared" si="19"/>
        <v>0.91666666666666674</v>
      </c>
      <c r="W73">
        <f t="shared" si="20"/>
        <v>1.0289892312237836</v>
      </c>
      <c r="X73">
        <f t="shared" si="21"/>
        <v>1.116424876691702</v>
      </c>
      <c r="Y73">
        <f t="shared" si="22"/>
        <v>1.007921197718334</v>
      </c>
      <c r="Z73">
        <f t="shared" si="23"/>
        <v>1.0079211954966893</v>
      </c>
    </row>
    <row r="74" spans="1:26" x14ac:dyDescent="0.3">
      <c r="A74" s="2">
        <v>735</v>
      </c>
      <c r="F74">
        <f t="shared" si="14"/>
        <v>0.92261904761904767</v>
      </c>
      <c r="L74">
        <f>$H$3*pseudoinverse!$A73+$H$4*pseudoinverse!$B73+$H$5*pseudoinverse!$C73+$H$6*pseudoinverse!$D73+$H$7*pseudoinverse!$E73+$H$8*pseudoinverse!$F73+$H$9*pseudoinverse!$G73+$H$10*pseudoinverse!$H73</f>
        <v>1.042492747072346</v>
      </c>
      <c r="M74">
        <f t="shared" si="15"/>
        <v>1.4369703820619686E-2</v>
      </c>
      <c r="N74">
        <f>$I$3*pseudoinverse!A73+$I$4*pseudoinverse!B73+$I$5*pseudoinverse!C73+$I$6*pseudoinverse!D73+$I$7*pseudoinverse!E73+$I$8*pseudoinverse!F73+$I$9*pseudoinverse!G73+$I$10*pseudoinverse!H73</f>
        <v>1.1059810889562629</v>
      </c>
      <c r="O74">
        <f t="shared" si="15"/>
        <v>3.362163820335063E-2</v>
      </c>
      <c r="P74">
        <f>$J$3*pseudoinverse!A73+$J$4*pseudoinverse!B73+$J$5*pseudoinverse!C73+J$6*pseudoinverse!D73+$J$7*pseudoinverse!E73+$J$8*pseudoinverse!F73+$J$9*pseudoinverse!G73+$J$10*pseudoinverse!H73</f>
        <v>1.0045757179200259</v>
      </c>
      <c r="Q74">
        <f t="shared" si="16"/>
        <v>6.7168958068232415E-3</v>
      </c>
      <c r="R74">
        <f>$K$3*pseudoinverse!A73+$K$4*pseudoinverse!B73+$K$5*pseudoinverse!C73+$K$6*pseudoinverse!D73+$K$7*pseudoinverse!E73+$K$8*pseudoinverse!F73+$K$9*pseudoinverse!G73+$K$10*pseudoinverse!H73</f>
        <v>1.0045757161889899</v>
      </c>
      <c r="S74">
        <f t="shared" si="17"/>
        <v>6.716895523083354E-3</v>
      </c>
      <c r="U74" s="13">
        <f t="shared" si="18"/>
        <v>735</v>
      </c>
      <c r="V74">
        <f t="shared" si="19"/>
        <v>0.92261904761904767</v>
      </c>
      <c r="W74">
        <f t="shared" si="20"/>
        <v>1.042492747072346</v>
      </c>
      <c r="X74">
        <f t="shared" si="21"/>
        <v>1.1059810889562629</v>
      </c>
      <c r="Y74">
        <f t="shared" si="22"/>
        <v>1.0045757179200259</v>
      </c>
      <c r="Z74">
        <f t="shared" si="23"/>
        <v>1.0045757161889899</v>
      </c>
    </row>
    <row r="75" spans="1:26" x14ac:dyDescent="0.3">
      <c r="A75" s="2">
        <v>740</v>
      </c>
      <c r="F75">
        <f t="shared" si="14"/>
        <v>0.9285714285714286</v>
      </c>
      <c r="L75">
        <f>$H$3*pseudoinverse!$A74+$H$4*pseudoinverse!$B74+$H$5*pseudoinverse!$C74+$H$6*pseudoinverse!$D74+$H$7*pseudoinverse!$E74+$H$8*pseudoinverse!$F74+$H$9*pseudoinverse!$G74+$H$10*pseudoinverse!$H74</f>
        <v>1.0492774053932241</v>
      </c>
      <c r="M75">
        <f t="shared" si="15"/>
        <v>1.4569932840503836E-2</v>
      </c>
      <c r="N75">
        <f>$I$3*pseudoinverse!A74+$I$4*pseudoinverse!B74+$I$5*pseudoinverse!C74+$I$6*pseudoinverse!D74+$I$7*pseudoinverse!E74+$I$8*pseudoinverse!F74+$I$9*pseudoinverse!G74+$I$10*pseudoinverse!H74</f>
        <v>1.0920091422604532</v>
      </c>
      <c r="O75">
        <f t="shared" si="15"/>
        <v>2.671188625589558E-2</v>
      </c>
      <c r="P75">
        <f>$J$3*pseudoinverse!A74+$J$4*pseudoinverse!B74+$J$5*pseudoinverse!C74+J$6*pseudoinverse!D74+$J$7*pseudoinverse!E74+$J$8*pseudoinverse!F74+$J$9*pseudoinverse!G74+$J$10*pseudoinverse!H74</f>
        <v>0.99758314191375386</v>
      </c>
      <c r="Q75">
        <f t="shared" si="16"/>
        <v>4.7626165784432732E-3</v>
      </c>
      <c r="R75">
        <f>$K$3*pseudoinverse!A74+$K$4*pseudoinverse!B74+$K$5*pseudoinverse!C74+$K$6*pseudoinverse!D74+$K$7*pseudoinverse!E74+$K$8*pseudoinverse!F74+$K$9*pseudoinverse!G74+$K$10*pseudoinverse!H74</f>
        <v>0.99758314054312647</v>
      </c>
      <c r="S75">
        <f t="shared" si="17"/>
        <v>4.7626163892645866E-3</v>
      </c>
      <c r="U75" s="13">
        <f t="shared" si="18"/>
        <v>740</v>
      </c>
      <c r="V75">
        <f t="shared" si="19"/>
        <v>0.9285714285714286</v>
      </c>
      <c r="W75">
        <f t="shared" si="20"/>
        <v>1.0492774053932241</v>
      </c>
      <c r="X75">
        <f t="shared" si="21"/>
        <v>1.0920091422604532</v>
      </c>
      <c r="Y75">
        <f t="shared" si="22"/>
        <v>0.99758314191375386</v>
      </c>
      <c r="Z75">
        <f t="shared" si="23"/>
        <v>0.99758314054312647</v>
      </c>
    </row>
    <row r="76" spans="1:26" x14ac:dyDescent="0.3">
      <c r="A76" s="2">
        <v>745</v>
      </c>
      <c r="F76">
        <f t="shared" si="14"/>
        <v>0.93452380952380953</v>
      </c>
      <c r="L76">
        <f>$H$3*pseudoinverse!$A75+$H$4*pseudoinverse!$B75+$H$5*pseudoinverse!$C75+$H$6*pseudoinverse!$D75+$H$7*pseudoinverse!$E75+$H$8*pseudoinverse!$F75+$H$9*pseudoinverse!$G75+$H$10*pseudoinverse!$H75</f>
        <v>1.0491290050378956</v>
      </c>
      <c r="M76">
        <f t="shared" si="15"/>
        <v>1.31343508388219E-2</v>
      </c>
      <c r="N76">
        <f>$I$3*pseudoinverse!A75+$I$4*pseudoinverse!B75+$I$5*pseudoinverse!C75+$I$6*pseudoinverse!D75+$I$7*pseudoinverse!E75+$I$8*pseudoinverse!F75+$I$9*pseudoinverse!G75+$I$10*pseudoinverse!H75</f>
        <v>1.0745811140829138</v>
      </c>
      <c r="O76">
        <f t="shared" si="15"/>
        <v>1.9616048560361685E-2</v>
      </c>
      <c r="P76">
        <f>$J$3*pseudoinverse!A75+$J$4*pseudoinverse!B75+$J$5*pseudoinverse!C75+J$6*pseudoinverse!D75+$J$7*pseudoinverse!E75+$J$8*pseudoinverse!F75+$J$9*pseudoinverse!G75+$J$10*pseudoinverse!H75</f>
        <v>0.9869729418328389</v>
      </c>
      <c r="Q76">
        <f t="shared" si="16"/>
        <v>2.750911479970068E-3</v>
      </c>
      <c r="R76">
        <f>$K$3*pseudoinverse!A75+$K$4*pseudoinverse!B75+$K$5*pseudoinverse!C75+$K$6*pseudoinverse!D75+$K$7*pseudoinverse!E75+$K$8*pseudoinverse!F75+$K$9*pseudoinverse!G75+$K$10*pseudoinverse!H75</f>
        <v>0.98697294073605824</v>
      </c>
      <c r="S76">
        <f t="shared" si="17"/>
        <v>2.7509113649196808E-3</v>
      </c>
      <c r="U76" s="13">
        <f t="shared" si="18"/>
        <v>745</v>
      </c>
      <c r="V76">
        <f t="shared" si="19"/>
        <v>0.93452380952380953</v>
      </c>
      <c r="W76">
        <f t="shared" si="20"/>
        <v>1.0491290050378956</v>
      </c>
      <c r="X76">
        <f t="shared" si="21"/>
        <v>1.0745811140829138</v>
      </c>
      <c r="Y76">
        <f t="shared" si="22"/>
        <v>0.9869729418328389</v>
      </c>
      <c r="Z76">
        <f t="shared" si="23"/>
        <v>0.98697294073605824</v>
      </c>
    </row>
    <row r="77" spans="1:26" x14ac:dyDescent="0.3">
      <c r="A77" s="2">
        <v>750</v>
      </c>
      <c r="F77">
        <f t="shared" si="14"/>
        <v>0.94047619047619047</v>
      </c>
      <c r="L77">
        <f>$H$3*pseudoinverse!$A76+$H$4*pseudoinverse!$B76+$H$5*pseudoinverse!$C76+$H$6*pseudoinverse!$D76+$H$7*pseudoinverse!$E76+$H$8*pseudoinverse!$F76+$H$9*pseudoinverse!$G76+$H$10*pseudoinverse!$H76</f>
        <v>1.0421881812578637</v>
      </c>
      <c r="M77">
        <f t="shared" si="15"/>
        <v>1.0345329068771185E-2</v>
      </c>
      <c r="N77">
        <f>$I$3*pseudoinverse!A76+$I$4*pseudoinverse!B76+$I$5*pseudoinverse!C76+$I$6*pseudoinverse!D76+$I$7*pseudoinverse!E76+$I$8*pseudoinverse!F76+$I$9*pseudoinverse!G76+$I$10*pseudoinverse!H76</f>
        <v>1.0538135123015868</v>
      </c>
      <c r="O77">
        <f t="shared" si="15"/>
        <v>1.2845348518553465E-2</v>
      </c>
      <c r="P77">
        <f>$J$3*pseudoinverse!A76+$J$4*pseudoinverse!B76+$J$5*pseudoinverse!C76+J$6*pseudoinverse!D76+$J$7*pseudoinverse!E76+$J$8*pseudoinverse!F76+$J$9*pseudoinverse!G76+$J$10*pseudoinverse!H76</f>
        <v>0.97282580952914077</v>
      </c>
      <c r="Q77">
        <f t="shared" si="16"/>
        <v>1.0464978528710056E-3</v>
      </c>
      <c r="R77">
        <f>$K$3*pseudoinverse!A76+$K$4*pseudoinverse!B76+$K$5*pseudoinverse!C76+$K$6*pseudoinverse!D76+$K$7*pseudoinverse!E76+$K$8*pseudoinverse!F76+$K$9*pseudoinverse!G76+$K$10*pseudoinverse!H76</f>
        <v>0.97282580864625467</v>
      </c>
      <c r="S77">
        <f t="shared" si="17"/>
        <v>1.0464977957489485E-3</v>
      </c>
      <c r="U77" s="13">
        <f t="shared" si="18"/>
        <v>750</v>
      </c>
      <c r="V77">
        <f t="shared" si="19"/>
        <v>0.94047619047619047</v>
      </c>
      <c r="W77">
        <f t="shared" si="20"/>
        <v>1.0421881812578637</v>
      </c>
      <c r="X77">
        <f t="shared" si="21"/>
        <v>1.0538135123015868</v>
      </c>
      <c r="Y77">
        <f t="shared" si="22"/>
        <v>0.97282580952914077</v>
      </c>
      <c r="Z77">
        <f t="shared" si="23"/>
        <v>0.97282580864625467</v>
      </c>
    </row>
    <row r="78" spans="1:26" x14ac:dyDescent="0.3">
      <c r="A78" s="2">
        <v>755</v>
      </c>
      <c r="F78">
        <f t="shared" si="14"/>
        <v>0.9464285714285714</v>
      </c>
      <c r="L78">
        <f>$H$3*pseudoinverse!$A77+$H$4*pseudoinverse!$B77+$H$5*pseudoinverse!$C77+$H$6*pseudoinverse!$D77+$H$7*pseudoinverse!$E77+$H$8*pseudoinverse!$F77+$H$9*pseudoinverse!$G77+$H$10*pseudoinverse!$H77</f>
        <v>1.0288680392862919</v>
      </c>
      <c r="M78">
        <f t="shared" si="15"/>
        <v>6.7962658606641304E-3</v>
      </c>
      <c r="N78">
        <f>$I$3*pseudoinverse!A77+$I$4*pseudoinverse!B77+$I$5*pseudoinverse!C77+$I$6*pseudoinverse!D77+$I$7*pseudoinverse!E77+$I$8*pseudoinverse!F77+$I$9*pseudoinverse!G77+$I$10*pseudoinverse!H77</f>
        <v>1.0298644101595191</v>
      </c>
      <c r="O78">
        <f t="shared" si="15"/>
        <v>6.9615391847367173E-3</v>
      </c>
      <c r="P78">
        <f>$J$3*pseudoinverse!A77+$J$4*pseudoinverse!B77+$J$5*pseudoinverse!C77+J$6*pseudoinverse!D77+$J$7*pseudoinverse!E77+$J$8*pseudoinverse!F77+$J$9*pseudoinverse!G77+$J$10*pseudoinverse!H77</f>
        <v>0.95526955194677188</v>
      </c>
      <c r="Q78">
        <f t="shared" si="16"/>
        <v>7.8162936523200436E-5</v>
      </c>
      <c r="R78">
        <f>$K$3*pseudoinverse!A77+$K$4*pseudoinverse!B77+$K$5*pseudoinverse!C77+$K$6*pseudoinverse!D77+$K$7*pseudoinverse!E77+$K$8*pseudoinverse!F77+$K$9*pseudoinverse!G77+$K$10*pseudoinverse!H77</f>
        <v>0.95526955123430124</v>
      </c>
      <c r="S78">
        <f t="shared" si="17"/>
        <v>7.8162923925322888E-5</v>
      </c>
      <c r="U78" s="13">
        <f t="shared" si="18"/>
        <v>755</v>
      </c>
      <c r="V78">
        <f t="shared" si="19"/>
        <v>0.9464285714285714</v>
      </c>
      <c r="W78">
        <f t="shared" si="20"/>
        <v>1.0288680392862919</v>
      </c>
      <c r="X78">
        <f t="shared" si="21"/>
        <v>1.0298644101595191</v>
      </c>
      <c r="Y78">
        <f t="shared" si="22"/>
        <v>0.95526955194677188</v>
      </c>
      <c r="Z78">
        <f t="shared" si="23"/>
        <v>0.95526955123430124</v>
      </c>
    </row>
    <row r="79" spans="1:26" x14ac:dyDescent="0.3">
      <c r="A79" s="2">
        <v>760</v>
      </c>
      <c r="F79">
        <f t="shared" si="14"/>
        <v>0.95238095238095233</v>
      </c>
      <c r="L79">
        <f>$H$3*pseudoinverse!$A78+$H$4*pseudoinverse!$B78+$H$5*pseudoinverse!$C78+$H$6*pseudoinverse!$D78+$H$7*pseudoinverse!$E78+$H$8*pseudoinverse!$F78+$H$9*pseudoinverse!$G78+$H$10*pseudoinverse!$H78</f>
        <v>1.0097649706208724</v>
      </c>
      <c r="M79">
        <f t="shared" si="15"/>
        <v>3.2929255493594849E-3</v>
      </c>
      <c r="N79">
        <f>$I$3*pseudoinverse!A78+$I$4*pseudoinverse!B78+$I$5*pseudoinverse!C78+$I$6*pseudoinverse!D78+$I$7*pseudoinverse!E78+$I$8*pseudoinverse!F78+$I$9*pseudoinverse!G78+$I$10*pseudoinverse!H78</f>
        <v>1.0029299140770247</v>
      </c>
      <c r="O79">
        <f t="shared" si="15"/>
        <v>2.5551975285509915E-3</v>
      </c>
      <c r="P79">
        <f>$J$3*pseudoinverse!A78+$J$4*pseudoinverse!B78+$J$5*pseudoinverse!C78+J$6*pseudoinverse!D78+$J$7*pseudoinverse!E78+$J$8*pseudoinverse!F78+$J$9*pseudoinverse!G78+$J$10*pseudoinverse!H78</f>
        <v>0.93447486895244003</v>
      </c>
      <c r="Q79">
        <f t="shared" si="16"/>
        <v>3.2062782374884272E-4</v>
      </c>
      <c r="R79">
        <f>$K$3*pseudoinverse!A78+$K$4*pseudoinverse!B78+$K$5*pseudoinverse!C78+$K$6*pseudoinverse!D78+$K$7*pseudoinverse!E78+$K$8*pseudoinverse!F78+$K$9*pseudoinverse!G78+$K$10*pseudoinverse!H78</f>
        <v>0.93447486837745541</v>
      </c>
      <c r="S79">
        <f t="shared" si="17"/>
        <v>3.2062784434028804E-4</v>
      </c>
      <c r="U79" s="13">
        <f t="shared" si="18"/>
        <v>760</v>
      </c>
      <c r="V79">
        <f t="shared" si="19"/>
        <v>0.95238095238095233</v>
      </c>
      <c r="W79">
        <f t="shared" si="20"/>
        <v>1.0097649706208724</v>
      </c>
      <c r="X79">
        <f t="shared" si="21"/>
        <v>1.0029299140770247</v>
      </c>
      <c r="Y79">
        <f t="shared" si="22"/>
        <v>0.93447486895244003</v>
      </c>
      <c r="Z79">
        <f t="shared" si="23"/>
        <v>0.93447486837745541</v>
      </c>
    </row>
    <row r="80" spans="1:26" x14ac:dyDescent="0.3">
      <c r="A80" s="2">
        <v>765</v>
      </c>
      <c r="F80">
        <f t="shared" si="14"/>
        <v>0.95833333333333326</v>
      </c>
      <c r="L80">
        <f>$H$3*pseudoinverse!$A79+$H$4*pseudoinverse!$B79+$H$5*pseudoinverse!$C79+$H$6*pseudoinverse!$D79+$H$7*pseudoinverse!$E79+$H$8*pseudoinverse!$F79+$H$9*pseudoinverse!$G79+$H$10*pseudoinverse!$H79</f>
        <v>0.98557625529455661</v>
      </c>
      <c r="M80">
        <f t="shared" si="15"/>
        <v>7.4217679698530576E-4</v>
      </c>
      <c r="N80">
        <f>$I$3*pseudoinverse!A79+$I$4*pseudoinverse!B79+$I$5*pseudoinverse!C79+$I$6*pseudoinverse!D79+$I$7*pseudoinverse!E79+$I$8*pseudoinverse!F79+$I$9*pseudoinverse!G79+$I$10*pseudoinverse!H79</f>
        <v>0.9732400412708776</v>
      </c>
      <c r="O80">
        <f t="shared" si="15"/>
        <v>2.222099415352474E-4</v>
      </c>
      <c r="P80">
        <f>$J$3*pseudoinverse!A79+$J$4*pseudoinverse!B79+$J$5*pseudoinverse!C79+J$6*pseudoinverse!D79+$J$7*pseudoinverse!E79+$J$8*pseudoinverse!F79+$J$9*pseudoinverse!G79+$J$10*pseudoinverse!H79</f>
        <v>0.91065086010878182</v>
      </c>
      <c r="Q80">
        <f t="shared" si="16"/>
        <v>2.2736182528100648E-3</v>
      </c>
      <c r="R80">
        <f>$K$3*pseudoinverse!A79+$K$4*pseudoinverse!B79+$K$5*pseudoinverse!C79+$K$6*pseudoinverse!D79+$K$7*pseudoinverse!E79+$K$8*pseudoinverse!F79+$K$9*pseudoinverse!G79+$K$10*pseudoinverse!H79</f>
        <v>0.91065085964546144</v>
      </c>
      <c r="S80">
        <f t="shared" si="17"/>
        <v>2.2736182969945885E-3</v>
      </c>
      <c r="U80" s="13">
        <f t="shared" si="18"/>
        <v>765</v>
      </c>
      <c r="V80">
        <f t="shared" si="19"/>
        <v>0.95833333333333326</v>
      </c>
      <c r="W80">
        <f t="shared" si="20"/>
        <v>0.98557625529455661</v>
      </c>
      <c r="X80">
        <f t="shared" si="21"/>
        <v>0.9732400412708776</v>
      </c>
      <c r="Y80">
        <f t="shared" si="22"/>
        <v>0.91065086010878182</v>
      </c>
      <c r="Z80">
        <f t="shared" si="23"/>
        <v>0.91065085964546144</v>
      </c>
    </row>
    <row r="81" spans="1:26" x14ac:dyDescent="0.3">
      <c r="A81" s="2">
        <v>770</v>
      </c>
      <c r="F81">
        <f t="shared" si="14"/>
        <v>0.9642857142857143</v>
      </c>
      <c r="L81">
        <f>$H$3*pseudoinverse!$A80+$H$4*pseudoinverse!$B80+$H$5*pseudoinverse!$C80+$H$6*pseudoinverse!$D80+$H$7*pseudoinverse!$E80+$H$8*pseudoinverse!$F80+$H$9*pseudoinverse!$G80+$H$10*pseudoinverse!$H80</f>
        <v>0.95703310469062375</v>
      </c>
      <c r="M81">
        <f t="shared" si="15"/>
        <v>5.2600345938799563E-5</v>
      </c>
      <c r="N81">
        <f>$I$3*pseudoinverse!A80+$I$4*pseudoinverse!B80+$I$5*pseudoinverse!C80+$I$6*pseudoinverse!D80+$I$7*pseudoinverse!E80+$I$8*pseudoinverse!F80+$I$9*pseudoinverse!G80+$I$10*pseudoinverse!H80</f>
        <v>0.94105410049326466</v>
      </c>
      <c r="O81">
        <f t="shared" si="15"/>
        <v>5.3970787940153656E-4</v>
      </c>
      <c r="P81">
        <f>$J$3*pseudoinverse!A80+$J$4*pseudoinverse!B80+$J$5*pseudoinverse!C80+J$6*pseudoinverse!D80+$J$7*pseudoinverse!E80+$J$8*pseudoinverse!F80+$J$9*pseudoinverse!G80+$J$10*pseudoinverse!H80</f>
        <v>0.88404019399856759</v>
      </c>
      <c r="Q81">
        <f t="shared" si="16"/>
        <v>6.4393435261548742E-3</v>
      </c>
      <c r="R81">
        <f>$K$3*pseudoinverse!A80+$K$4*pseudoinverse!B80+$K$5*pseudoinverse!C80+$K$6*pseudoinverse!D80+$K$7*pseudoinverse!E80+$K$8*pseudoinverse!F80+$K$9*pseudoinverse!G80+$K$10*pseudoinverse!H80</f>
        <v>0.88404019362616848</v>
      </c>
      <c r="S81">
        <f t="shared" si="17"/>
        <v>6.4393435859215952E-3</v>
      </c>
      <c r="U81" s="13">
        <f t="shared" si="18"/>
        <v>770</v>
      </c>
      <c r="V81">
        <f t="shared" si="19"/>
        <v>0.9642857142857143</v>
      </c>
      <c r="W81">
        <f t="shared" si="20"/>
        <v>0.95703310469062375</v>
      </c>
      <c r="X81">
        <f t="shared" si="21"/>
        <v>0.94105410049326466</v>
      </c>
      <c r="Y81">
        <f t="shared" si="22"/>
        <v>0.88404019399856759</v>
      </c>
      <c r="Z81">
        <f t="shared" si="23"/>
        <v>0.88404019362616848</v>
      </c>
    </row>
    <row r="82" spans="1:26" x14ac:dyDescent="0.3">
      <c r="A82" s="2">
        <v>775</v>
      </c>
      <c r="F82">
        <f t="shared" si="14"/>
        <v>0.97023809523809523</v>
      </c>
      <c r="L82">
        <f>$H$3*pseudoinverse!$A81+$H$4*pseudoinverse!$B81+$H$5*pseudoinverse!$C81+$H$6*pseudoinverse!$D81+$H$7*pseudoinverse!$E81+$H$8*pseudoinverse!$F81+$H$9*pseudoinverse!$G81+$H$10*pseudoinverse!$H81</f>
        <v>0.92485273134220181</v>
      </c>
      <c r="M82">
        <f t="shared" si="15"/>
        <v>2.0598312559626667E-3</v>
      </c>
      <c r="N82">
        <f>$I$3*pseudoinverse!A81+$I$4*pseudoinverse!B81+$I$5*pseudoinverse!C81+$I$6*pseudoinverse!D81+$I$7*pseudoinverse!E81+$I$8*pseudoinverse!F81+$I$9*pseudoinverse!G81+$I$10*pseudoinverse!H81</f>
        <v>0.90665568216813941</v>
      </c>
      <c r="O82">
        <f t="shared" si="15"/>
        <v>4.042723251798489E-3</v>
      </c>
      <c r="P82">
        <f>$J$3*pseudoinverse!A81+$J$4*pseudoinverse!B81+$J$5*pseudoinverse!C81+J$6*pseudoinverse!D81+$J$7*pseudoinverse!E81+$J$8*pseudoinverse!F81+$J$9*pseudoinverse!G81+$J$10*pseudoinverse!H81</f>
        <v>0.8549139446298285</v>
      </c>
      <c r="Q82">
        <f t="shared" si="16"/>
        <v>1.3299659713518187E-2</v>
      </c>
      <c r="R82">
        <f>$K$3*pseudoinverse!A81+$K$4*pseudoinverse!B81+$K$5*pseudoinverse!C81+$K$6*pseudoinverse!D81+$K$7*pseudoinverse!E81+$K$8*pseudoinverse!F81+$K$9*pseudoinverse!G81+$K$10*pseudoinverse!H81</f>
        <v>0.85491394433144396</v>
      </c>
      <c r="S82">
        <f t="shared" si="17"/>
        <v>1.3299659782340075E-2</v>
      </c>
      <c r="U82" s="13">
        <f t="shared" si="18"/>
        <v>775</v>
      </c>
      <c r="V82">
        <f t="shared" si="19"/>
        <v>0.97023809523809523</v>
      </c>
      <c r="W82">
        <f t="shared" si="20"/>
        <v>0.92485273134220181</v>
      </c>
      <c r="X82">
        <f t="shared" si="21"/>
        <v>0.90665568216813941</v>
      </c>
      <c r="Y82">
        <f t="shared" si="22"/>
        <v>0.8549139446298285</v>
      </c>
      <c r="Z82">
        <f t="shared" si="23"/>
        <v>0.85491394433144396</v>
      </c>
    </row>
    <row r="83" spans="1:26" x14ac:dyDescent="0.3">
      <c r="A83" s="2">
        <v>780</v>
      </c>
      <c r="F83">
        <f t="shared" si="14"/>
        <v>0.97619047619047616</v>
      </c>
      <c r="L83">
        <f>$H$3*pseudoinverse!$A82+$H$4*pseudoinverse!$B82+$H$5*pseudoinverse!$C82+$H$6*pseudoinverse!$D82+$H$7*pseudoinverse!$E82+$H$8*pseudoinverse!$F82+$H$9*pseudoinverse!$G82+$H$10*pseudoinverse!$H82</f>
        <v>0.88970890329382479</v>
      </c>
      <c r="M83">
        <f t="shared" si="15"/>
        <v>7.4790624506788249E-3</v>
      </c>
      <c r="N83">
        <f>$I$3*pseudoinverse!A82+$I$4*pseudoinverse!B82+$I$5*pseudoinverse!C82+$I$6*pseudoinverse!D82+$I$7*pseudoinverse!E82+$I$8*pseudoinverse!F82+$I$9*pseudoinverse!G82+$I$10*pseudoinverse!H82</f>
        <v>0.87034737332920309</v>
      </c>
      <c r="O83">
        <f t="shared" si="15"/>
        <v>1.1202762423302032E-2</v>
      </c>
      <c r="P83">
        <f>$J$3*pseudoinverse!A82+$J$4*pseudoinverse!B82+$J$5*pseudoinverse!C82+J$6*pseudoinverse!D82+$J$7*pseudoinverse!E82+$J$8*pseudoinverse!F82+$J$9*pseudoinverse!G82+$J$10*pseudoinverse!H82</f>
        <v>0.8235661512982051</v>
      </c>
      <c r="Q83">
        <f t="shared" si="16"/>
        <v>2.3294184548821515E-2</v>
      </c>
      <c r="R83">
        <f>$K$3*pseudoinverse!A82+$K$4*pseudoinverse!B82+$K$5*pseudoinverse!C82+$K$6*pseudoinverse!D82+$K$7*pseudoinverse!E82+$K$8*pseudoinverse!F82+$K$9*pseudoinverse!G82+$K$10*pseudoinverse!H82</f>
        <v>0.82356615105995579</v>
      </c>
      <c r="S83">
        <f t="shared" si="17"/>
        <v>2.3294184621546796E-2</v>
      </c>
      <c r="U83" s="13">
        <f t="shared" si="18"/>
        <v>780</v>
      </c>
      <c r="V83">
        <f t="shared" si="19"/>
        <v>0.97619047619047616</v>
      </c>
      <c r="W83">
        <f t="shared" si="20"/>
        <v>0.88970890329382479</v>
      </c>
      <c r="X83">
        <f t="shared" si="21"/>
        <v>0.87034737332920309</v>
      </c>
      <c r="Y83">
        <f t="shared" si="22"/>
        <v>0.8235661512982051</v>
      </c>
      <c r="Z83">
        <f t="shared" si="23"/>
        <v>0.82356615105995579</v>
      </c>
    </row>
    <row r="84" spans="1:26" x14ac:dyDescent="0.3">
      <c r="A84" s="2">
        <v>785</v>
      </c>
      <c r="F84">
        <f t="shared" si="14"/>
        <v>0.98214285714285721</v>
      </c>
      <c r="L84">
        <f>$H$3*pseudoinverse!$A83+$H$4*pseudoinverse!$B83+$H$5*pseudoinverse!$C83+$H$6*pseudoinverse!$D83+$H$7*pseudoinverse!$E83+$H$8*pseudoinverse!$F83+$H$9*pseudoinverse!$G83+$H$10*pseudoinverse!$H83</f>
        <v>0.85221777589079462</v>
      </c>
      <c r="M84">
        <f t="shared" ref="M84:O87" si="24">POWER(L84-$F84,2)</f>
        <v>1.6880526738355064E-2</v>
      </c>
      <c r="N84">
        <f>$I$3*pseudoinverse!A83+$I$4*pseudoinverse!B83+$I$5*pseudoinverse!C83+$I$6*pseudoinverse!D83+$I$7*pseudoinverse!E83+$I$8*pseudoinverse!F83+$I$9*pseudoinverse!G83+$I$10*pseudoinverse!H83</f>
        <v>0.83244531789148346</v>
      </c>
      <c r="O84">
        <f t="shared" si="24"/>
        <v>2.2409353257916584E-2</v>
      </c>
      <c r="P84">
        <f>$J$3*pseudoinverse!A83+$J$4*pseudoinverse!B83+$J$5*pseudoinverse!C83+J$6*pseudoinverse!D83+$J$7*pseudoinverse!E83+$J$8*pseudoinverse!F83+$J$9*pseudoinverse!G83+$J$10*pseudoinverse!H83</f>
        <v>0.79030819249235795</v>
      </c>
      <c r="Q84">
        <f t="shared" si="16"/>
        <v>3.6800538561569507E-2</v>
      </c>
      <c r="R84">
        <f>$K$3*pseudoinverse!A83+$K$4*pseudoinverse!B83+$K$5*pseudoinverse!C83+$K$6*pseudoinverse!D83+$K$7*pseudoinverse!E83+$K$8*pseudoinverse!F83+$K$9*pseudoinverse!G83+$K$10*pseudoinverse!H83</f>
        <v>0.79030819230282334</v>
      </c>
      <c r="S84">
        <f t="shared" si="17"/>
        <v>3.6800538634288123E-2</v>
      </c>
      <c r="U84" s="13">
        <f t="shared" si="18"/>
        <v>785</v>
      </c>
      <c r="V84">
        <f t="shared" si="19"/>
        <v>0.98214285714285721</v>
      </c>
      <c r="W84">
        <f t="shared" si="20"/>
        <v>0.85221777589079462</v>
      </c>
      <c r="X84">
        <f t="shared" si="21"/>
        <v>0.83244531789148346</v>
      </c>
      <c r="Y84">
        <f t="shared" si="22"/>
        <v>0.79030819249235795</v>
      </c>
      <c r="Z84">
        <f t="shared" si="23"/>
        <v>0.79030819230282334</v>
      </c>
    </row>
    <row r="85" spans="1:26" x14ac:dyDescent="0.3">
      <c r="A85" s="2">
        <v>790</v>
      </c>
      <c r="F85">
        <f t="shared" si="14"/>
        <v>0.98809523809523814</v>
      </c>
      <c r="L85">
        <f>$H$3*pseudoinverse!$A84+$H$4*pseudoinverse!$B84+$H$5*pseudoinverse!$C84+$H$6*pseudoinverse!$D84+$H$7*pseudoinverse!$E84+$H$8*pseudoinverse!$F84+$H$9*pseudoinverse!$G84+$H$10*pseudoinverse!$H84</f>
        <v>0.81293462615339818</v>
      </c>
      <c r="M85">
        <f t="shared" si="24"/>
        <v>3.0681239975839849E-2</v>
      </c>
      <c r="N85">
        <f>$I$3*pseudoinverse!A84+$I$4*pseudoinverse!B84+$I$5*pseudoinverse!C84+$I$6*pseudoinverse!D84+$I$7*pseudoinverse!E84+$I$8*pseudoinverse!F84+$I$9*pseudoinverse!G84+$I$10*pseudoinverse!H84</f>
        <v>0.7932737439501838</v>
      </c>
      <c r="O85">
        <f t="shared" si="24"/>
        <v>3.7955414580911444E-2</v>
      </c>
      <c r="P85">
        <f>$J$3*pseudoinverse!A84+$J$4*pseudoinverse!B84+$J$5*pseudoinverse!C84+J$6*pseudoinverse!D84+$J$7*pseudoinverse!E84+$J$8*pseudoinverse!F84+$J$9*pseudoinverse!G84+$J$10*pseudoinverse!H84</f>
        <v>0.7554630841062584</v>
      </c>
      <c r="Q85">
        <f t="shared" si="16"/>
        <v>5.4117719069552379E-2</v>
      </c>
      <c r="R85">
        <f>$K$3*pseudoinverse!A84+$K$4*pseudoinverse!B84+$K$5*pseudoinverse!C84+$K$6*pseudoinverse!D84+$K$7*pseudoinverse!E84+$K$8*pseudoinverse!F84+$K$9*pseudoinverse!G84+$K$10*pseudoinverse!H84</f>
        <v>0.75546308395604811</v>
      </c>
      <c r="S85">
        <f t="shared" si="17"/>
        <v>5.4117719139439871E-2</v>
      </c>
      <c r="U85" s="13">
        <f t="shared" si="18"/>
        <v>790</v>
      </c>
      <c r="V85">
        <f t="shared" si="19"/>
        <v>0.98809523809523814</v>
      </c>
      <c r="W85">
        <f t="shared" si="20"/>
        <v>0.81293462615339818</v>
      </c>
      <c r="X85">
        <f t="shared" si="21"/>
        <v>0.7932737439501838</v>
      </c>
      <c r="Y85">
        <f t="shared" si="22"/>
        <v>0.7554630841062584</v>
      </c>
      <c r="Z85">
        <f t="shared" si="23"/>
        <v>0.75546308395604811</v>
      </c>
    </row>
    <row r="86" spans="1:26" x14ac:dyDescent="0.3">
      <c r="A86" s="2">
        <v>795</v>
      </c>
      <c r="F86">
        <f t="shared" si="14"/>
        <v>0.99404761904761907</v>
      </c>
      <c r="L86">
        <f>$H$3*pseudoinverse!$A85+$H$4*pseudoinverse!$B85+$H$5*pseudoinverse!$C85+$H$6*pseudoinverse!$D85+$H$7*pseudoinverse!$E85+$H$8*pseudoinverse!$F85+$H$9*pseudoinverse!$G85+$H$10*pseudoinverse!$H85</f>
        <v>0.77235714144621481</v>
      </c>
      <c r="M86">
        <f t="shared" si="24"/>
        <v>4.9146667859138723E-2</v>
      </c>
      <c r="N86">
        <f>$I$3*pseudoinverse!A85+$I$4*pseudoinverse!B85+$I$5*pseudoinverse!C85+$I$6*pseudoinverse!D85+$I$7*pseudoinverse!E85+$I$8*pseudoinverse!F85+$I$9*pseudoinverse!G85+$I$10*pseudoinverse!H85</f>
        <v>0.75315957716530535</v>
      </c>
      <c r="O86">
        <f t="shared" si="24"/>
        <v>5.8027048721895326E-2</v>
      </c>
      <c r="P86">
        <f>$J$3*pseudoinverse!A85+$J$4*pseudoinverse!B85+$J$5*pseudoinverse!C85+J$6*pseudoinverse!D85+$J$7*pseudoinverse!E85+$J$8*pseudoinverse!F85+$J$9*pseudoinverse!G85+$J$10*pseudoinverse!H85</f>
        <v>0.7193598206506846</v>
      </c>
      <c r="Q86">
        <f t="shared" si="16"/>
        <v>7.5453386588154911E-2</v>
      </c>
      <c r="R86">
        <f>$K$3*pseudoinverse!A85+$K$4*pseudoinverse!B85+$K$5*pseudoinverse!C85+$K$6*pseudoinverse!D85+$K$7*pseudoinverse!E85+$K$8*pseudoinverse!F85+$K$9*pseudoinverse!G85+$K$10*pseudoinverse!H85</f>
        <v>0.71935982053209679</v>
      </c>
      <c r="S86">
        <f t="shared" si="17"/>
        <v>7.5453386653304158E-2</v>
      </c>
      <c r="U86" s="13">
        <f t="shared" si="18"/>
        <v>795</v>
      </c>
      <c r="V86">
        <f t="shared" si="19"/>
        <v>0.99404761904761907</v>
      </c>
      <c r="W86">
        <f t="shared" si="20"/>
        <v>0.77235714144621481</v>
      </c>
      <c r="X86">
        <f t="shared" si="21"/>
        <v>0.75315957716530535</v>
      </c>
      <c r="Y86">
        <f t="shared" si="22"/>
        <v>0.7193598206506846</v>
      </c>
      <c r="Z86">
        <f t="shared" si="23"/>
        <v>0.71935982053209679</v>
      </c>
    </row>
    <row r="87" spans="1:26" x14ac:dyDescent="0.3">
      <c r="A87" s="2">
        <v>800</v>
      </c>
      <c r="F87">
        <f t="shared" si="14"/>
        <v>1</v>
      </c>
      <c r="L87">
        <f>$H$3*pseudoinverse!$A86+$H$4*pseudoinverse!$B86+$H$5*pseudoinverse!$C86+$H$6*pseudoinverse!$D86+$H$7*pseudoinverse!$E86+$H$8*pseudoinverse!$F86+$H$9*pseudoinverse!$G86+$H$10*pseudoinverse!$H86</f>
        <v>0.7309316859457532</v>
      </c>
      <c r="M87">
        <f t="shared" si="24"/>
        <v>7.2397757627994788E-2</v>
      </c>
      <c r="N87">
        <f>$I$3*pseudoinverse!A86+$I$4*pseudoinverse!B86+$I$5*pseudoinverse!C86+$I$6*pseudoinverse!D86+$I$7*pseudoinverse!E86+$I$8*pseudoinverse!F86+$I$9*pseudoinverse!G86+$I$10*pseudoinverse!H86</f>
        <v>0.71242725313498756</v>
      </c>
      <c r="O87">
        <f t="shared" si="24"/>
        <v>8.2698084739488517E-2</v>
      </c>
      <c r="P87">
        <f>$J$3*pseudoinverse!A86+$J$4*pseudoinverse!B86+$J$5*pseudoinverse!C86+J$6*pseudoinverse!D86+$J$7*pseudoinverse!E86+$J$8*pseudoinverse!F86+$J$9*pseudoinverse!G86+$J$10*pseudoinverse!H86</f>
        <v>0.6823278781479567</v>
      </c>
      <c r="Q87">
        <f t="shared" si="16"/>
        <v>0.10091557700197945</v>
      </c>
      <c r="R87">
        <f>$K$3*pseudoinverse!A86+$K$4*pseudoinverse!B86+$K$5*pseudoinverse!C86+$K$6*pseudoinverse!D86+$K$7*pseudoinverse!E86+$K$8*pseudoinverse!F86+$K$9*pseudoinverse!G86+$K$10*pseudoinverse!H86</f>
        <v>0.68232787805469641</v>
      </c>
      <c r="S87">
        <f t="shared" si="17"/>
        <v>0.10091557706123183</v>
      </c>
      <c r="U87" s="13">
        <f t="shared" si="18"/>
        <v>800</v>
      </c>
      <c r="V87">
        <f t="shared" si="19"/>
        <v>1</v>
      </c>
      <c r="W87">
        <f t="shared" si="20"/>
        <v>0.7309316859457532</v>
      </c>
      <c r="X87">
        <f t="shared" si="21"/>
        <v>0.71242725313498756</v>
      </c>
      <c r="Y87">
        <f t="shared" si="22"/>
        <v>0.6823278781479567</v>
      </c>
      <c r="Z87">
        <f t="shared" si="23"/>
        <v>0.68232787805469641</v>
      </c>
    </row>
    <row r="88" spans="1:26" x14ac:dyDescent="0.3">
      <c r="M88">
        <f>SUM(M3:M87)</f>
        <v>0.50373181779159515</v>
      </c>
      <c r="O88">
        <f>SUM(O3:O87)</f>
        <v>3.9843225002808045</v>
      </c>
      <c r="Q88">
        <f>SUM(Q3:Q87)</f>
        <v>0.72663016840561534</v>
      </c>
      <c r="S88">
        <f>SUM(S3:S87)</f>
        <v>0.72663016841871886</v>
      </c>
    </row>
  </sheetData>
  <mergeCells count="2">
    <mergeCell ref="C1:F1"/>
    <mergeCell ref="G1:S1"/>
  </mergeCells>
  <pageMargins left="0.7" right="0.7" top="0.75" bottom="0.75" header="0.3" footer="0.3"/>
  <pageSetup paperSize="9" orientation="portrait" verticalDpi="0" r:id="rId1"/>
  <headerFooter>
    <oddHeader>&amp;C&amp;"arial,Bold"&amp;10&amp;K3E8430LBI - Microsoft</oddHeader>
    <oddFooter>&amp;C&amp;"arial,Bold"&amp;10&amp;K3E8430LBI - Microsoft</oddFooter>
    <evenHeader>&amp;C&amp;"arial,Bold"&amp;10&amp;K3E8430LBI - Microsoft</evenHeader>
    <evenFooter>&amp;C&amp;"arial,Bold"&amp;10&amp;K3E8430LBI - Microsoft</evenFooter>
    <firstHeader>&amp;C&amp;"arial,Bold"&amp;10&amp;K3E8430LBI - Microsoft</firstHeader>
    <firstFooter>&amp;C&amp;"arial,Bold"&amp;10&amp;K3E8430LBI - Microsoft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"/>
  <sheetViews>
    <sheetView topLeftCell="F2" workbookViewId="0">
      <selection activeCell="F20" sqref="F20"/>
    </sheetView>
  </sheetViews>
  <sheetFormatPr defaultRowHeight="14.4" x14ac:dyDescent="0.3"/>
  <cols>
    <col min="1" max="1" width="14.5546875" style="2" bestFit="1" customWidth="1"/>
    <col min="3" max="3" width="2" bestFit="1" customWidth="1"/>
    <col min="4" max="4" width="4" bestFit="1" customWidth="1"/>
    <col min="5" max="5" width="3" bestFit="1" customWidth="1"/>
    <col min="6" max="6" width="12" bestFit="1" customWidth="1"/>
    <col min="8" max="8" width="12.6640625" bestFit="1" customWidth="1"/>
    <col min="9" max="9" width="12" bestFit="1" customWidth="1"/>
    <col min="10" max="11" width="12" customWidth="1"/>
    <col min="14" max="14" width="12" bestFit="1" customWidth="1"/>
    <col min="16" max="16" width="12" bestFit="1" customWidth="1"/>
    <col min="18" max="18" width="12" bestFit="1" customWidth="1"/>
    <col min="21" max="21" width="8.88671875" style="13"/>
    <col min="22" max="22" width="9.5546875" bestFit="1" customWidth="1"/>
    <col min="23" max="23" width="12.6640625" bestFit="1" customWidth="1"/>
    <col min="24" max="25" width="12" bestFit="1" customWidth="1"/>
  </cols>
  <sheetData>
    <row r="1" spans="1:26" s="9" customFormat="1" ht="18" x14ac:dyDescent="0.35">
      <c r="A1" s="20" t="s">
        <v>13</v>
      </c>
      <c r="C1" s="33" t="s">
        <v>27</v>
      </c>
      <c r="D1" s="33"/>
      <c r="E1" s="33"/>
      <c r="F1" s="33"/>
      <c r="G1" s="33" t="s">
        <v>28</v>
      </c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U1" s="11"/>
    </row>
    <row r="2" spans="1:26" s="7" customFormat="1" ht="15.6" x14ac:dyDescent="0.3">
      <c r="A2" s="4" t="s">
        <v>8</v>
      </c>
      <c r="H2" s="8" t="s">
        <v>10</v>
      </c>
      <c r="I2" s="8" t="s">
        <v>11</v>
      </c>
      <c r="J2" s="8" t="s">
        <v>12</v>
      </c>
      <c r="K2" s="8" t="s">
        <v>30</v>
      </c>
      <c r="L2" s="8" t="s">
        <v>20</v>
      </c>
      <c r="M2" s="8">
        <f>SQRT(M88)</f>
        <v>0.84914099402992604</v>
      </c>
      <c r="N2" s="8" t="s">
        <v>21</v>
      </c>
      <c r="O2" s="8">
        <f>SQRT(O88)</f>
        <v>1.0799919955563044</v>
      </c>
      <c r="P2" s="8" t="s">
        <v>22</v>
      </c>
      <c r="Q2" s="8">
        <f>SQRT(Q88)</f>
        <v>2.002546478533016</v>
      </c>
      <c r="R2" s="8" t="s">
        <v>29</v>
      </c>
      <c r="S2" s="8">
        <f>SQRT(S88)</f>
        <v>0.85946240785320072</v>
      </c>
      <c r="U2" s="12"/>
      <c r="V2" s="12" t="str">
        <f>C1</f>
        <v>Target 4</v>
      </c>
      <c r="W2" s="12" t="str">
        <f>L2</f>
        <v>Fit A</v>
      </c>
      <c r="X2" s="12" t="str">
        <f>N2</f>
        <v>Fit B</v>
      </c>
      <c r="Y2" s="12" t="str">
        <f>P2</f>
        <v>Fit C</v>
      </c>
      <c r="Z2" s="12" t="str">
        <f>R2</f>
        <v>Fit D</v>
      </c>
    </row>
    <row r="3" spans="1:26" x14ac:dyDescent="0.3">
      <c r="A3" s="2">
        <v>380</v>
      </c>
      <c r="F3">
        <v>0.37502458210422812</v>
      </c>
      <c r="H3">
        <f t="array" ref="H3:H10">MMULT(pseudoinverse!A119:CG126,F3:F87)</f>
        <v>-1.6176685953221644E-2</v>
      </c>
      <c r="I3">
        <f>MAX(MIN(H3,1),0)</f>
        <v>0</v>
      </c>
      <c r="J3">
        <v>0</v>
      </c>
      <c r="K3">
        <v>2.6152119359734681E-2</v>
      </c>
      <c r="L3">
        <f>$H$3*pseudoinverse!$A2+$H$4*pseudoinverse!$B2+$H$5*pseudoinverse!$C2+$H$6*pseudoinverse!$D2+$H$7*pseudoinverse!$E2+$H$8*pseudoinverse!$F2+$H$9*pseudoinverse!$G2+$H$10*pseudoinverse!$H2</f>
        <v>0.35295950057021502</v>
      </c>
      <c r="M3">
        <f>POWER(L3-$F3,2)</f>
        <v>4.8686782310264581E-4</v>
      </c>
      <c r="N3">
        <f>$I$3*pseudoinverse!A2+$I$4*pseudoinverse!B2+$I$5*pseudoinverse!C2+$I$6*pseudoinverse!D2+$I$7*pseudoinverse!E2+$I$8*pseudoinverse!F2+$I$9*pseudoinverse!G2+$I$10*pseudoinverse!H2</f>
        <v>0.35508672026797183</v>
      </c>
      <c r="O3">
        <f>POWER(N3-$F3,2)</f>
        <v>3.9751833460164492E-4</v>
      </c>
      <c r="P3">
        <f>$J$3*pseudoinverse!A2+$J$4*pseudoinverse!B2+$J$5*pseudoinverse!C2+J$6*pseudoinverse!D2+$J$7*pseudoinverse!E2+$J$8*pseudoinverse!F2+$J$9*pseudoinverse!G2+$J$10*pseudoinverse!H2</f>
        <v>0.27417063109653256</v>
      </c>
      <c r="Q3">
        <f>POWER(P3-$F3,2)</f>
        <v>1.0171519433862656E-2</v>
      </c>
      <c r="R3">
        <f>$K$3*pseudoinverse!A2+$K$4*pseudoinverse!B2+$K$5*pseudoinverse!C2+$K$6*pseudoinverse!D2+$K$7*pseudoinverse!E2+$K$8*pseudoinverse!F2+$K$9*pseudoinverse!G2+$K$10*pseudoinverse!H2</f>
        <v>0.33336349292261908</v>
      </c>
      <c r="S3">
        <f>POWER(R3-$F3,2)</f>
        <v>1.7356463517979822E-3</v>
      </c>
      <c r="U3" s="13">
        <f>A3</f>
        <v>380</v>
      </c>
      <c r="V3">
        <f>F3</f>
        <v>0.37502458210422812</v>
      </c>
      <c r="W3">
        <f>L3</f>
        <v>0.35295950057021502</v>
      </c>
      <c r="X3">
        <f>N3</f>
        <v>0.35508672026797183</v>
      </c>
      <c r="Y3">
        <f>P3</f>
        <v>0.27417063109653256</v>
      </c>
      <c r="Z3">
        <f>R3</f>
        <v>0.33336349292261908</v>
      </c>
    </row>
    <row r="4" spans="1:26" x14ac:dyDescent="0.3">
      <c r="A4" s="2">
        <v>385</v>
      </c>
      <c r="F4">
        <v>0.32693496277567075</v>
      </c>
      <c r="H4">
        <v>-9.1257024935421011E-2</v>
      </c>
      <c r="I4">
        <f t="shared" ref="I4:I10" si="0">MAX(MIN(H4,1),0)</f>
        <v>0</v>
      </c>
      <c r="J4">
        <v>0</v>
      </c>
      <c r="K4">
        <v>0</v>
      </c>
      <c r="L4">
        <f>$H$3*pseudoinverse!$A3+$H$4*pseudoinverse!$B3+$H$5*pseudoinverse!$C3+$H$6*pseudoinverse!$D3+$H$7*pseudoinverse!$E3+$H$8*pseudoinverse!$F3+$H$9*pseudoinverse!$G3+$H$10*pseudoinverse!$H3</f>
        <v>0.38442892323140798</v>
      </c>
      <c r="M4">
        <f t="shared" ref="M4:O19" si="1">POWER(L4-$F4,2)</f>
        <v>3.305555488885877E-3</v>
      </c>
      <c r="N4">
        <f>$I$3*pseudoinverse!A3+$I$4*pseudoinverse!B3+$I$5*pseudoinverse!C3+$I$6*pseudoinverse!D3+$I$7*pseudoinverse!E3+$I$8*pseudoinverse!F3+$I$9*pseudoinverse!G3+$I$10*pseudoinverse!H3</f>
        <v>0.3875245634524957</v>
      </c>
      <c r="O4">
        <f t="shared" si="1"/>
        <v>3.6710997101771065E-3</v>
      </c>
      <c r="P4">
        <f>$J$3*pseudoinverse!A3+$J$4*pseudoinverse!B3+$J$5*pseudoinverse!C3+J$6*pseudoinverse!D3+$J$7*pseudoinverse!E3+$J$8*pseudoinverse!F3+$J$9*pseudoinverse!G3+$J$10*pseudoinverse!H3</f>
        <v>0.29820689014960755</v>
      </c>
      <c r="Q4">
        <f t="shared" ref="Q4:Q67" si="2">POWER(P4-$F4,2)</f>
        <v>8.2530215680836141E-4</v>
      </c>
      <c r="R4">
        <f>$K$3*pseudoinverse!A3+$K$4*pseudoinverse!B3+$K$5*pseudoinverse!C3+$K$6*pseudoinverse!D3+$K$7*pseudoinverse!E3+$K$8*pseudoinverse!F3+$K$9*pseudoinverse!G3+$K$10*pseudoinverse!H3</f>
        <v>0.36468310923174457</v>
      </c>
      <c r="S4">
        <f t="shared" ref="S4:S67" si="3">POWER(R4-$F4,2)</f>
        <v>1.4249225608691991E-3</v>
      </c>
      <c r="U4" s="13">
        <f t="shared" ref="U4:U67" si="4">A4</f>
        <v>385</v>
      </c>
      <c r="V4">
        <f t="shared" ref="V4:V67" si="5">F4</f>
        <v>0.32693496277567075</v>
      </c>
      <c r="W4">
        <f t="shared" ref="W4:W67" si="6">L4</f>
        <v>0.38442892323140798</v>
      </c>
      <c r="X4">
        <f t="shared" ref="X4:X67" si="7">N4</f>
        <v>0.3875245634524957</v>
      </c>
      <c r="Y4">
        <f t="shared" ref="Y4:Y67" si="8">P4</f>
        <v>0.29820689014960755</v>
      </c>
      <c r="Z4">
        <f t="shared" ref="Z4:Z67" si="9">R4</f>
        <v>0.36468310923174457</v>
      </c>
    </row>
    <row r="5" spans="1:26" x14ac:dyDescent="0.3">
      <c r="A5" s="2">
        <v>390</v>
      </c>
      <c r="F5">
        <v>0.41465093411996068</v>
      </c>
      <c r="H5">
        <v>2.226140257656363E-3</v>
      </c>
      <c r="I5">
        <f t="shared" si="0"/>
        <v>2.226140257656363E-3</v>
      </c>
      <c r="J5">
        <v>0.12604931173126999</v>
      </c>
      <c r="K5">
        <v>9.3855354944233665E-2</v>
      </c>
      <c r="L5">
        <f>$H$3*pseudoinverse!$A4+$H$4*pseudoinverse!$B4+$H$5*pseudoinverse!$C4+$H$6*pseudoinverse!$D4+$H$7*pseudoinverse!$E4+$H$8*pseudoinverse!$F4+$H$9*pseudoinverse!$G4+$H$10*pseudoinverse!$H4</f>
        <v>0.41699137473766346</v>
      </c>
      <c r="M5">
        <f t="shared" si="1"/>
        <v>5.4776622849929565E-6</v>
      </c>
      <c r="N5">
        <f>$I$3*pseudoinverse!A4+$I$4*pseudoinverse!B4+$I$5*pseudoinverse!C4+$I$6*pseudoinverse!D4+$I$7*pseudoinverse!E4+$I$8*pseudoinverse!F4+$I$9*pseudoinverse!G4+$I$10*pseudoinverse!H4</f>
        <v>0.42137333401612798</v>
      </c>
      <c r="O5">
        <f t="shared" si="1"/>
        <v>4.5190660363990086E-5</v>
      </c>
      <c r="P5">
        <f>$J$3*pseudoinverse!A4+$J$4*pseudoinverse!B4+$J$5*pseudoinverse!C4+J$6*pseudoinverse!D4+$J$7*pseudoinverse!E4+$J$8*pseudoinverse!F4+$J$9*pseudoinverse!G4+$J$10*pseudoinverse!H4</f>
        <v>0.32308935668358985</v>
      </c>
      <c r="Q5">
        <f t="shared" si="2"/>
        <v>8.3835224626365324E-3</v>
      </c>
      <c r="R5">
        <f>$K$3*pseudoinverse!A4+$K$4*pseudoinverse!B4+$K$5*pseudoinverse!C4+$K$6*pseudoinverse!D4+$K$7*pseudoinverse!E4+$K$8*pseudoinverse!F4+$K$9*pseudoinverse!G4+$K$10*pseudoinverse!H4</f>
        <v>0.39773289355349523</v>
      </c>
      <c r="S5">
        <f t="shared" si="3"/>
        <v>2.8622009660857071E-4</v>
      </c>
      <c r="U5" s="13">
        <f t="shared" si="4"/>
        <v>390</v>
      </c>
      <c r="V5">
        <f t="shared" si="5"/>
        <v>0.41465093411996068</v>
      </c>
      <c r="W5">
        <f t="shared" si="6"/>
        <v>0.41699137473766346</v>
      </c>
      <c r="X5">
        <f t="shared" si="7"/>
        <v>0.42137333401612798</v>
      </c>
      <c r="Y5">
        <f t="shared" si="8"/>
        <v>0.32308935668358985</v>
      </c>
      <c r="Z5">
        <f t="shared" si="9"/>
        <v>0.39773289355349523</v>
      </c>
    </row>
    <row r="6" spans="1:26" x14ac:dyDescent="0.3">
      <c r="A6" s="2">
        <v>395</v>
      </c>
      <c r="F6">
        <v>0.45021070375052674</v>
      </c>
      <c r="H6">
        <v>-3.7082101301652612E-2</v>
      </c>
      <c r="I6">
        <f t="shared" si="0"/>
        <v>0</v>
      </c>
      <c r="J6">
        <v>0</v>
      </c>
      <c r="K6">
        <v>6.03684186373622E-3</v>
      </c>
      <c r="L6">
        <f>$H$3*pseudoinverse!$A5+$H$4*pseudoinverse!$B5+$H$5*pseudoinverse!$C5+$H$6*pseudoinverse!$D5+$H$7*pseudoinverse!$E5+$H$8*pseudoinverse!$F5+$H$9*pseudoinverse!$G5+$H$10*pseudoinverse!$H5</f>
        <v>0.45047041481814676</v>
      </c>
      <c r="M6">
        <f t="shared" si="1"/>
        <v>6.7449838644328784E-8</v>
      </c>
      <c r="N6">
        <f>$I$3*pseudoinverse!A5+$I$4*pseudoinverse!B5+$I$5*pseudoinverse!C5+$I$6*pseudoinverse!D5+$I$7*pseudoinverse!E5+$I$8*pseudoinverse!F5+$I$9*pseudoinverse!G5+$I$10*pseudoinverse!H5</f>
        <v>0.45650420488503057</v>
      </c>
      <c r="O6">
        <f t="shared" si="1"/>
        <v>3.9608156530001015E-5</v>
      </c>
      <c r="P6">
        <f>$J$3*pseudoinverse!A5+$J$4*pseudoinverse!B5+$J$5*pseudoinverse!C5+J$6*pseudoinverse!D5+$J$7*pseudoinverse!E5+$J$8*pseudoinverse!F5+$J$9*pseudoinverse!G5+$J$10*pseudoinverse!H5</f>
        <v>0.34868786517556549</v>
      </c>
      <c r="Q6">
        <f t="shared" si="2"/>
        <v>1.030688675231764E-2</v>
      </c>
      <c r="R6">
        <f>$K$3*pseudoinverse!A5+$K$4*pseudoinverse!B5+$K$5*pseudoinverse!C5+$K$6*pseudoinverse!D5+$K$7*pseudoinverse!E5+$K$8*pseudoinverse!F5+$K$9*pseudoinverse!G5+$K$10*pseudoinverse!H5</f>
        <v>0.43245646047504532</v>
      </c>
      <c r="S6">
        <f t="shared" si="3"/>
        <v>3.1521315428497716E-4</v>
      </c>
      <c r="U6" s="13">
        <f t="shared" si="4"/>
        <v>395</v>
      </c>
      <c r="V6">
        <f t="shared" si="5"/>
        <v>0.45021070375052674</v>
      </c>
      <c r="W6">
        <f t="shared" si="6"/>
        <v>0.45047041481814676</v>
      </c>
      <c r="X6">
        <f t="shared" si="7"/>
        <v>0.45650420488503057</v>
      </c>
      <c r="Y6">
        <f t="shared" si="8"/>
        <v>0.34868786517556549</v>
      </c>
      <c r="Z6">
        <f t="shared" si="9"/>
        <v>0.43245646047504532</v>
      </c>
    </row>
    <row r="7" spans="1:26" x14ac:dyDescent="0.3">
      <c r="A7" s="2">
        <v>400</v>
      </c>
      <c r="F7">
        <v>0.58989324343306648</v>
      </c>
      <c r="H7">
        <v>0.86718924639124795</v>
      </c>
      <c r="I7">
        <f t="shared" si="0"/>
        <v>0.86718924639124795</v>
      </c>
      <c r="J7">
        <v>0.70543077627573503</v>
      </c>
      <c r="K7">
        <v>0.8192359084632338</v>
      </c>
      <c r="L7">
        <f>$H$3*pseudoinverse!$A6+$H$4*pseudoinverse!$B6+$H$5*pseudoinverse!$C6+$H$6*pseudoinverse!$D6+$H$7*pseudoinverse!$E6+$H$8*pseudoinverse!$F6+$H$9*pseudoinverse!$G6+$H$10*pseudoinverse!$H6</f>
        <v>0.48468236989558694</v>
      </c>
      <c r="M7">
        <f t="shared" si="1"/>
        <v>1.1069327910519513E-2</v>
      </c>
      <c r="N7">
        <f>$I$3*pseudoinverse!A6+$I$4*pseudoinverse!B6+$I$5*pseudoinverse!C6+$I$6*pseudoinverse!D6+$I$7*pseudoinverse!E6+$I$8*pseudoinverse!F6+$I$9*pseudoinverse!G6+$I$10*pseudoinverse!H6</f>
        <v>0.49276502164046976</v>
      </c>
      <c r="O7">
        <f t="shared" si="1"/>
        <v>9.4338914685918613E-3</v>
      </c>
      <c r="P7">
        <f>$J$3*pseudoinverse!A6+$J$4*pseudoinverse!B6+$J$5*pseudoinverse!C6+J$6*pseudoinverse!D6+$J$7*pseudoinverse!E6+$J$8*pseudoinverse!F6+$J$9*pseudoinverse!G6+$J$10*pseudoinverse!H6</f>
        <v>0.37485334220436767</v>
      </c>
      <c r="Q7">
        <f t="shared" si="2"/>
        <v>4.6242159120448545E-2</v>
      </c>
      <c r="R7">
        <f>$K$3*pseudoinverse!A6+$K$4*pseudoinverse!B6+$K$5*pseudoinverse!C6+$K$6*pseudoinverse!D6+$K$7*pseudoinverse!E6+$K$8*pseudoinverse!F6+$K$9*pseudoinverse!G6+$K$10*pseudoinverse!H6</f>
        <v>0.46874775096282378</v>
      </c>
      <c r="S7">
        <f t="shared" si="3"/>
        <v>1.4676230345857631E-2</v>
      </c>
      <c r="U7" s="13">
        <f t="shared" si="4"/>
        <v>400</v>
      </c>
      <c r="V7">
        <f t="shared" si="5"/>
        <v>0.58989324343306648</v>
      </c>
      <c r="W7">
        <f t="shared" si="6"/>
        <v>0.48468236989558694</v>
      </c>
      <c r="X7">
        <f t="shared" si="7"/>
        <v>0.49276502164046976</v>
      </c>
      <c r="Y7">
        <f t="shared" si="8"/>
        <v>0.37485334220436767</v>
      </c>
      <c r="Z7">
        <f t="shared" si="9"/>
        <v>0.46874775096282378</v>
      </c>
    </row>
    <row r="8" spans="1:26" x14ac:dyDescent="0.3">
      <c r="A8" s="2">
        <v>405</v>
      </c>
      <c r="F8">
        <v>0.61700379266750949</v>
      </c>
      <c r="H8">
        <v>0.29254816326742455</v>
      </c>
      <c r="I8">
        <f t="shared" si="0"/>
        <v>0.29254816326742455</v>
      </c>
      <c r="J8">
        <v>0</v>
      </c>
      <c r="K8">
        <v>0.1875388586311928</v>
      </c>
      <c r="L8">
        <f>$H$3*pseudoinverse!$A7+$H$4*pseudoinverse!$B7+$H$5*pseudoinverse!$C7+$H$6*pseudoinverse!$D7+$H$7*pseudoinverse!$E7+$H$8*pseudoinverse!$F7+$H$9*pseudoinverse!$G7+$H$10*pseudoinverse!$H7</f>
        <v>0.51944642319746048</v>
      </c>
      <c r="M8">
        <f t="shared" si="1"/>
        <v>9.5174403379156489E-3</v>
      </c>
      <c r="N8">
        <f>$I$3*pseudoinverse!A7+$I$4*pseudoinverse!B7+$I$5*pseudoinverse!C7+$I$6*pseudoinverse!D7+$I$7*pseudoinverse!E7+$I$8*pseudoinverse!F7+$I$9*pseudoinverse!G7+$I$10*pseudoinverse!H7</f>
        <v>0.52998102644418643</v>
      </c>
      <c r="O8">
        <f t="shared" si="1"/>
        <v>7.5729618411591358E-3</v>
      </c>
      <c r="P8">
        <f>$J$3*pseudoinverse!A7+$J$4*pseudoinverse!B7+$J$5*pseudoinverse!C7+J$6*pseudoinverse!D7+$J$7*pseudoinverse!E7+$J$8*pseudoinverse!F7+$J$9*pseudoinverse!G7+$J$10*pseudoinverse!H7</f>
        <v>0.40141881167325283</v>
      </c>
      <c r="Q8">
        <f t="shared" si="2"/>
        <v>4.6476884030294006E-2</v>
      </c>
      <c r="R8">
        <f>$K$3*pseudoinverse!A7+$K$4*pseudoinverse!B7+$K$5*pseudoinverse!C7+$K$6*pseudoinverse!D7+$K$7*pseudoinverse!E7+$K$8*pseudoinverse!F7+$K$9*pseudoinverse!G7+$K$10*pseudoinverse!H7</f>
        <v>0.50643548406453665</v>
      </c>
      <c r="S8">
        <f t="shared" si="3"/>
        <v>1.2225350867322238E-2</v>
      </c>
      <c r="U8" s="13">
        <f t="shared" si="4"/>
        <v>405</v>
      </c>
      <c r="V8">
        <f t="shared" si="5"/>
        <v>0.61700379266750949</v>
      </c>
      <c r="W8">
        <f t="shared" si="6"/>
        <v>0.51944642319746048</v>
      </c>
      <c r="X8">
        <f t="shared" si="7"/>
        <v>0.52998102644418643</v>
      </c>
      <c r="Y8">
        <f t="shared" si="8"/>
        <v>0.40141881167325283</v>
      </c>
      <c r="Z8">
        <f t="shared" si="9"/>
        <v>0.50643548406453665</v>
      </c>
    </row>
    <row r="9" spans="1:26" x14ac:dyDescent="0.3">
      <c r="A9" s="2">
        <v>410</v>
      </c>
      <c r="F9">
        <v>0.56826801517067005</v>
      </c>
      <c r="H9">
        <v>0.19468081250592595</v>
      </c>
      <c r="I9">
        <f t="shared" si="0"/>
        <v>0.19468081250592595</v>
      </c>
      <c r="J9">
        <v>0</v>
      </c>
      <c r="K9">
        <v>0.11336604976111825</v>
      </c>
      <c r="L9">
        <f>$H$3*pseudoinverse!$A8+$H$4*pseudoinverse!$B8+$H$5*pseudoinverse!$C8+$H$6*pseudoinverse!$D8+$H$7*pseudoinverse!$E8+$H$8*pseudoinverse!$F8+$H$9*pseudoinverse!$G8+$H$10*pseudoinverse!$H8</f>
        <v>0.55459398275013128</v>
      </c>
      <c r="M9">
        <f t="shared" si="1"/>
        <v>1.8697916263794547E-4</v>
      </c>
      <c r="N9">
        <f>$I$3*pseudoinverse!A8+$I$4*pseudoinverse!B8+$I$5*pseudoinverse!C8+$I$6*pseudoinverse!D8+$I$7*pseudoinverse!E8+$I$8*pseudoinverse!F8+$I$9*pseudoinverse!G8+$I$10*pseudoinverse!H8</f>
        <v>0.56795607822301886</v>
      </c>
      <c r="O9">
        <f t="shared" si="1"/>
        <v>9.730465930994274E-8</v>
      </c>
      <c r="P9">
        <f>$J$3*pseudoinverse!A8+$J$4*pseudoinverse!B8+$J$5*pseudoinverse!C8+J$6*pseudoinverse!D8+$J$7*pseudoinverse!E8+$J$8*pseudoinverse!F8+$J$9*pseudoinverse!G8+$J$10*pseudoinverse!H8</f>
        <v>0.42820085680032877</v>
      </c>
      <c r="Q9">
        <f t="shared" si="2"/>
        <v>1.9618808853942266E-2</v>
      </c>
      <c r="R9">
        <f>$K$3*pseudoinverse!A8+$K$4*pseudoinverse!B8+$K$5*pseudoinverse!C8+$K$6*pseudoinverse!D8+$K$7*pseudoinverse!E8+$K$8*pseudoinverse!F8+$K$9*pseudoinverse!G8+$K$10*pseudoinverse!H8</f>
        <v>0.54526927035722417</v>
      </c>
      <c r="S9">
        <f t="shared" si="3"/>
        <v>5.2894226299400387E-4</v>
      </c>
      <c r="U9" s="13">
        <f t="shared" si="4"/>
        <v>410</v>
      </c>
      <c r="V9">
        <f t="shared" si="5"/>
        <v>0.56826801517067005</v>
      </c>
      <c r="W9">
        <f t="shared" si="6"/>
        <v>0.55459398275013128</v>
      </c>
      <c r="X9">
        <f t="shared" si="7"/>
        <v>0.56795607822301886</v>
      </c>
      <c r="Y9">
        <f t="shared" si="8"/>
        <v>0.42820085680032877</v>
      </c>
      <c r="Z9">
        <f t="shared" si="9"/>
        <v>0.54526927035722417</v>
      </c>
    </row>
    <row r="10" spans="1:26" x14ac:dyDescent="0.3">
      <c r="A10" s="2">
        <v>415</v>
      </c>
      <c r="F10">
        <v>0.67122489113639561</v>
      </c>
      <c r="H10">
        <v>0.6689731899624568</v>
      </c>
      <c r="I10">
        <f t="shared" si="0"/>
        <v>0.6689731899624568</v>
      </c>
      <c r="J10">
        <v>1</v>
      </c>
      <c r="K10">
        <v>0.69948568640909081</v>
      </c>
      <c r="L10">
        <f>$H$3*pseudoinverse!$A9+$H$4*pseudoinverse!$B9+$H$5*pseudoinverse!$C9+$H$6*pseudoinverse!$D9+$H$7*pseudoinverse!$E9+$H$8*pseudoinverse!$F9+$H$9*pseudoinverse!$G9+$H$10*pseudoinverse!$H9</f>
        <v>0.58997510187893742</v>
      </c>
      <c r="M10">
        <f t="shared" si="1"/>
        <v>6.6015282543813673E-3</v>
      </c>
      <c r="N10">
        <f>$I$3*pseudoinverse!A9+$I$4*pseudoinverse!B9+$I$5*pseudoinverse!C9+$I$6*pseudoinverse!D9+$I$7*pseudoinverse!E9+$I$8*pseudoinverse!F9+$I$9*pseudoinverse!G9+$I$10*pseudoinverse!H9</f>
        <v>0.60647437476453869</v>
      </c>
      <c r="O10">
        <f t="shared" si="1"/>
        <v>4.1926293704221103E-3</v>
      </c>
      <c r="P10">
        <f>$J$3*pseudoinverse!A9+$J$4*pseudoinverse!B9+$J$5*pseudoinverse!C9+J$6*pseudoinverse!D9+$J$7*pseudoinverse!E9+$J$8*pseudoinverse!F9+$J$9*pseudoinverse!G9+$J$10*pseudoinverse!H9</f>
        <v>0.45500154061305514</v>
      </c>
      <c r="Q10">
        <f t="shared" si="2"/>
        <v>4.6752537311539354E-2</v>
      </c>
      <c r="R10">
        <f>$K$3*pseudoinverse!A9+$K$4*pseudoinverse!B9+$K$5*pseudoinverse!C9+$K$6*pseudoinverse!D9+$K$7*pseudoinverse!E9+$K$8*pseudoinverse!F9+$K$9*pseudoinverse!G9+$K$10*pseudoinverse!H9</f>
        <v>0.58491063200900839</v>
      </c>
      <c r="S10">
        <f t="shared" si="3"/>
        <v>7.4501513287097473E-3</v>
      </c>
      <c r="U10" s="13">
        <f t="shared" si="4"/>
        <v>415</v>
      </c>
      <c r="V10">
        <f t="shared" si="5"/>
        <v>0.67122489113639561</v>
      </c>
      <c r="W10">
        <f t="shared" si="6"/>
        <v>0.58997510187893742</v>
      </c>
      <c r="X10">
        <f t="shared" si="7"/>
        <v>0.60647437476453869</v>
      </c>
      <c r="Y10">
        <f t="shared" si="8"/>
        <v>0.45500154061305514</v>
      </c>
      <c r="Z10">
        <f t="shared" si="9"/>
        <v>0.58491063200900839</v>
      </c>
    </row>
    <row r="11" spans="1:26" x14ac:dyDescent="0.3">
      <c r="A11" s="2">
        <v>420</v>
      </c>
      <c r="F11">
        <v>0.62134428992836066</v>
      </c>
      <c r="L11">
        <f>$H$3*pseudoinverse!$A10+$H$4*pseudoinverse!$B10+$H$5*pseudoinverse!$C10+$H$6*pseudoinverse!$D10+$H$7*pseudoinverse!$E10+$H$8*pseudoinverse!$F10+$H$9*pseudoinverse!$G10+$H$10*pseudoinverse!$H10</f>
        <v>0.62545963566095419</v>
      </c>
      <c r="M11">
        <f t="shared" si="1"/>
        <v>1.6936070498775808E-5</v>
      </c>
      <c r="N11">
        <f>$I$3*pseudoinverse!A10+$I$4*pseudoinverse!B10+$I$5*pseudoinverse!C10+$I$6*pseudoinverse!D10+$I$7*pseudoinverse!E10+$I$8*pseudoinverse!F10+$I$9*pseudoinverse!G10+$I$10*pseudoinverse!H10</f>
        <v>0.64530266903043099</v>
      </c>
      <c r="O11">
        <f t="shared" si="1"/>
        <v>5.7400392919852012E-4</v>
      </c>
      <c r="P11">
        <f>$J$3*pseudoinverse!A10+$J$4*pseudoinverse!B10+$J$5*pseudoinverse!C10+J$6*pseudoinverse!D10+$J$7*pseudoinverse!E10+$J$8*pseudoinverse!F10+$J$9*pseudoinverse!G10+$J$10*pseudoinverse!H10</f>
        <v>0.48161077421123094</v>
      </c>
      <c r="Q11">
        <f t="shared" si="2"/>
        <v>1.9525455414669338E-2</v>
      </c>
      <c r="R11">
        <f>$K$3*pseudoinverse!A10+$K$4*pseudoinverse!B10+$K$5*pseudoinverse!C10+$K$6*pseudoinverse!D10+$K$7*pseudoinverse!E10+$K$8*pseudoinverse!F10+$K$9*pseudoinverse!G10+$K$10*pseudoinverse!H10</f>
        <v>0.624932225816209</v>
      </c>
      <c r="S11">
        <f t="shared" si="3"/>
        <v>1.2873283935310034E-5</v>
      </c>
      <c r="U11" s="13">
        <f t="shared" si="4"/>
        <v>420</v>
      </c>
      <c r="V11">
        <f t="shared" si="5"/>
        <v>0.62134428992836066</v>
      </c>
      <c r="W11">
        <f t="shared" si="6"/>
        <v>0.62545963566095419</v>
      </c>
      <c r="X11">
        <f t="shared" si="7"/>
        <v>0.64530266903043099</v>
      </c>
      <c r="Y11">
        <f t="shared" si="8"/>
        <v>0.48161077421123094</v>
      </c>
      <c r="Z11">
        <f t="shared" si="9"/>
        <v>0.624932225816209</v>
      </c>
    </row>
    <row r="12" spans="1:26" x14ac:dyDescent="0.3">
      <c r="A12" s="2">
        <v>425</v>
      </c>
      <c r="F12">
        <v>0.6975136957437843</v>
      </c>
      <c r="L12">
        <f>$H$3*pseudoinverse!$A11+$H$4*pseudoinverse!$B11+$H$5*pseudoinverse!$C11+$H$6*pseudoinverse!$D11+$H$7*pseudoinverse!$E11+$H$8*pseudoinverse!$F11+$H$9*pseudoinverse!$G11+$H$10*pseudoinverse!$H11</f>
        <v>0.66093125565505817</v>
      </c>
      <c r="M12">
        <f t="shared" si="1"/>
        <v>1.3382749228452368E-3</v>
      </c>
      <c r="N12">
        <f>$I$3*pseudoinverse!A11+$I$4*pseudoinverse!B11+$I$5*pseudoinverse!C11+$I$6*pseudoinverse!D11+$I$7*pseudoinverse!E11+$I$8*pseudoinverse!F11+$I$9*pseudoinverse!G11+$I$10*pseudoinverse!H11</f>
        <v>0.68419295805867264</v>
      </c>
      <c r="O12">
        <f t="shared" si="1"/>
        <v>1.7744205247555397E-4</v>
      </c>
      <c r="P12">
        <f>$J$3*pseudoinverse!A11+$J$4*pseudoinverse!B11+$J$5*pseudoinverse!C11+J$6*pseudoinverse!D11+$J$7*pseudoinverse!E11+$J$8*pseudoinverse!F11+$J$9*pseudoinverse!G11+$J$10*pseudoinverse!H11</f>
        <v>0.50780910906552923</v>
      </c>
      <c r="Q12">
        <f t="shared" si="2"/>
        <v>3.5987830206767595E-2</v>
      </c>
      <c r="R12">
        <f>$K$3*pseudoinverse!A11+$K$4*pseudoinverse!B11+$K$5*pseudoinverse!C11+$K$6*pseudoinverse!D11+$K$7*pseudoinverse!E11+$K$8*pseudoinverse!F11+$K$9*pseudoinverse!G11+$K$10*pseudoinverse!H11</f>
        <v>0.66482782919130146</v>
      </c>
      <c r="S12">
        <f t="shared" si="3"/>
        <v>1.0683658722867168E-3</v>
      </c>
      <c r="U12" s="13">
        <f t="shared" si="4"/>
        <v>425</v>
      </c>
      <c r="V12">
        <f t="shared" si="5"/>
        <v>0.6975136957437843</v>
      </c>
      <c r="W12">
        <f t="shared" si="6"/>
        <v>0.66093125565505817</v>
      </c>
      <c r="X12">
        <f t="shared" si="7"/>
        <v>0.68419295805867264</v>
      </c>
      <c r="Y12">
        <f t="shared" si="8"/>
        <v>0.50780910906552923</v>
      </c>
      <c r="Z12">
        <f t="shared" si="9"/>
        <v>0.66482782919130146</v>
      </c>
    </row>
    <row r="13" spans="1:26" x14ac:dyDescent="0.3">
      <c r="A13" s="2">
        <v>430</v>
      </c>
      <c r="F13">
        <v>0.49258322798145804</v>
      </c>
      <c r="L13">
        <f>$H$3*pseudoinverse!$A12+$H$4*pseudoinverse!$B12+$H$5*pseudoinverse!$C12+$H$6*pseudoinverse!$D12+$H$7*pseudoinverse!$E12+$H$8*pseudoinverse!$F12+$H$9*pseudoinverse!$G12+$H$10*pseudoinverse!$H12</f>
        <v>0.69627346901938392</v>
      </c>
      <c r="M13">
        <f t="shared" si="1"/>
        <v>4.1489714294088341E-2</v>
      </c>
      <c r="N13">
        <f>$I$3*pseudoinverse!A12+$I$4*pseudoinverse!B12+$I$5*pseudoinverse!C12+$I$6*pseudoinverse!D12+$I$7*pseudoinverse!E12+$I$8*pseudoinverse!F12+$I$9*pseudoinverse!G12+$I$10*pseudoinverse!H12</f>
        <v>0.72288560875648333</v>
      </c>
      <c r="O13">
        <f t="shared" si="1"/>
        <v>5.3039186590644744E-2</v>
      </c>
      <c r="P13">
        <f>$J$3*pseudoinverse!A12+$J$4*pseudoinverse!B12+$J$5*pseudoinverse!C12+J$6*pseudoinverse!D12+$J$7*pseudoinverse!E12+$J$8*pseudoinverse!F12+$J$9*pseudoinverse!G12+$J$10*pseudoinverse!H12</f>
        <v>0.53337091654116431</v>
      </c>
      <c r="Q13">
        <f t="shared" si="2"/>
        <v>1.6636355380435937E-3</v>
      </c>
      <c r="R13">
        <f>$K$3*pseudoinverse!A12+$K$4*pseudoinverse!B12+$K$5*pseudoinverse!C12+$K$6*pseudoinverse!D12+$K$7*pseudoinverse!E12+$K$8*pseudoinverse!F12+$K$9*pseudoinverse!G12+$K$10*pseudoinverse!H12</f>
        <v>0.70403410285633905</v>
      </c>
      <c r="S13">
        <f t="shared" si="3"/>
        <v>4.4711472485352587E-2</v>
      </c>
      <c r="U13" s="13">
        <f t="shared" si="4"/>
        <v>430</v>
      </c>
      <c r="V13">
        <f t="shared" si="5"/>
        <v>0.49258322798145804</v>
      </c>
      <c r="W13">
        <f t="shared" si="6"/>
        <v>0.69627346901938392</v>
      </c>
      <c r="X13">
        <f t="shared" si="7"/>
        <v>0.72288560875648333</v>
      </c>
      <c r="Y13">
        <f t="shared" si="8"/>
        <v>0.53337091654116431</v>
      </c>
      <c r="Z13">
        <f t="shared" si="9"/>
        <v>0.70403410285633905</v>
      </c>
    </row>
    <row r="14" spans="1:26" x14ac:dyDescent="0.3">
      <c r="A14" s="2">
        <v>435</v>
      </c>
      <c r="F14">
        <v>0.70726225593482228</v>
      </c>
      <c r="L14">
        <f>$H$3*pseudoinverse!$A13+$H$4*pseudoinverse!$B13+$H$5*pseudoinverse!$C13+$H$6*pseudoinverse!$D13+$H$7*pseudoinverse!$E13+$H$8*pseudoinverse!$F13+$H$9*pseudoinverse!$G13+$H$10*pseudoinverse!$H13</f>
        <v>0.73134831275529344</v>
      </c>
      <c r="M14">
        <f t="shared" si="1"/>
        <v>5.801381331589652E-4</v>
      </c>
      <c r="N14">
        <f>$I$3*pseudoinverse!A13+$I$4*pseudoinverse!B13+$I$5*pseudoinverse!C13+$I$6*pseudoinverse!D13+$I$7*pseudoinverse!E13+$I$8*pseudoinverse!F13+$I$9*pseudoinverse!G13+$I$10*pseudoinverse!H13</f>
        <v>0.76111287117154769</v>
      </c>
      <c r="O14">
        <f t="shared" si="1"/>
        <v>2.8998887613738427E-3</v>
      </c>
      <c r="P14">
        <f>$J$3*pseudoinverse!A13+$J$4*pseudoinverse!B13+$J$5*pseudoinverse!C13+J$6*pseudoinverse!D13+$J$7*pseudoinverse!E13+$J$8*pseudoinverse!F13+$J$9*pseudoinverse!G13+$J$10*pseudoinverse!H13</f>
        <v>0.5580679051831835</v>
      </c>
      <c r="Q14">
        <f t="shared" si="2"/>
        <v>2.2258954296203021E-2</v>
      </c>
      <c r="R14">
        <f>$K$3*pseudoinverse!A13+$K$4*pseudoinverse!B13+$K$5*pseudoinverse!C13+$K$6*pseudoinverse!D13+$K$7*pseudoinverse!E13+$K$8*pseudoinverse!F13+$K$9*pseudoinverse!G13+$K$10*pseudoinverse!H13</f>
        <v>0.74196300137345428</v>
      </c>
      <c r="S14">
        <f t="shared" si="3"/>
        <v>1.2041417339967394E-3</v>
      </c>
      <c r="U14" s="13">
        <f t="shared" si="4"/>
        <v>435</v>
      </c>
      <c r="V14">
        <f t="shared" si="5"/>
        <v>0.70726225593482228</v>
      </c>
      <c r="W14">
        <f t="shared" si="6"/>
        <v>0.73134831275529344</v>
      </c>
      <c r="X14">
        <f t="shared" si="7"/>
        <v>0.76111287117154769</v>
      </c>
      <c r="Y14">
        <f t="shared" si="8"/>
        <v>0.5580679051831835</v>
      </c>
      <c r="Z14">
        <f t="shared" si="9"/>
        <v>0.74196300137345428</v>
      </c>
    </row>
    <row r="15" spans="1:26" x14ac:dyDescent="0.3">
      <c r="A15" s="2">
        <v>440</v>
      </c>
      <c r="F15">
        <v>0.77208877651355523</v>
      </c>
      <c r="L15">
        <f>$H$3*pseudoinverse!$A14+$H$4*pseudoinverse!$B14+$H$5*pseudoinverse!$C14+$H$6*pseudoinverse!$D14+$H$7*pseudoinverse!$E14+$H$8*pseudoinverse!$F14+$H$9*pseudoinverse!$G14+$H$10*pseudoinverse!$H14</f>
        <v>0.76597019051450232</v>
      </c>
      <c r="M15">
        <f t="shared" si="1"/>
        <v>3.7437094627806243E-5</v>
      </c>
      <c r="N15">
        <f>$I$3*pseudoinverse!A14+$I$4*pseudoinverse!B14+$I$5*pseudoinverse!C14+$I$6*pseudoinverse!D14+$I$7*pseudoinverse!E14+$I$8*pseudoinverse!F14+$I$9*pseudoinverse!G14+$I$10*pseudoinverse!H14</f>
        <v>0.79860271696866025</v>
      </c>
      <c r="O15">
        <f t="shared" si="1"/>
        <v>7.0298903845685478E-4</v>
      </c>
      <c r="P15">
        <f>$J$3*pseudoinverse!A14+$J$4*pseudoinverse!B14+$J$5*pseudoinverse!C14+J$6*pseudoinverse!D14+$J$7*pseudoinverse!E14+$J$8*pseudoinverse!F14+$J$9*pseudoinverse!G14+$J$10*pseudoinverse!H14</f>
        <v>0.58167291464561199</v>
      </c>
      <c r="Q15">
        <f t="shared" si="2"/>
        <v>3.6258200450911639E-2</v>
      </c>
      <c r="R15">
        <f>$K$3*pseudoinverse!A14+$K$4*pseudoinverse!B14+$K$5*pseudoinverse!C14+$K$6*pseudoinverse!D14+$K$7*pseudoinverse!E14+$K$8*pseudoinverse!F14+$K$9*pseudoinverse!G14+$K$10*pseudoinverse!H14</f>
        <v>0.77804140043644021</v>
      </c>
      <c r="S15">
        <f t="shared" si="3"/>
        <v>3.5433731567302577E-5</v>
      </c>
      <c r="U15" s="13">
        <f t="shared" si="4"/>
        <v>440</v>
      </c>
      <c r="V15">
        <f t="shared" si="5"/>
        <v>0.77208877651355523</v>
      </c>
      <c r="W15">
        <f t="shared" si="6"/>
        <v>0.76597019051450232</v>
      </c>
      <c r="X15">
        <f t="shared" si="7"/>
        <v>0.79860271696866025</v>
      </c>
      <c r="Y15">
        <f t="shared" si="8"/>
        <v>0.58167291464561199</v>
      </c>
      <c r="Z15">
        <f t="shared" si="9"/>
        <v>0.77804140043644021</v>
      </c>
    </row>
    <row r="16" spans="1:26" x14ac:dyDescent="0.3">
      <c r="A16" s="2">
        <v>445</v>
      </c>
      <c r="F16">
        <v>0.84225312543896624</v>
      </c>
      <c r="L16">
        <f>$H$3*pseudoinverse!$A15+$H$4*pseudoinverse!$B15+$H$5*pseudoinverse!$C15+$H$6*pseudoinverse!$D15+$H$7*pseudoinverse!$E15+$H$8*pseudoinverse!$F15+$H$9*pseudoinverse!$G15+$H$10*pseudoinverse!$H15</f>
        <v>0.79987904996634762</v>
      </c>
      <c r="M16">
        <f t="shared" si="1"/>
        <v>1.795562272159179E-3</v>
      </c>
      <c r="N16">
        <f>$I$3*pseudoinverse!A15+$I$4*pseudoinverse!B15+$I$5*pseudoinverse!C15+$I$6*pseudoinverse!D15+$I$7*pseudoinverse!E15+$I$8*pseudoinverse!F15+$I$9*pseudoinverse!G15+$I$10*pseudoinverse!H15</f>
        <v>0.83508292932326056</v>
      </c>
      <c r="O16">
        <f t="shared" si="1"/>
        <v>5.1411712337680893E-5</v>
      </c>
      <c r="P16">
        <f>$J$3*pseudoinverse!A15+$J$4*pseudoinverse!B15+$J$5*pseudoinverse!C15+J$6*pseudoinverse!D15+$J$7*pseudoinverse!E15+$J$8*pseudoinverse!F15+$J$9*pseudoinverse!G15+$J$10*pseudoinverse!H15</f>
        <v>0.60396391516665193</v>
      </c>
      <c r="Q16">
        <f t="shared" si="2"/>
        <v>5.6781747732203222E-2</v>
      </c>
      <c r="R16">
        <f>$K$3*pseudoinverse!A15+$K$4*pseudoinverse!B15+$K$5*pseudoinverse!C15+$K$6*pseudoinverse!D15+$K$7*pseudoinverse!E15+$K$8*pseudoinverse!F15+$K$9*pseudoinverse!G15+$K$10*pseudoinverse!H15</f>
        <v>0.81175261561654877</v>
      </c>
      <c r="S16">
        <f t="shared" si="3"/>
        <v>9.3028109942738498E-4</v>
      </c>
      <c r="U16" s="13">
        <f t="shared" si="4"/>
        <v>445</v>
      </c>
      <c r="V16">
        <f t="shared" si="5"/>
        <v>0.84225312543896624</v>
      </c>
      <c r="W16">
        <f t="shared" si="6"/>
        <v>0.79987904996634762</v>
      </c>
      <c r="X16">
        <f t="shared" si="7"/>
        <v>0.83508292932326056</v>
      </c>
      <c r="Y16">
        <f t="shared" si="8"/>
        <v>0.60396391516665193</v>
      </c>
      <c r="Z16">
        <f t="shared" si="9"/>
        <v>0.81175261561654877</v>
      </c>
    </row>
    <row r="17" spans="1:26" x14ac:dyDescent="0.3">
      <c r="A17" s="2">
        <v>450</v>
      </c>
      <c r="F17">
        <v>0.90469167017839591</v>
      </c>
      <c r="L17">
        <f>$H$3*pseudoinverse!$A16+$H$4*pseudoinverse!$B16+$H$5*pseudoinverse!$C16+$H$6*pseudoinverse!$D16+$H$7*pseudoinverse!$E16+$H$8*pseudoinverse!$F16+$H$9*pseudoinverse!$G16+$H$10*pseudoinverse!$H16</f>
        <v>0.83271838359230599</v>
      </c>
      <c r="M17">
        <f t="shared" si="1"/>
        <v>5.1801539820034315E-3</v>
      </c>
      <c r="N17">
        <f>$I$3*pseudoinverse!A16+$I$4*pseudoinverse!B16+$I$5*pseudoinverse!C16+$I$6*pseudoinverse!D16+$I$7*pseudoinverse!E16+$I$8*pseudoinverse!F16+$I$9*pseudoinverse!G16+$I$10*pseudoinverse!H16</f>
        <v>0.87028536073352725</v>
      </c>
      <c r="O17">
        <f t="shared" si="1"/>
        <v>1.1837941296160587E-3</v>
      </c>
      <c r="P17">
        <f>$J$3*pseudoinverse!A16+$J$4*pseudoinverse!B16+$J$5*pseudoinverse!C16+J$6*pseudoinverse!D16+$J$7*pseudoinverse!E16+$J$8*pseudoinverse!F16+$J$9*pseudoinverse!G16+$J$10*pseudoinverse!H16</f>
        <v>0.6247281340257419</v>
      </c>
      <c r="Q17">
        <f t="shared" si="2"/>
        <v>7.8379581575098417E-2</v>
      </c>
      <c r="R17">
        <f>$K$3*pseudoinverse!A16+$K$4*pseudoinverse!B16+$K$5*pseudoinverse!C16+$K$6*pseudoinverse!D16+$K$7*pseudoinverse!E16+$K$8*pseudoinverse!F16+$K$9*pseudoinverse!G16+$K$10*pseudoinverse!H16</f>
        <v>0.8426735439189299</v>
      </c>
      <c r="S17">
        <f t="shared" si="3"/>
        <v>3.8462479847350675E-3</v>
      </c>
      <c r="U17" s="13">
        <f t="shared" si="4"/>
        <v>450</v>
      </c>
      <c r="V17">
        <f t="shared" si="5"/>
        <v>0.90469167017839591</v>
      </c>
      <c r="W17">
        <f t="shared" si="6"/>
        <v>0.83271838359230599</v>
      </c>
      <c r="X17">
        <f t="shared" si="7"/>
        <v>0.87028536073352725</v>
      </c>
      <c r="Y17">
        <f t="shared" si="8"/>
        <v>0.6247281340257419</v>
      </c>
      <c r="Z17">
        <f t="shared" si="9"/>
        <v>0.8426735439189299</v>
      </c>
    </row>
    <row r="18" spans="1:26" x14ac:dyDescent="0.3">
      <c r="A18" s="2">
        <v>455</v>
      </c>
      <c r="F18">
        <v>0.8888186543053801</v>
      </c>
      <c r="L18">
        <f>$H$3*pseudoinverse!$A17+$H$4*pseudoinverse!$B17+$H$5*pseudoinverse!$C17+$H$6*pseudoinverse!$D17+$H$7*pseudoinverse!$E17+$H$8*pseudoinverse!$F17+$H$9*pseudoinverse!$G17+$H$10*pseudoinverse!$H17</f>
        <v>0.86402403444246545</v>
      </c>
      <c r="M18">
        <f t="shared" si="1"/>
        <v>6.1477317414644151E-4</v>
      </c>
      <c r="N18">
        <f>$I$3*pseudoinverse!A17+$I$4*pseudoinverse!B17+$I$5*pseudoinverse!C17+$I$6*pseudoinverse!D17+$I$7*pseudoinverse!E17+$I$8*pseudoinverse!F17+$I$9*pseudoinverse!G17+$I$10*pseudoinverse!H17</f>
        <v>0.90395026776178045</v>
      </c>
      <c r="O18">
        <f t="shared" si="1"/>
        <v>2.2896572579391615E-4</v>
      </c>
      <c r="P18">
        <f>$J$3*pseudoinverse!A17+$J$4*pseudoinverse!B17+$J$5*pseudoinverse!C17+J$6*pseudoinverse!D17+$J$7*pseudoinverse!E17+$J$8*pseudoinverse!F17+$J$9*pseudoinverse!G17+$J$10*pseudoinverse!H17</f>
        <v>0.6437662265735915</v>
      </c>
      <c r="Q18">
        <f t="shared" si="2"/>
        <v>6.0050692337243472E-2</v>
      </c>
      <c r="R18">
        <f>$K$3*pseudoinverse!A17+$K$4*pseudoinverse!B17+$K$5*pseudoinverse!C17+$K$6*pseudoinverse!D17+$K$7*pseudoinverse!E17+$K$8*pseudoinverse!F17+$K$9*pseudoinverse!G17+$K$10*pseudoinverse!H17</f>
        <v>0.87050151348417604</v>
      </c>
      <c r="S18">
        <f t="shared" si="3"/>
        <v>3.3551764786382012E-4</v>
      </c>
      <c r="U18" s="13">
        <f t="shared" si="4"/>
        <v>455</v>
      </c>
      <c r="V18">
        <f t="shared" si="5"/>
        <v>0.8888186543053801</v>
      </c>
      <c r="W18">
        <f t="shared" si="6"/>
        <v>0.86402403444246545</v>
      </c>
      <c r="X18">
        <f t="shared" si="7"/>
        <v>0.90395026776178045</v>
      </c>
      <c r="Y18">
        <f t="shared" si="8"/>
        <v>0.6437662265735915</v>
      </c>
      <c r="Z18">
        <f t="shared" si="9"/>
        <v>0.87050151348417604</v>
      </c>
    </row>
    <row r="19" spans="1:26" x14ac:dyDescent="0.3">
      <c r="A19" s="2">
        <v>460</v>
      </c>
      <c r="F19">
        <v>0.89837055766259299</v>
      </c>
      <c r="L19">
        <f>$H$3*pseudoinverse!$A18+$H$4*pseudoinverse!$B18+$H$5*pseudoinverse!$C18+$H$6*pseudoinverse!$D18+$H$7*pseudoinverse!$E18+$H$8*pseudoinverse!$F18+$H$9*pseudoinverse!$G18+$H$10*pseudoinverse!$H18</f>
        <v>0.89322926833642924</v>
      </c>
      <c r="M19">
        <f t="shared" si="1"/>
        <v>2.6432855935325367E-5</v>
      </c>
      <c r="N19">
        <f>$I$3*pseudoinverse!A18+$I$4*pseudoinverse!B18+$I$5*pseudoinverse!C18+$I$6*pseudoinverse!D18+$I$7*pseudoinverse!E18+$I$8*pseudoinverse!F18+$I$9*pseudoinverse!G18+$I$10*pseudoinverse!H18</f>
        <v>0.9358306267922587</v>
      </c>
      <c r="O19">
        <f t="shared" si="1"/>
        <v>1.4032567791993336E-3</v>
      </c>
      <c r="P19">
        <f>$J$3*pseudoinverse!A18+$J$4*pseudoinverse!B18+$J$5*pseudoinverse!C18+J$6*pseudoinverse!D18+$J$7*pseudoinverse!E18+$J$8*pseudoinverse!F18+$J$9*pseudoinverse!G18+$J$10*pseudoinverse!H18</f>
        <v>0.66089641072579597</v>
      </c>
      <c r="Q19">
        <f t="shared" si="2"/>
        <v>5.6393970463359464E-2</v>
      </c>
      <c r="R19">
        <f>$K$3*pseudoinverse!A18+$K$4*pseudoinverse!B18+$K$5*pseudoinverse!C18+$K$6*pseudoinverse!D18+$K$7*pseudoinverse!E18+$K$8*pseudoinverse!F18+$K$9*pseudoinverse!G18+$K$10*pseudoinverse!H18</f>
        <v>0.89506659979230707</v>
      </c>
      <c r="S19">
        <f t="shared" si="3"/>
        <v>1.0916137608624291E-5</v>
      </c>
      <c r="U19" s="13">
        <f t="shared" si="4"/>
        <v>460</v>
      </c>
      <c r="V19">
        <f t="shared" si="5"/>
        <v>0.89837055766259299</v>
      </c>
      <c r="W19">
        <f t="shared" si="6"/>
        <v>0.89322926833642924</v>
      </c>
      <c r="X19">
        <f t="shared" si="7"/>
        <v>0.9358306267922587</v>
      </c>
      <c r="Y19">
        <f t="shared" si="8"/>
        <v>0.66089641072579597</v>
      </c>
      <c r="Z19">
        <f t="shared" si="9"/>
        <v>0.89506659979230707</v>
      </c>
    </row>
    <row r="20" spans="1:26" x14ac:dyDescent="0.3">
      <c r="A20" s="2">
        <v>465</v>
      </c>
      <c r="F20">
        <v>0.90637730018260998</v>
      </c>
      <c r="L20">
        <f>$H$3*pseudoinverse!$A19+$H$4*pseudoinverse!$B19+$H$5*pseudoinverse!$C19+$H$6*pseudoinverse!$D19+$H$7*pseudoinverse!$E19+$H$8*pseudoinverse!$F19+$H$9*pseudoinverse!$G19+$H$10*pseudoinverse!$H19</f>
        <v>0.91968995247706842</v>
      </c>
      <c r="M20">
        <f t="shared" ref="M20:O35" si="10">POWER(L20-$F20,2)</f>
        <v>1.7722671111314951E-4</v>
      </c>
      <c r="N20">
        <f>$I$3*pseudoinverse!A19+$I$4*pseudoinverse!B19+$I$5*pseudoinverse!C19+$I$6*pseudoinverse!D19+$I$7*pseudoinverse!E19+$I$8*pseudoinverse!F19+$I$9*pseudoinverse!G19+$I$10*pseudoinverse!H19</f>
        <v>0.96569633280625367</v>
      </c>
      <c r="O20">
        <f t="shared" si="10"/>
        <v>3.5187476314049041E-3</v>
      </c>
      <c r="P20">
        <f>$J$3*pseudoinverse!A19+$J$4*pseudoinverse!B19+$J$5*pseudoinverse!C19+J$6*pseudoinverse!D19+$J$7*pseudoinverse!E19+$J$8*pseudoinverse!F19+$J$9*pseudoinverse!G19+$J$10*pseudoinverse!H19</f>
        <v>0.67595849234940908</v>
      </c>
      <c r="Q20">
        <f t="shared" si="2"/>
        <v>5.3092827003273564E-2</v>
      </c>
      <c r="R20">
        <f>$K$3*pseudoinverse!A19+$K$4*pseudoinverse!B19+$K$5*pseudoinverse!C19+$K$6*pseudoinverse!D19+$K$7*pseudoinverse!E19+$K$8*pseudoinverse!F19+$K$9*pseudoinverse!G19+$K$10*pseudoinverse!H19</f>
        <v>0.91632782225110465</v>
      </c>
      <c r="S20">
        <f t="shared" si="3"/>
        <v>9.9012889435599478E-5</v>
      </c>
      <c r="U20" s="13">
        <f t="shared" si="4"/>
        <v>465</v>
      </c>
      <c r="V20">
        <f t="shared" si="5"/>
        <v>0.90637730018260998</v>
      </c>
      <c r="W20">
        <f t="shared" si="6"/>
        <v>0.91968995247706842</v>
      </c>
      <c r="X20">
        <f t="shared" si="7"/>
        <v>0.96569633280625367</v>
      </c>
      <c r="Y20">
        <f t="shared" si="8"/>
        <v>0.67595849234940908</v>
      </c>
      <c r="Z20">
        <f t="shared" si="9"/>
        <v>0.91632782225110465</v>
      </c>
    </row>
    <row r="21" spans="1:26" x14ac:dyDescent="0.3">
      <c r="A21" s="2">
        <v>470</v>
      </c>
      <c r="F21">
        <v>0.89542070515521843</v>
      </c>
      <c r="L21">
        <f>$H$3*pseudoinverse!$A20+$H$4*pseudoinverse!$B20+$H$5*pseudoinverse!$C20+$H$6*pseudoinverse!$D20+$H$7*pseudoinverse!$E20+$H$8*pseudoinverse!$F20+$H$9*pseudoinverse!$G20+$H$10*pseudoinverse!$H20</f>
        <v>0.94273103847880368</v>
      </c>
      <c r="M21">
        <f t="shared" si="10"/>
        <v>2.2382676391887409E-3</v>
      </c>
      <c r="N21">
        <f>$I$3*pseudoinverse!A20+$I$4*pseudoinverse!B20+$I$5*pseudoinverse!C20+$I$6*pseudoinverse!D20+$I$7*pseudoinverse!E20+$I$8*pseudoinverse!F20+$I$9*pseudoinverse!G20+$I$10*pseudoinverse!H20</f>
        <v>0.99333818410885821</v>
      </c>
      <c r="O21">
        <f t="shared" si="10"/>
        <v>9.5878326846364891E-3</v>
      </c>
      <c r="P21">
        <f>$J$3*pseudoinverse!A20+$J$4*pseudoinverse!B20+$J$5*pseudoinverse!C20+J$6*pseudoinverse!D20+$J$7*pseudoinverse!E20+$J$8*pseudoinverse!F20+$J$9*pseudoinverse!G20+$J$10*pseudoinverse!H20</f>
        <v>0.68881772750687287</v>
      </c>
      <c r="Q21">
        <f t="shared" si="2"/>
        <v>4.2684790373162779E-2</v>
      </c>
      <c r="R21">
        <f>$K$3*pseudoinverse!A20+$K$4*pseudoinverse!B20+$K$5*pseudoinverse!C20+$K$6*pseudoinverse!D20+$K$7*pseudoinverse!E20+$K$8*pseudoinverse!F20+$K$9*pseudoinverse!G20+$K$10*pseudoinverse!H20</f>
        <v>0.93435465911495763</v>
      </c>
      <c r="S21">
        <f t="shared" si="3"/>
        <v>1.5158527709390917E-3</v>
      </c>
      <c r="U21" s="13">
        <f t="shared" si="4"/>
        <v>470</v>
      </c>
      <c r="V21">
        <f t="shared" si="5"/>
        <v>0.89542070515521843</v>
      </c>
      <c r="W21">
        <f t="shared" si="6"/>
        <v>0.94273103847880368</v>
      </c>
      <c r="X21">
        <f t="shared" si="7"/>
        <v>0.99333818410885821</v>
      </c>
      <c r="Y21">
        <f t="shared" si="8"/>
        <v>0.68881772750687287</v>
      </c>
      <c r="Z21">
        <f t="shared" si="9"/>
        <v>0.93435465911495763</v>
      </c>
    </row>
    <row r="22" spans="1:26" x14ac:dyDescent="0.3">
      <c r="A22" s="2">
        <v>475</v>
      </c>
      <c r="F22">
        <v>0.96607669616519176</v>
      </c>
      <c r="L22">
        <f>$H$3*pseudoinverse!$A21+$H$4*pseudoinverse!$B21+$H$5*pseudoinverse!$C21+$H$6*pseudoinverse!$D21+$H$7*pseudoinverse!$E21+$H$8*pseudoinverse!$F21+$H$9*pseudoinverse!$G21+$H$10*pseudoinverse!$H21</f>
        <v>0.96171212873509848</v>
      </c>
      <c r="M22">
        <f t="shared" si="10"/>
        <v>1.9049448851831059E-5</v>
      </c>
      <c r="N22">
        <f>$I$3*pseudoinverse!A21+$I$4*pseudoinverse!B21+$I$5*pseudoinverse!C21+$I$6*pseudoinverse!D21+$I$7*pseudoinverse!E21+$I$8*pseudoinverse!F21+$I$9*pseudoinverse!G21+$I$10*pseudoinverse!H21</f>
        <v>1.0185715599769853</v>
      </c>
      <c r="O22">
        <f t="shared" si="10"/>
        <v>2.7557107266187549E-3</v>
      </c>
      <c r="P22">
        <f>$J$3*pseudoinverse!A21+$J$4*pseudoinverse!B21+$J$5*pseudoinverse!C21+J$6*pseudoinverse!D21+$J$7*pseudoinverse!E21+$J$8*pseudoinverse!F21+$J$9*pseudoinverse!G21+$J$10*pseudoinverse!H21</f>
        <v>0.69936849932731926</v>
      </c>
      <c r="Q22">
        <f t="shared" si="2"/>
        <v>7.1133262260509339E-2</v>
      </c>
      <c r="R22">
        <f>$K$3*pseudoinverse!A21+$K$4*pseudoinverse!B21+$K$5*pseudoinverse!C21+$K$6*pseudoinverse!D21+$K$7*pseudoinverse!E21+$K$8*pseudoinverse!F21+$K$9*pseudoinverse!G21+$K$10*pseudoinverse!H21</f>
        <v>0.94929799322364417</v>
      </c>
      <c r="S22">
        <f t="shared" si="3"/>
        <v>2.8152487240069797E-4</v>
      </c>
      <c r="U22" s="13">
        <f t="shared" si="4"/>
        <v>475</v>
      </c>
      <c r="V22">
        <f t="shared" si="5"/>
        <v>0.96607669616519176</v>
      </c>
      <c r="W22">
        <f t="shared" si="6"/>
        <v>0.96171212873509848</v>
      </c>
      <c r="X22">
        <f t="shared" si="7"/>
        <v>1.0185715599769853</v>
      </c>
      <c r="Y22">
        <f t="shared" si="8"/>
        <v>0.69936849932731926</v>
      </c>
      <c r="Z22">
        <f t="shared" si="9"/>
        <v>0.94929799322364417</v>
      </c>
    </row>
    <row r="23" spans="1:26" x14ac:dyDescent="0.3">
      <c r="A23" s="2">
        <v>480</v>
      </c>
      <c r="F23">
        <v>0.97099311701081625</v>
      </c>
      <c r="L23">
        <f>$H$3*pseudoinverse!$A22+$H$4*pseudoinverse!$B22+$H$5*pseudoinverse!$C22+$H$6*pseudoinverse!$D22+$H$7*pseudoinverse!$E22+$H$8*pseudoinverse!$F22+$H$9*pseudoinverse!$G22+$H$10*pseudoinverse!$H22</f>
        <v>0.97610611182955653</v>
      </c>
      <c r="M23">
        <f t="shared" si="10"/>
        <v>2.6142716016464945E-5</v>
      </c>
      <c r="N23">
        <f>$I$3*pseudoinverse!A22+$I$4*pseudoinverse!B22+$I$5*pseudoinverse!C22+$I$6*pseudoinverse!D22+$I$7*pseudoinverse!E22+$I$8*pseudoinverse!F22+$I$9*pseudoinverse!G22+$I$10*pseudoinverse!H22</f>
        <v>1.041239705305782</v>
      </c>
      <c r="O23">
        <f t="shared" si="10"/>
        <v>4.9345831670824219E-3</v>
      </c>
      <c r="P23">
        <f>$J$3*pseudoinverse!A22+$J$4*pseudoinverse!B22+$J$5*pseudoinverse!C22+J$6*pseudoinverse!D22+$J$7*pseudoinverse!E22+$J$8*pseudoinverse!F22+$J$9*pseudoinverse!G22+$J$10*pseudoinverse!H22</f>
        <v>0.70753783549908433</v>
      </c>
      <c r="Q23">
        <f t="shared" si="2"/>
        <v>6.9408685356425914E-2</v>
      </c>
      <c r="R23">
        <f>$K$3*pseudoinverse!A22+$K$4*pseudoinverse!B22+$K$5*pseudoinverse!C22+$K$6*pseudoinverse!D22+$K$7*pseudoinverse!E22+$K$8*pseudoinverse!F22+$K$9*pseudoinverse!G22+$K$10*pseudoinverse!H22</f>
        <v>0.96135631233493002</v>
      </c>
      <c r="S23">
        <f t="shared" si="3"/>
        <v>9.2868004361182794E-5</v>
      </c>
      <c r="U23" s="13">
        <f t="shared" si="4"/>
        <v>480</v>
      </c>
      <c r="V23">
        <f t="shared" si="5"/>
        <v>0.97099311701081625</v>
      </c>
      <c r="W23">
        <f t="shared" si="6"/>
        <v>0.97610611182955653</v>
      </c>
      <c r="X23">
        <f t="shared" si="7"/>
        <v>1.041239705305782</v>
      </c>
      <c r="Y23">
        <f t="shared" si="8"/>
        <v>0.70753783549908433</v>
      </c>
      <c r="Z23">
        <f t="shared" si="9"/>
        <v>0.96135631233493002</v>
      </c>
    </row>
    <row r="24" spans="1:26" x14ac:dyDescent="0.3">
      <c r="A24" s="2">
        <v>485</v>
      </c>
      <c r="F24">
        <v>0.94514679027953363</v>
      </c>
      <c r="L24">
        <f>$H$3*pseudoinverse!$A23+$H$4*pseudoinverse!$B23+$H$5*pseudoinverse!$C23+$H$6*pseudoinverse!$D23+$H$7*pseudoinverse!$E23+$H$8*pseudoinverse!$F23+$H$9*pseudoinverse!$G23+$H$10*pseudoinverse!$H23</f>
        <v>0.98558124520513801</v>
      </c>
      <c r="M24">
        <f t="shared" si="10"/>
        <v>1.6349451451307324E-3</v>
      </c>
      <c r="N24">
        <f>$I$3*pseudoinverse!A23+$I$4*pseudoinverse!B23+$I$5*pseudoinverse!C23+$I$6*pseudoinverse!D23+$I$7*pseudoinverse!E23+$I$8*pseudoinverse!F23+$I$9*pseudoinverse!G23+$I$10*pseudoinverse!H23</f>
        <v>1.0612165463435439</v>
      </c>
      <c r="O24">
        <f t="shared" si="10"/>
        <v>1.3472188272758848E-2</v>
      </c>
      <c r="P24">
        <f>$J$3*pseudoinverse!A23+$J$4*pseudoinverse!B23+$J$5*pseudoinverse!C23+J$6*pseudoinverse!D23+$J$7*pseudoinverse!E23+$J$8*pseudoinverse!F23+$J$9*pseudoinverse!G23+$J$10*pseudoinverse!H23</f>
        <v>0.713288858551273</v>
      </c>
      <c r="Q24">
        <f t="shared" si="2"/>
        <v>5.3758100505306772E-2</v>
      </c>
      <c r="R24">
        <f>$K$3*pseudoinverse!A23+$K$4*pseudoinverse!B23+$K$5*pseudoinverse!C23+$K$6*pseudoinverse!D23+$K$7*pseudoinverse!E23+$K$8*pseudoinverse!F23+$K$9*pseudoinverse!G23+$K$10*pseudoinverse!H23</f>
        <v>0.97074339875787574</v>
      </c>
      <c r="S24">
        <f t="shared" si="3"/>
        <v>6.5518636559353514E-4</v>
      </c>
      <c r="U24" s="13">
        <f t="shared" si="4"/>
        <v>485</v>
      </c>
      <c r="V24">
        <f t="shared" si="5"/>
        <v>0.94514679027953363</v>
      </c>
      <c r="W24">
        <f t="shared" si="6"/>
        <v>0.98558124520513801</v>
      </c>
      <c r="X24">
        <f t="shared" si="7"/>
        <v>1.0612165463435439</v>
      </c>
      <c r="Y24">
        <f t="shared" si="8"/>
        <v>0.713288858551273</v>
      </c>
      <c r="Z24">
        <f t="shared" si="9"/>
        <v>0.97074339875787574</v>
      </c>
    </row>
    <row r="25" spans="1:26" x14ac:dyDescent="0.3">
      <c r="A25" s="2">
        <v>490</v>
      </c>
      <c r="F25">
        <v>0.98103666245259169</v>
      </c>
      <c r="L25">
        <f>$H$3*pseudoinverse!$A24+$H$4*pseudoinverse!$B24+$H$5*pseudoinverse!$C24+$H$6*pseudoinverse!$D24+$H$7*pseudoinverse!$E24+$H$8*pseudoinverse!$F24+$H$9*pseudoinverse!$G24+$H$10*pseudoinverse!$H24</f>
        <v>0.99007433624317398</v>
      </c>
      <c r="M25">
        <f t="shared" si="10"/>
        <v>8.1679547544978055E-5</v>
      </c>
      <c r="N25">
        <f>$I$3*pseudoinverse!A24+$I$4*pseudoinverse!B24+$I$5*pseudoinverse!C24+$I$6*pseudoinverse!D24+$I$7*pseudoinverse!E24+$I$8*pseudoinverse!F24+$I$9*pseudoinverse!G24+$I$10*pseudoinverse!H24</f>
        <v>1.0784089741819731</v>
      </c>
      <c r="O25">
        <f t="shared" si="10"/>
        <v>9.4813670915238329E-3</v>
      </c>
      <c r="P25">
        <f>$J$3*pseudoinverse!A24+$J$4*pseudoinverse!B24+$J$5*pseudoinverse!C24+J$6*pseudoinverse!D24+$J$7*pseudoinverse!E24+$J$8*pseudoinverse!F24+$J$9*pseudoinverse!G24+$J$10*pseudoinverse!H24</f>
        <v>0.71662434248069462</v>
      </c>
      <c r="Q25">
        <f t="shared" si="2"/>
        <v>6.9913874952920882E-2</v>
      </c>
      <c r="R25">
        <f>$K$3*pseudoinverse!A24+$K$4*pseudoinverse!B24+$K$5*pseudoinverse!C24+$K$6*pseudoinverse!D24+$K$7*pseudoinverse!E24+$K$8*pseudoinverse!F24+$K$9*pseudoinverse!G24+$K$10*pseudoinverse!H24</f>
        <v>0.97766287194718826</v>
      </c>
      <c r="S25">
        <f t="shared" si="3"/>
        <v>1.1382462374350325E-5</v>
      </c>
      <c r="U25" s="13">
        <f t="shared" si="4"/>
        <v>490</v>
      </c>
      <c r="V25">
        <f t="shared" si="5"/>
        <v>0.98103666245259169</v>
      </c>
      <c r="W25">
        <f t="shared" si="6"/>
        <v>0.99007433624317398</v>
      </c>
      <c r="X25">
        <f t="shared" si="7"/>
        <v>1.0784089741819731</v>
      </c>
      <c r="Y25">
        <f t="shared" si="8"/>
        <v>0.71662434248069462</v>
      </c>
      <c r="Z25">
        <f t="shared" si="9"/>
        <v>0.97766287194718826</v>
      </c>
    </row>
    <row r="26" spans="1:26" x14ac:dyDescent="0.3">
      <c r="A26" s="2">
        <v>495</v>
      </c>
      <c r="F26">
        <v>1</v>
      </c>
      <c r="L26">
        <f>$H$3*pseudoinverse!$A25+$H$4*pseudoinverse!$B25+$H$5*pseudoinverse!$C25+$H$6*pseudoinverse!$D25+$H$7*pseudoinverse!$E25+$H$8*pseudoinverse!$F25+$H$9*pseudoinverse!$G25+$H$10*pseudoinverse!$H25</f>
        <v>0.9898415811817256</v>
      </c>
      <c r="M26">
        <f t="shared" si="10"/>
        <v>1.0319347288747135E-4</v>
      </c>
      <c r="N26">
        <f>$I$3*pseudoinverse!A25+$I$4*pseudoinverse!B25+$I$5*pseudoinverse!C25+$I$6*pseudoinverse!D25+$I$7*pseudoinverse!E25+$I$8*pseudoinverse!F25+$I$9*pseudoinverse!G25+$I$10*pseudoinverse!H25</f>
        <v>1.0927585472364372</v>
      </c>
      <c r="O26">
        <f t="shared" si="10"/>
        <v>8.6041480854143464E-3</v>
      </c>
      <c r="P26">
        <f>$J$3*pseudoinverse!A25+$J$4*pseudoinverse!B25+$J$5*pseudoinverse!C25+J$6*pseudoinverse!D25+$J$7*pseudoinverse!E25+$J$8*pseudoinverse!F25+$J$9*pseudoinverse!G25+$J$10*pseudoinverse!H25</f>
        <v>0.71759063500047471</v>
      </c>
      <c r="Q26">
        <f t="shared" si="2"/>
        <v>7.9755049439435108E-2</v>
      </c>
      <c r="R26">
        <f>$K$3*pseudoinverse!A25+$K$4*pseudoinverse!B25+$K$5*pseudoinverse!C25+$K$6*pseudoinverse!D25+$K$7*pseudoinverse!E25+$K$8*pseudoinverse!F25+$K$9*pseudoinverse!G25+$K$10*pseudoinverse!H25</f>
        <v>0.98229313194866819</v>
      </c>
      <c r="S26">
        <f t="shared" si="3"/>
        <v>3.1353317618727534E-4</v>
      </c>
      <c r="U26" s="13">
        <f t="shared" si="4"/>
        <v>495</v>
      </c>
      <c r="V26">
        <f t="shared" si="5"/>
        <v>1</v>
      </c>
      <c r="W26">
        <f t="shared" si="6"/>
        <v>0.9898415811817256</v>
      </c>
      <c r="X26">
        <f t="shared" si="7"/>
        <v>1.0927585472364372</v>
      </c>
      <c r="Y26">
        <f t="shared" si="8"/>
        <v>0.71759063500047471</v>
      </c>
      <c r="Z26">
        <f t="shared" si="9"/>
        <v>0.98229313194866819</v>
      </c>
    </row>
    <row r="27" spans="1:26" x14ac:dyDescent="0.3">
      <c r="A27" s="2">
        <v>500</v>
      </c>
      <c r="F27">
        <v>0.94051130776794489</v>
      </c>
      <c r="L27">
        <f>$H$3*pseudoinverse!$A26+$H$4*pseudoinverse!$B26+$H$5*pseudoinverse!$C26+$H$6*pseudoinverse!$D26+$H$7*pseudoinverse!$E26+$H$8*pseudoinverse!$F26+$H$9*pseudoinverse!$G26+$H$10*pseudoinverse!$H26</f>
        <v>0.98547482767711514</v>
      </c>
      <c r="M27">
        <f t="shared" si="10"/>
        <v>2.0217181226223489E-3</v>
      </c>
      <c r="N27">
        <f>$I$3*pseudoinverse!A26+$I$4*pseudoinverse!B26+$I$5*pseudoinverse!C26+$I$6*pseudoinverse!D26+$I$7*pseudoinverse!E26+$I$8*pseudoinverse!F26+$I$9*pseudoinverse!G26+$I$10*pseudoinverse!H26</f>
        <v>1.1042425796429693</v>
      </c>
      <c r="O27">
        <f t="shared" si="10"/>
        <v>2.6807929389813172E-2</v>
      </c>
      <c r="P27">
        <f>$J$3*pseudoinverse!A26+$J$4*pseudoinverse!B26+$J$5*pseudoinverse!C26+J$6*pseudoinverse!D26+$J$7*pseudoinverse!E26+$J$8*pseudoinverse!F26+$J$9*pseudoinverse!G26+$J$10*pseudoinverse!H26</f>
        <v>0.71628227114452125</v>
      </c>
      <c r="Q27">
        <f t="shared" si="2"/>
        <v>5.0278660865068658E-2</v>
      </c>
      <c r="R27">
        <f>$K$3*pseudoinverse!A26+$K$4*pseudoinverse!B26+$K$5*pseudoinverse!C26+$K$6*pseudoinverse!D26+$K$7*pseudoinverse!E26+$K$8*pseudoinverse!F26+$K$9*pseudoinverse!G26+$K$10*pseudoinverse!H26</f>
        <v>0.98478401554250472</v>
      </c>
      <c r="S27">
        <f t="shared" si="3"/>
        <v>1.9600726536915703E-3</v>
      </c>
      <c r="U27" s="13">
        <f t="shared" si="4"/>
        <v>500</v>
      </c>
      <c r="V27">
        <f t="shared" si="5"/>
        <v>0.94051130776794489</v>
      </c>
      <c r="W27">
        <f t="shared" si="6"/>
        <v>0.98547482767711514</v>
      </c>
      <c r="X27">
        <f t="shared" si="7"/>
        <v>1.1042425796429693</v>
      </c>
      <c r="Y27">
        <f t="shared" si="8"/>
        <v>0.71628227114452125</v>
      </c>
      <c r="Z27">
        <f t="shared" si="9"/>
        <v>0.98478401554250472</v>
      </c>
    </row>
    <row r="28" spans="1:26" x14ac:dyDescent="0.3">
      <c r="A28" s="2">
        <v>505</v>
      </c>
      <c r="F28">
        <v>0.95504986655429125</v>
      </c>
      <c r="L28">
        <f>$H$3*pseudoinverse!$A27+$H$4*pseudoinverse!$B27+$H$5*pseudoinverse!$C27+$H$6*pseudoinverse!$D27+$H$7*pseudoinverse!$E27+$H$8*pseudoinverse!$F27+$H$9*pseudoinverse!$G27+$H$10*pseudoinverse!$H27</f>
        <v>0.97787488108600962</v>
      </c>
      <c r="M28">
        <f t="shared" si="10"/>
        <v>5.2098128837315468E-4</v>
      </c>
      <c r="N28">
        <f>$I$3*pseudoinverse!A27+$I$4*pseudoinverse!B27+$I$5*pseudoinverse!C27+$I$6*pseudoinverse!D27+$I$7*pseudoinverse!E27+$I$8*pseudoinverse!F27+$I$9*pseudoinverse!G27+$I$10*pseudoinverse!H27</f>
        <v>1.1128745981090704</v>
      </c>
      <c r="O28">
        <f t="shared" si="10"/>
        <v>2.4908645890338105E-2</v>
      </c>
      <c r="P28">
        <f>$J$3*pseudoinverse!A27+$J$4*pseudoinverse!B27+$J$5*pseudoinverse!C27+J$6*pseudoinverse!D27+$J$7*pseudoinverse!E27+$J$8*pseudoinverse!F27+$J$9*pseudoinverse!G27+$J$10*pseudoinverse!H27</f>
        <v>0.71284761115332562</v>
      </c>
      <c r="Q28">
        <f t="shared" si="2"/>
        <v>5.8661932521314582E-2</v>
      </c>
      <c r="R28">
        <f>$K$3*pseudoinverse!A27+$K$4*pseudoinverse!B27+$K$5*pseudoinverse!C27+$K$6*pseudoinverse!D27+$K$7*pseudoinverse!E27+$K$8*pseudoinverse!F27+$K$9*pseudoinverse!G27+$K$10*pseudoinverse!H27</f>
        <v>0.98526435758709041</v>
      </c>
      <c r="S28">
        <f t="shared" si="3"/>
        <v>9.1291546837110095E-4</v>
      </c>
      <c r="U28" s="13">
        <f t="shared" si="4"/>
        <v>505</v>
      </c>
      <c r="V28">
        <f t="shared" si="5"/>
        <v>0.95504986655429125</v>
      </c>
      <c r="W28">
        <f t="shared" si="6"/>
        <v>0.97787488108600962</v>
      </c>
      <c r="X28">
        <f t="shared" si="7"/>
        <v>1.1128745981090704</v>
      </c>
      <c r="Y28">
        <f t="shared" si="8"/>
        <v>0.71284761115332562</v>
      </c>
      <c r="Z28">
        <f t="shared" si="9"/>
        <v>0.98526435758709041</v>
      </c>
    </row>
    <row r="29" spans="1:26" x14ac:dyDescent="0.3">
      <c r="A29" s="2">
        <v>510</v>
      </c>
      <c r="F29">
        <v>0.94795617361989037</v>
      </c>
      <c r="L29">
        <f>$H$3*pseudoinverse!$A28+$H$4*pseudoinverse!$B28+$H$5*pseudoinverse!$C28+$H$6*pseudoinverse!$D28+$H$7*pseudoinverse!$E28+$H$8*pseudoinverse!$F28+$H$9*pseudoinverse!$G28+$H$10*pseudoinverse!$H28</f>
        <v>0.96817978359112056</v>
      </c>
      <c r="M29">
        <f t="shared" si="10"/>
        <v>4.0899440026844088E-4</v>
      </c>
      <c r="N29">
        <f>$I$3*pseudoinverse!A28+$I$4*pseudoinverse!B28+$I$5*pseudoinverse!C28+$I$6*pseudoinverse!D28+$I$7*pseudoinverse!E28+$I$8*pseudoinverse!F28+$I$9*pseudoinverse!G28+$I$10*pseudoinverse!H28</f>
        <v>1.1187041637606647</v>
      </c>
      <c r="O29">
        <f t="shared" si="10"/>
        <v>2.9154876137113976E-2</v>
      </c>
      <c r="P29">
        <f>$J$3*pseudoinverse!A28+$J$4*pseudoinverse!B28+$J$5*pseudoinverse!C28+J$6*pseudoinverse!D28+$J$7*pseudoinverse!E28+$J$8*pseudoinverse!F28+$J$9*pseudoinverse!G28+$J$10*pseudoinverse!H28</f>
        <v>0.7074957270180785</v>
      </c>
      <c r="Q29">
        <f t="shared" si="2"/>
        <v>5.7821226379942817E-2</v>
      </c>
      <c r="R29">
        <f>$K$3*pseudoinverse!A28+$K$4*pseudoinverse!B28+$K$5*pseudoinverse!C28+$K$6*pseudoinverse!D28+$K$7*pseudoinverse!E28+$K$8*pseudoinverse!F28+$K$9*pseudoinverse!G28+$K$10*pseudoinverse!H28</f>
        <v>0.98385804145077793</v>
      </c>
      <c r="S29">
        <f t="shared" si="3"/>
        <v>1.2889441137465189E-3</v>
      </c>
      <c r="U29" s="13">
        <f t="shared" si="4"/>
        <v>510</v>
      </c>
      <c r="V29">
        <f t="shared" si="5"/>
        <v>0.94795617361989037</v>
      </c>
      <c r="W29">
        <f t="shared" si="6"/>
        <v>0.96817978359112056</v>
      </c>
      <c r="X29">
        <f t="shared" si="7"/>
        <v>1.1187041637606647</v>
      </c>
      <c r="Y29">
        <f t="shared" si="8"/>
        <v>0.7074957270180785</v>
      </c>
      <c r="Z29">
        <f t="shared" si="9"/>
        <v>0.98385804145077793</v>
      </c>
    </row>
    <row r="30" spans="1:26" x14ac:dyDescent="0.3">
      <c r="A30" s="2">
        <v>515</v>
      </c>
      <c r="F30">
        <v>0.94008990026689143</v>
      </c>
      <c r="L30">
        <f>$H$3*pseudoinverse!$A29+$H$4*pseudoinverse!$B29+$H$5*pseudoinverse!$C29+$H$6*pseudoinverse!$D29+$H$7*pseudoinverse!$E29+$H$8*pseudoinverse!$F29+$H$9*pseudoinverse!$G29+$H$10*pseudoinverse!$H29</f>
        <v>0.95765388276220687</v>
      </c>
      <c r="M30">
        <f t="shared" si="10"/>
        <v>3.0849348109574697E-4</v>
      </c>
      <c r="N30">
        <f>$I$3*pseudoinverse!A29+$I$4*pseudoinverse!B29+$I$5*pseudoinverse!C29+$I$6*pseudoinverse!D29+$I$7*pseudoinverse!E29+$I$8*pseudoinverse!F29+$I$9*pseudoinverse!G29+$I$10*pseudoinverse!H29</f>
        <v>1.1218160662401311</v>
      </c>
      <c r="O30">
        <f t="shared" si="10"/>
        <v>3.3024399399333444E-2</v>
      </c>
      <c r="P30">
        <f>$J$3*pseudoinverse!A29+$J$4*pseudoinverse!B29+$J$5*pseudoinverse!C29+J$6*pseudoinverse!D29+$J$7*pseudoinverse!E29+$J$8*pseudoinverse!F29+$J$9*pseudoinverse!G29+$J$10*pseudoinverse!H29</f>
        <v>0.70050447214975098</v>
      </c>
      <c r="Q30">
        <f t="shared" si="2"/>
        <v>5.7401177366073475E-2</v>
      </c>
      <c r="R30">
        <f>$K$3*pseudoinverse!A29+$K$4*pseudoinverse!B29+$K$5*pseudoinverse!C29+$K$6*pseudoinverse!D29+$K$7*pseudoinverse!E29+$K$8*pseudoinverse!F29+$K$9*pseudoinverse!G29+$K$10*pseudoinverse!H29</f>
        <v>0.98070518841977494</v>
      </c>
      <c r="S30">
        <f t="shared" si="3"/>
        <v>1.6496016317417597E-3</v>
      </c>
      <c r="U30" s="13">
        <f t="shared" si="4"/>
        <v>515</v>
      </c>
      <c r="V30">
        <f t="shared" si="5"/>
        <v>0.94008990026689143</v>
      </c>
      <c r="W30">
        <f t="shared" si="6"/>
        <v>0.95765388276220687</v>
      </c>
      <c r="X30">
        <f t="shared" si="7"/>
        <v>1.1218160662401311</v>
      </c>
      <c r="Y30">
        <f t="shared" si="8"/>
        <v>0.70050447214975098</v>
      </c>
      <c r="Z30">
        <f t="shared" si="9"/>
        <v>0.98070518841977494</v>
      </c>
    </row>
    <row r="31" spans="1:26" x14ac:dyDescent="0.3">
      <c r="A31" s="2">
        <v>520</v>
      </c>
      <c r="F31">
        <v>0.93756145526057033</v>
      </c>
      <c r="L31">
        <f>$H$3*pseudoinverse!$A30+$H$4*pseudoinverse!$B30+$H$5*pseudoinverse!$C30+$H$6*pseudoinverse!$D30+$H$7*pseudoinverse!$E30+$H$8*pseudoinverse!$F30+$H$9*pseudoinverse!$G30+$H$10*pseudoinverse!$H30</f>
        <v>0.94755146211386465</v>
      </c>
      <c r="M31">
        <f t="shared" si="10"/>
        <v>9.9800236928867476E-5</v>
      </c>
      <c r="N31">
        <f>$I$3*pseudoinverse!A30+$I$4*pseudoinverse!B30+$I$5*pseudoinverse!C30+$I$6*pseudoinverse!D30+$I$7*pseudoinverse!E30+$I$8*pseudoinverse!F30+$I$9*pseudoinverse!G30+$I$10*pseudoinverse!H30</f>
        <v>1.1223289032239581</v>
      </c>
      <c r="O31">
        <f t="shared" si="10"/>
        <v>3.4139009826903197E-2</v>
      </c>
      <c r="P31">
        <f>$J$3*pseudoinverse!A30+$J$4*pseudoinverse!B30+$J$5*pseudoinverse!C30+J$6*pseudoinverse!D30+$J$7*pseudoinverse!E30+$J$8*pseudoinverse!F30+$J$9*pseudoinverse!G30+$J$10*pseudoinverse!H30</f>
        <v>0.692229140851227</v>
      </c>
      <c r="Q31">
        <f t="shared" si="2"/>
        <v>6.0187944493444889E-2</v>
      </c>
      <c r="R31">
        <f>$K$3*pseudoinverse!A30+$K$4*pseudoinverse!B30+$K$5*pseudoinverse!C30+$K$6*pseudoinverse!D30+$K$7*pseudoinverse!E30+$K$8*pseudoinverse!F30+$K$9*pseudoinverse!G30+$K$10*pseudoinverse!H30</f>
        <v>0.97598481192881736</v>
      </c>
      <c r="S31">
        <f t="shared" si="3"/>
        <v>1.4763543376553237E-3</v>
      </c>
      <c r="U31" s="13">
        <f t="shared" si="4"/>
        <v>520</v>
      </c>
      <c r="V31">
        <f t="shared" si="5"/>
        <v>0.93756145526057033</v>
      </c>
      <c r="W31">
        <f t="shared" si="6"/>
        <v>0.94755146211386465</v>
      </c>
      <c r="X31">
        <f t="shared" si="7"/>
        <v>1.1223289032239581</v>
      </c>
      <c r="Y31">
        <f t="shared" si="8"/>
        <v>0.692229140851227</v>
      </c>
      <c r="Z31">
        <f t="shared" si="9"/>
        <v>0.97598481192881736</v>
      </c>
    </row>
    <row r="32" spans="1:26" x14ac:dyDescent="0.3">
      <c r="A32" s="2">
        <v>525</v>
      </c>
      <c r="F32">
        <v>0.97338109285011931</v>
      </c>
      <c r="L32">
        <f>$H$3*pseudoinverse!$A31+$H$4*pseudoinverse!$B31+$H$5*pseudoinverse!$C31+$H$6*pseudoinverse!$D31+$H$7*pseudoinverse!$E31+$H$8*pseudoinverse!$F31+$H$9*pseudoinverse!$G31+$H$10*pseudoinverse!$H31</f>
        <v>0.93897487601411078</v>
      </c>
      <c r="M32">
        <f t="shared" si="10"/>
        <v>1.1837877569664367E-3</v>
      </c>
      <c r="N32">
        <f>$I$3*pseudoinverse!A31+$I$4*pseudoinverse!B31+$I$5*pseudoinverse!C31+$I$6*pseudoinverse!D31+$I$7*pseudoinverse!E31+$I$8*pseudoinverse!F31+$I$9*pseudoinverse!G31+$I$10*pseudoinverse!H31</f>
        <v>1.120393058877645</v>
      </c>
      <c r="O32">
        <f t="shared" si="10"/>
        <v>2.1612518155278353E-2</v>
      </c>
      <c r="P32">
        <f>$J$3*pseudoinverse!A31+$J$4*pseudoinverse!B31+$J$5*pseudoinverse!C31+J$6*pseudoinverse!D31+$J$7*pseudoinverse!E31+$J$8*pseudoinverse!F31+$J$9*pseudoinverse!G31+$J$10*pseudoinverse!H31</f>
        <v>0.68311034162076034</v>
      </c>
      <c r="Q32">
        <f t="shared" si="2"/>
        <v>8.4257109019256399E-2</v>
      </c>
      <c r="R32">
        <f>$K$3*pseudoinverse!A31+$K$4*pseudoinverse!B31+$K$5*pseudoinverse!C31+$K$6*pseudoinverse!D31+$K$7*pseudoinverse!E31+$K$8*pseudoinverse!F31+$K$9*pseudoinverse!G31+$K$10*pseudoinverse!H31</f>
        <v>0.96993533451042158</v>
      </c>
      <c r="S32">
        <f t="shared" si="3"/>
        <v>1.1873250535596493E-5</v>
      </c>
      <c r="U32" s="13">
        <f t="shared" si="4"/>
        <v>525</v>
      </c>
      <c r="V32">
        <f t="shared" si="5"/>
        <v>0.97338109285011931</v>
      </c>
      <c r="W32">
        <f t="shared" si="6"/>
        <v>0.93897487601411078</v>
      </c>
      <c r="X32">
        <f t="shared" si="7"/>
        <v>1.120393058877645</v>
      </c>
      <c r="Y32">
        <f t="shared" si="8"/>
        <v>0.68311034162076034</v>
      </c>
      <c r="Z32">
        <f t="shared" si="9"/>
        <v>0.96993533451042158</v>
      </c>
    </row>
    <row r="33" spans="1:26" x14ac:dyDescent="0.3">
      <c r="A33" s="2">
        <v>530</v>
      </c>
      <c r="F33">
        <v>0.95504986655429125</v>
      </c>
      <c r="L33">
        <f>$H$3*pseudoinverse!$A32+$H$4*pseudoinverse!$B32+$H$5*pseudoinverse!$C32+$H$6*pseudoinverse!$D32+$H$7*pseudoinverse!$E32+$H$8*pseudoinverse!$F32+$H$9*pseudoinverse!$G32+$H$10*pseudoinverse!$H32</f>
        <v>0.93274980070578517</v>
      </c>
      <c r="M33">
        <f t="shared" si="10"/>
        <v>4.9729293684770714E-4</v>
      </c>
      <c r="N33">
        <f>$I$3*pseudoinverse!A32+$I$4*pseudoinverse!B32+$I$5*pseudoinverse!C32+$I$6*pseudoinverse!D32+$I$7*pseudoinverse!E32+$I$8*pseudoinverse!F32+$I$9*pseudoinverse!G32+$I$10*pseudoinverse!H32</f>
        <v>1.1161880902284105</v>
      </c>
      <c r="O33">
        <f t="shared" si="10"/>
        <v>2.5965527128850478E-2</v>
      </c>
      <c r="P33">
        <f>$J$3*pseudoinverse!A32+$J$4*pseudoinverse!B32+$J$5*pseudoinverse!C32+J$6*pseudoinverse!D32+$J$7*pseudoinverse!E32+$J$8*pseudoinverse!F32+$J$9*pseudoinverse!G32+$J$10*pseudoinverse!H32</f>
        <v>0.67367873210089368</v>
      </c>
      <c r="Q33">
        <f t="shared" si="2"/>
        <v>7.9169715303591931E-2</v>
      </c>
      <c r="R33">
        <f>$K$3*pseudoinverse!A32+$K$4*pseudoinverse!B32+$K$5*pseudoinverse!C32+$K$6*pseudoinverse!D32+$K$7*pseudoinverse!E32+$K$8*pseudoinverse!F32+$K$9*pseudoinverse!G32+$K$10*pseudoinverse!H32</f>
        <v>0.96286959274691408</v>
      </c>
      <c r="S33">
        <f t="shared" si="3"/>
        <v>6.1148117727591596E-5</v>
      </c>
      <c r="U33" s="13">
        <f t="shared" si="4"/>
        <v>530</v>
      </c>
      <c r="V33">
        <f t="shared" si="5"/>
        <v>0.95504986655429125</v>
      </c>
      <c r="W33">
        <f t="shared" si="6"/>
        <v>0.93274980070578517</v>
      </c>
      <c r="X33">
        <f t="shared" si="7"/>
        <v>1.1161880902284105</v>
      </c>
      <c r="Y33">
        <f t="shared" si="8"/>
        <v>0.67367873210089368</v>
      </c>
      <c r="Z33">
        <f t="shared" si="9"/>
        <v>0.96286959274691408</v>
      </c>
    </row>
    <row r="34" spans="1:26" x14ac:dyDescent="0.3">
      <c r="A34" s="2">
        <v>535</v>
      </c>
      <c r="F34">
        <v>0.96228402865571017</v>
      </c>
      <c r="L34">
        <f>$H$3*pseudoinverse!$A33+$H$4*pseudoinverse!$B33+$H$5*pseudoinverse!$C33+$H$6*pseudoinverse!$D33+$H$7*pseudoinverse!$E33+$H$8*pseudoinverse!$F33+$H$9*pseudoinverse!$G33+$H$10*pseudoinverse!$H33</f>
        <v>0.92933835104499729</v>
      </c>
      <c r="M34">
        <f t="shared" si="10"/>
        <v>1.0854176732290276E-3</v>
      </c>
      <c r="N34">
        <f>$I$3*pseudoinverse!A33+$I$4*pseudoinverse!B33+$I$5*pseudoinverse!C33+$I$6*pseudoinverse!D33+$I$7*pseudoinverse!E33+$I$8*pseudoinverse!F33+$I$9*pseudoinverse!G33+$I$10*pseudoinverse!H33</f>
        <v>1.1099195237836543</v>
      </c>
      <c r="O34">
        <f t="shared" si="10"/>
        <v>2.1796239421673223E-2</v>
      </c>
      <c r="P34">
        <f>$J$3*pseudoinverse!A33+$J$4*pseudoinverse!B33+$J$5*pseudoinverse!C33+J$6*pseudoinverse!D33+$J$7*pseudoinverse!E33+$J$8*pseudoinverse!F33+$J$9*pseudoinverse!G33+$J$10*pseudoinverse!H33</f>
        <v>0.66455326912823609</v>
      </c>
      <c r="Q34">
        <f t="shared" si="2"/>
        <v>8.8643605168806594E-2</v>
      </c>
      <c r="R34">
        <f>$K$3*pseudoinverse!A33+$K$4*pseudoinverse!B33+$K$5*pseudoinverse!C33+$K$6*pseudoinverse!D33+$K$7*pseudoinverse!E33+$K$8*pseudoinverse!F33+$K$9*pseudoinverse!G33+$K$10*pseudoinverse!H33</f>
        <v>0.9551811910376562</v>
      </c>
      <c r="S34">
        <f t="shared" si="3"/>
        <v>5.045030222844259E-5</v>
      </c>
      <c r="U34" s="13">
        <f t="shared" si="4"/>
        <v>535</v>
      </c>
      <c r="V34">
        <f t="shared" si="5"/>
        <v>0.96228402865571017</v>
      </c>
      <c r="W34">
        <f t="shared" si="6"/>
        <v>0.92933835104499729</v>
      </c>
      <c r="X34">
        <f t="shared" si="7"/>
        <v>1.1099195237836543</v>
      </c>
      <c r="Y34">
        <f t="shared" si="8"/>
        <v>0.66455326912823609</v>
      </c>
      <c r="Z34">
        <f t="shared" si="9"/>
        <v>0.9551811910376562</v>
      </c>
    </row>
    <row r="35" spans="1:26" x14ac:dyDescent="0.3">
      <c r="A35" s="2">
        <v>540</v>
      </c>
      <c r="F35">
        <v>0.91979210563281366</v>
      </c>
      <c r="L35">
        <f>$H$3*pseudoinverse!$A34+$H$4*pseudoinverse!$B34+$H$5*pseudoinverse!$C34+$H$6*pseudoinverse!$D34+$H$7*pseudoinverse!$E34+$H$8*pseudoinverse!$F34+$H$9*pseudoinverse!$G34+$H$10*pseudoinverse!$H34</f>
        <v>0.92880447751766482</v>
      </c>
      <c r="M35">
        <f t="shared" si="10"/>
        <v>8.1222846990855574E-5</v>
      </c>
      <c r="N35">
        <f>$I$3*pseudoinverse!A34+$I$4*pseudoinverse!B34+$I$5*pseudoinverse!C34+$I$6*pseudoinverse!D34+$I$7*pseudoinverse!E34+$I$8*pseudoinverse!F34+$I$9*pseudoinverse!G34+$I$10*pseudoinverse!H34</f>
        <v>1.1018150610822794</v>
      </c>
      <c r="O35">
        <f t="shared" si="10"/>
        <v>3.3132356310558206E-2</v>
      </c>
      <c r="P35">
        <f>$J$3*pseudoinverse!A34+$J$4*pseudoinverse!B34+$J$5*pseudoinverse!C34+J$6*pseudoinverse!D34+$J$7*pseudoinverse!E34+$J$8*pseudoinverse!F34+$J$9*pseudoinverse!G34+$J$10*pseudoinverse!H34</f>
        <v>0.65642891873832343</v>
      </c>
      <c r="Q35">
        <f t="shared" si="2"/>
        <v>6.9360168211222192E-2</v>
      </c>
      <c r="R35">
        <f>$K$3*pseudoinverse!A34+$K$4*pseudoinverse!B34+$K$5*pseudoinverse!C34+$K$6*pseudoinverse!D34+$K$7*pseudoinverse!E34+$K$8*pseudoinverse!F34+$K$9*pseudoinverse!G34+$K$10*pseudoinverse!H34</f>
        <v>0.94733933210953225</v>
      </c>
      <c r="S35">
        <f t="shared" si="3"/>
        <v>7.5884968655962569E-4</v>
      </c>
      <c r="U35" s="13">
        <f t="shared" si="4"/>
        <v>540</v>
      </c>
      <c r="V35">
        <f t="shared" si="5"/>
        <v>0.91979210563281366</v>
      </c>
      <c r="W35">
        <f t="shared" si="6"/>
        <v>0.92880447751766482</v>
      </c>
      <c r="X35">
        <f t="shared" si="7"/>
        <v>1.1018150610822794</v>
      </c>
      <c r="Y35">
        <f t="shared" si="8"/>
        <v>0.65642891873832343</v>
      </c>
      <c r="Z35">
        <f t="shared" si="9"/>
        <v>0.94733933210953225</v>
      </c>
    </row>
    <row r="36" spans="1:26" x14ac:dyDescent="0.3">
      <c r="A36" s="2">
        <v>545</v>
      </c>
      <c r="F36">
        <v>0.95919370698131756</v>
      </c>
      <c r="L36">
        <f>$H$3*pseudoinverse!$A35+$H$4*pseudoinverse!$B35+$H$5*pseudoinverse!$C35+$H$6*pseudoinverse!$D35+$H$7*pseudoinverse!$E35+$H$8*pseudoinverse!$F35+$H$9*pseudoinverse!$G35+$H$10*pseudoinverse!$H35</f>
        <v>0.9308364988231288</v>
      </c>
      <c r="M36">
        <f t="shared" ref="M36:O51" si="11">POWER(L36-$F36,2)</f>
        <v>8.0413125452684733E-4</v>
      </c>
      <c r="N36">
        <f>$I$3*pseudoinverse!A35+$I$4*pseudoinverse!B35+$I$5*pseudoinverse!C35+$I$6*pseudoinverse!D35+$I$7*pseudoinverse!E35+$I$8*pseudoinverse!F35+$I$9*pseudoinverse!G35+$I$10*pseudoinverse!H35</f>
        <v>1.0921201982155584</v>
      </c>
      <c r="O36">
        <f t="shared" si="11"/>
        <v>1.7669452071846704E-2</v>
      </c>
      <c r="P36">
        <f>$J$3*pseudoinverse!A35+$J$4*pseudoinverse!B35+$J$5*pseudoinverse!C35+J$6*pseudoinverse!D35+$J$7*pseudoinverse!E35+$J$8*pseudoinverse!F35+$J$9*pseudoinverse!G35+$J$10*pseudoinverse!H35</f>
        <v>0.65004975158737299</v>
      </c>
      <c r="Q36">
        <f t="shared" si="2"/>
        <v>9.5569985156613191E-2</v>
      </c>
      <c r="R36">
        <f>$K$3*pseudoinverse!A35+$K$4*pseudoinverse!B35+$K$5*pseudoinverse!C35+$K$6*pseudoinverse!D35+$K$7*pseudoinverse!E35+$K$8*pseudoinverse!F35+$K$9*pseudoinverse!G35+$K$10*pseudoinverse!H35</f>
        <v>0.93986975080087309</v>
      </c>
      <c r="S36">
        <f t="shared" si="3"/>
        <v>3.7341528246373793E-4</v>
      </c>
      <c r="U36" s="13">
        <f t="shared" si="4"/>
        <v>545</v>
      </c>
      <c r="V36">
        <f t="shared" si="5"/>
        <v>0.95919370698131756</v>
      </c>
      <c r="W36">
        <f t="shared" si="6"/>
        <v>0.9308364988231288</v>
      </c>
      <c r="X36">
        <f t="shared" si="7"/>
        <v>1.0921201982155584</v>
      </c>
      <c r="Y36">
        <f t="shared" si="8"/>
        <v>0.65004975158737299</v>
      </c>
      <c r="Z36">
        <f t="shared" si="9"/>
        <v>0.93986975080087309</v>
      </c>
    </row>
    <row r="37" spans="1:26" x14ac:dyDescent="0.3">
      <c r="A37" s="2">
        <v>550</v>
      </c>
      <c r="F37">
        <v>0.95856159572973731</v>
      </c>
      <c r="L37">
        <f>$H$3*pseudoinverse!$A36+$H$4*pseudoinverse!$B36+$H$5*pseudoinverse!$C36+$H$6*pseudoinverse!$D36+$H$7*pseudoinverse!$E36+$H$8*pseudoinverse!$F36+$H$9*pseudoinverse!$G36+$H$10*pseudoinverse!$H36</f>
        <v>0.93482100188769235</v>
      </c>
      <c r="M37">
        <f t="shared" si="11"/>
        <v>5.6361579597294332E-4</v>
      </c>
      <c r="N37">
        <f>$I$3*pseudoinverse!A36+$I$4*pseudoinverse!B36+$I$5*pseudoinverse!C36+$I$6*pseudoinverse!D36+$I$7*pseudoinverse!E36+$I$8*pseudoinverse!F36+$I$9*pseudoinverse!G36+$I$10*pseudoinverse!H36</f>
        <v>1.0810932879646011</v>
      </c>
      <c r="O37">
        <f t="shared" si="11"/>
        <v>1.5014015601939386E-2</v>
      </c>
      <c r="P37">
        <f>$J$3*pseudoinverse!A36+$J$4*pseudoinverse!B36+$J$5*pseudoinverse!C36+J$6*pseudoinverse!D36+$J$7*pseudoinverse!E36+$J$8*pseudoinverse!F36+$J$9*pseudoinverse!G36+$J$10*pseudoinverse!H36</f>
        <v>0.64616443372286303</v>
      </c>
      <c r="Q37">
        <f t="shared" si="2"/>
        <v>9.7591986829949254E-2</v>
      </c>
      <c r="R37">
        <f>$K$3*pseudoinverse!A36+$K$4*pseudoinverse!B36+$K$5*pseudoinverse!C36+$K$6*pseudoinverse!D36+$K$7*pseudoinverse!E36+$K$8*pseudoinverse!F36+$K$9*pseudoinverse!G36+$K$10*pseudoinverse!H36</f>
        <v>0.93332041030768742</v>
      </c>
      <c r="S37">
        <f t="shared" si="3"/>
        <v>6.371174415103041E-4</v>
      </c>
      <c r="U37" s="13">
        <f t="shared" si="4"/>
        <v>550</v>
      </c>
      <c r="V37">
        <f t="shared" si="5"/>
        <v>0.95856159572973731</v>
      </c>
      <c r="W37">
        <f t="shared" si="6"/>
        <v>0.93482100188769235</v>
      </c>
      <c r="X37">
        <f t="shared" si="7"/>
        <v>1.0810932879646011</v>
      </c>
      <c r="Y37">
        <f t="shared" si="8"/>
        <v>0.64616443372286303</v>
      </c>
      <c r="Z37">
        <f t="shared" si="9"/>
        <v>0.93332041030768742</v>
      </c>
    </row>
    <row r="38" spans="1:26" x14ac:dyDescent="0.3">
      <c r="A38" s="2">
        <v>555</v>
      </c>
      <c r="F38">
        <v>0.9750667228543336</v>
      </c>
      <c r="L38">
        <f>$H$3*pseudoinverse!$A37+$H$4*pseudoinverse!$B37+$H$5*pseudoinverse!$C37+$H$6*pseudoinverse!$D37+$H$7*pseudoinverse!$E37+$H$8*pseudoinverse!$F37+$H$9*pseudoinverse!$G37+$H$10*pseudoinverse!$H37</f>
        <v>0.93995313589708396</v>
      </c>
      <c r="M38">
        <f t="shared" si="11"/>
        <v>1.2329639890043323E-3</v>
      </c>
      <c r="N38">
        <f>$I$3*pseudoinverse!A37+$I$4*pseudoinverse!B37+$I$5*pseudoinverse!C37+$I$6*pseudoinverse!D37+$I$7*pseudoinverse!E37+$I$8*pseudoinverse!F37+$I$9*pseudoinverse!G37+$I$10*pseudoinverse!H37</f>
        <v>1.0690001190476734</v>
      </c>
      <c r="O38">
        <f t="shared" si="11"/>
        <v>8.8234829204149531E-3</v>
      </c>
      <c r="P38">
        <f>$J$3*pseudoinverse!A37+$J$4*pseudoinverse!B37+$J$5*pseudoinverse!C37+J$6*pseudoinverse!D37+$J$7*pseudoinverse!E37+$J$8*pseudoinverse!F37+$J$9*pseudoinverse!G37+$J$10*pseudoinverse!H37</f>
        <v>0.64546359058536162</v>
      </c>
      <c r="Q38">
        <f t="shared" si="2"/>
        <v>0.10863822480151744</v>
      </c>
      <c r="R38">
        <f>$K$3*pseudoinverse!A37+$K$4*pseudoinverse!B37+$K$5*pseudoinverse!C37+$K$6*pseudoinverse!D37+$K$7*pseudoinverse!E37+$K$8*pseudoinverse!F37+$K$9*pseudoinverse!G37+$K$10*pseudoinverse!H37</f>
        <v>0.92821245317173928</v>
      </c>
      <c r="S38">
        <f t="shared" si="3"/>
        <v>2.1953225874892773E-3</v>
      </c>
      <c r="U38" s="13">
        <f t="shared" si="4"/>
        <v>555</v>
      </c>
      <c r="V38">
        <f t="shared" si="5"/>
        <v>0.9750667228543336</v>
      </c>
      <c r="W38">
        <f t="shared" si="6"/>
        <v>0.93995313589708396</v>
      </c>
      <c r="X38">
        <f t="shared" si="7"/>
        <v>1.0690001190476734</v>
      </c>
      <c r="Y38">
        <f t="shared" si="8"/>
        <v>0.64546359058536162</v>
      </c>
      <c r="Z38">
        <f t="shared" si="9"/>
        <v>0.92821245317173928</v>
      </c>
    </row>
    <row r="39" spans="1:26" x14ac:dyDescent="0.3">
      <c r="A39" s="2">
        <v>560</v>
      </c>
      <c r="F39">
        <v>0.92133726647000991</v>
      </c>
      <c r="L39">
        <f>$H$3*pseudoinverse!$A38+$H$4*pseudoinverse!$B38+$H$5*pseudoinverse!$C38+$H$6*pseudoinverse!$D38+$H$7*pseudoinverse!$E38+$H$8*pseudoinverse!$F38+$H$9*pseudoinverse!$G38+$H$10*pseudoinverse!$H38</f>
        <v>0.94536263491855255</v>
      </c>
      <c r="M39">
        <f t="shared" si="11"/>
        <v>5.7721832908822813E-4</v>
      </c>
      <c r="N39">
        <f>$I$3*pseudoinverse!A38+$I$4*pseudoinverse!B38+$I$5*pseudoinverse!C38+$I$6*pseudoinverse!D38+$I$7*pseudoinverse!E38+$I$8*pseudoinverse!F38+$I$9*pseudoinverse!G38+$I$10*pseudoinverse!H38</f>
        <v>1.0561081546366462</v>
      </c>
      <c r="O39">
        <f t="shared" si="11"/>
        <v>1.8163192297223987E-2</v>
      </c>
      <c r="P39">
        <f>$J$3*pseudoinverse!A38+$J$4*pseudoinverse!B38+$J$5*pseudoinverse!C38+J$6*pseudoinverse!D38+$J$7*pseudoinverse!E38+$J$8*pseudoinverse!F38+$J$9*pseudoinverse!G38+$J$10*pseudoinverse!H38</f>
        <v>0.64850234336536683</v>
      </c>
      <c r="Q39">
        <f t="shared" si="2"/>
        <v>7.4438895265516503E-2</v>
      </c>
      <c r="R39">
        <f>$K$3*pseudoinverse!A38+$K$4*pseudoinverse!B38+$K$5*pseudoinverse!C38+$K$6*pseudoinverse!D38+$K$7*pseudoinverse!E38+$K$8*pseudoinverse!F38+$K$9*pseudoinverse!G38+$K$10*pseudoinverse!H38</f>
        <v>0.92497959656859086</v>
      </c>
      <c r="S39">
        <f t="shared" si="3"/>
        <v>1.3266568547028699E-5</v>
      </c>
      <c r="U39" s="13">
        <f t="shared" si="4"/>
        <v>560</v>
      </c>
      <c r="V39">
        <f t="shared" si="5"/>
        <v>0.92133726647000991</v>
      </c>
      <c r="W39">
        <f t="shared" si="6"/>
        <v>0.94536263491855255</v>
      </c>
      <c r="X39">
        <f t="shared" si="7"/>
        <v>1.0561081546366462</v>
      </c>
      <c r="Y39">
        <f t="shared" si="8"/>
        <v>0.64850234336536683</v>
      </c>
      <c r="Z39">
        <f t="shared" si="9"/>
        <v>0.92497959656859086</v>
      </c>
    </row>
    <row r="40" spans="1:26" x14ac:dyDescent="0.3">
      <c r="A40" s="2">
        <v>565</v>
      </c>
      <c r="F40">
        <v>0.95202977946340772</v>
      </c>
      <c r="L40">
        <f>$H$3*pseudoinverse!$A39+$H$4*pseudoinverse!$B39+$H$5*pseudoinverse!$C39+$H$6*pseudoinverse!$D39+$H$7*pseudoinverse!$E39+$H$8*pseudoinverse!$F39+$H$9*pseudoinverse!$G39+$H$10*pseudoinverse!$H39</f>
        <v>0.95023384428324464</v>
      </c>
      <c r="M40">
        <f t="shared" si="11"/>
        <v>3.2253831713473853E-6</v>
      </c>
      <c r="N40">
        <f>$I$3*pseudoinverse!A39+$I$4*pseudoinverse!B39+$I$5*pseudoinverse!C39+$I$6*pseudoinverse!D39+$I$7*pseudoinverse!E39+$I$8*pseudoinverse!F39+$I$9*pseudoinverse!G39+$I$10*pseudoinverse!H39</f>
        <v>1.0426806534164974</v>
      </c>
      <c r="O40">
        <f t="shared" si="11"/>
        <v>8.2175809484589541E-3</v>
      </c>
      <c r="P40">
        <f>$J$3*pseudoinverse!A39+$J$4*pseudoinverse!B39+$J$5*pseudoinverse!C39+J$6*pseudoinverse!D39+$J$7*pseudoinverse!E39+$J$8*pseudoinverse!F39+$J$9*pseudoinverse!G39+$J$10*pseudoinverse!H39</f>
        <v>0.65561600690417299</v>
      </c>
      <c r="Q40">
        <f t="shared" si="2"/>
        <v>8.7861124562797738E-2</v>
      </c>
      <c r="R40">
        <f>$K$3*pseudoinverse!A39+$K$4*pseudoinverse!B39+$K$5*pseudoinverse!C39+$K$6*pseudoinverse!D39+$K$7*pseudoinverse!E39+$K$8*pseudoinverse!F39+$K$9*pseudoinverse!G39+$K$10*pseudoinverse!H39</f>
        <v>0.92390244607163252</v>
      </c>
      <c r="S40">
        <f t="shared" si="3"/>
        <v>7.9114688373207217E-4</v>
      </c>
      <c r="U40" s="13">
        <f t="shared" si="4"/>
        <v>565</v>
      </c>
      <c r="V40">
        <f t="shared" si="5"/>
        <v>0.95202977946340772</v>
      </c>
      <c r="W40">
        <f t="shared" si="6"/>
        <v>0.95023384428324464</v>
      </c>
      <c r="X40">
        <f t="shared" si="7"/>
        <v>1.0426806534164974</v>
      </c>
      <c r="Y40">
        <f t="shared" si="8"/>
        <v>0.65561600690417299</v>
      </c>
      <c r="Z40">
        <f t="shared" si="9"/>
        <v>0.92390244607163252</v>
      </c>
    </row>
    <row r="41" spans="1:26" x14ac:dyDescent="0.3">
      <c r="A41" s="2">
        <v>570</v>
      </c>
      <c r="F41">
        <v>0.92990588565809817</v>
      </c>
      <c r="L41">
        <f>$H$3*pseudoinverse!$A40+$H$4*pseudoinverse!$B40+$H$5*pseudoinverse!$C40+$H$6*pseudoinverse!$D40+$H$7*pseudoinverse!$E40+$H$8*pseudoinverse!$F40+$H$9*pseudoinverse!$G40+$H$10*pseudoinverse!$H40</f>
        <v>0.9539014722437128</v>
      </c>
      <c r="M41">
        <f t="shared" si="11"/>
        <v>5.7578817558772853E-4</v>
      </c>
      <c r="N41">
        <f>$I$3*pseudoinverse!A40+$I$4*pseudoinverse!B40+$I$5*pseudoinverse!C40+$I$6*pseudoinverse!D40+$I$7*pseudoinverse!E40+$I$8*pseudoinverse!F40+$I$9*pseudoinverse!G40+$I$10*pseudoinverse!H40</f>
        <v>1.0289709740013206</v>
      </c>
      <c r="O41">
        <f t="shared" si="11"/>
        <v>9.8138917284504735E-3</v>
      </c>
      <c r="P41">
        <f>$J$3*pseudoinverse!A40+$J$4*pseudoinverse!B40+$J$5*pseudoinverse!C40+J$6*pseudoinverse!D40+$J$7*pseudoinverse!E40+$J$8*pseudoinverse!F40+$J$9*pseudoinverse!G40+$J$10*pseudoinverse!H40</f>
        <v>0.66684151987812312</v>
      </c>
      <c r="Q41">
        <f t="shared" si="2"/>
        <v>6.9202860543220515E-2</v>
      </c>
      <c r="R41">
        <f>$K$3*pseudoinverse!A40+$K$4*pseudoinverse!B40+$K$5*pseudoinverse!C40+$K$6*pseudoinverse!D40+$K$7*pseudoinverse!E40+$K$8*pseudoinverse!F40+$K$9*pseudoinverse!G40+$K$10*pseudoinverse!H40</f>
        <v>0.92504740937445451</v>
      </c>
      <c r="S41">
        <f t="shared" si="3"/>
        <v>2.3604791798727953E-5</v>
      </c>
      <c r="U41" s="13">
        <f t="shared" si="4"/>
        <v>570</v>
      </c>
      <c r="V41">
        <f t="shared" si="5"/>
        <v>0.92990588565809817</v>
      </c>
      <c r="W41">
        <f t="shared" si="6"/>
        <v>0.9539014722437128</v>
      </c>
      <c r="X41">
        <f t="shared" si="7"/>
        <v>1.0289709740013206</v>
      </c>
      <c r="Y41">
        <f t="shared" si="8"/>
        <v>0.66684151987812312</v>
      </c>
      <c r="Z41">
        <f t="shared" si="9"/>
        <v>0.92504740937445451</v>
      </c>
    </row>
    <row r="42" spans="1:26" x14ac:dyDescent="0.3">
      <c r="A42" s="2">
        <v>575</v>
      </c>
      <c r="F42">
        <v>0.92885236690546424</v>
      </c>
      <c r="L42">
        <f>$H$3*pseudoinverse!$A41+$H$4*pseudoinverse!$B41+$H$5*pseudoinverse!$C41+$H$6*pseudoinverse!$D41+$H$7*pseudoinverse!$E41+$H$8*pseudoinverse!$F41+$H$9*pseudoinverse!$G41+$H$10*pseudoinverse!$H41</f>
        <v>0.95591049214755497</v>
      </c>
      <c r="M42">
        <f t="shared" si="11"/>
        <v>7.3214214161666726E-4</v>
      </c>
      <c r="N42">
        <f>$I$3*pseudoinverse!A41+$I$4*pseudoinverse!B41+$I$5*pseudoinverse!C41+$I$6*pseudoinverse!D41+$I$7*pseudoinverse!E41+$I$8*pseudoinverse!F41+$I$9*pseudoinverse!G41+$I$10*pseudoinverse!H41</f>
        <v>1.0152174141174823</v>
      </c>
      <c r="O42">
        <f t="shared" si="11"/>
        <v>7.4589213799341149E-3</v>
      </c>
      <c r="P42">
        <f>$J$3*pseudoinverse!A41+$J$4*pseudoinverse!B41+$J$5*pseudoinverse!C41+J$6*pseudoinverse!D41+$J$7*pseudoinverse!E41+$J$8*pseudoinverse!F41+$J$9*pseudoinverse!G41+$J$10*pseudoinverse!H41</f>
        <v>0.68186031257370361</v>
      </c>
      <c r="Q42">
        <f t="shared" si="2"/>
        <v>6.1005074903023399E-2</v>
      </c>
      <c r="R42">
        <f>$K$3*pseudoinverse!A41+$K$4*pseudoinverse!B41+$K$5*pseudoinverse!C41+$K$6*pseudoinverse!D41+$K$7*pseudoinverse!E41+$K$8*pseudoinverse!F41+$K$9*pseudoinverse!G41+$K$10*pseudoinverse!H41</f>
        <v>0.9282220608956554</v>
      </c>
      <c r="S42">
        <f t="shared" si="3"/>
        <v>3.9728566600114824E-7</v>
      </c>
      <c r="U42" s="13">
        <f t="shared" si="4"/>
        <v>575</v>
      </c>
      <c r="V42">
        <f t="shared" si="5"/>
        <v>0.92885236690546424</v>
      </c>
      <c r="W42">
        <f t="shared" si="6"/>
        <v>0.95591049214755497</v>
      </c>
      <c r="X42">
        <f t="shared" si="7"/>
        <v>1.0152174141174823</v>
      </c>
      <c r="Y42">
        <f t="shared" si="8"/>
        <v>0.68186031257370361</v>
      </c>
      <c r="Z42">
        <f t="shared" si="9"/>
        <v>0.9282220608956554</v>
      </c>
    </row>
    <row r="43" spans="1:26" x14ac:dyDescent="0.3">
      <c r="A43" s="2">
        <v>580</v>
      </c>
      <c r="F43">
        <v>0.94500632111251581</v>
      </c>
      <c r="L43">
        <f>$H$3*pseudoinverse!$A42+$H$4*pseudoinverse!$B42+$H$5*pseudoinverse!$C42+$H$6*pseudoinverse!$D42+$H$7*pseudoinverse!$E42+$H$8*pseudoinverse!$F42+$H$9*pseudoinverse!$G42+$H$10*pseudoinverse!$H42</f>
        <v>0.95603666445107294</v>
      </c>
      <c r="M43">
        <f t="shared" si="11"/>
        <v>1.2166847416645153E-4</v>
      </c>
      <c r="N43">
        <f>$I$3*pseudoinverse!A42+$I$4*pseudoinverse!B42+$I$5*pseudoinverse!C42+$I$6*pseudoinverse!D42+$I$7*pseudoinverse!E42+$I$8*pseudoinverse!F42+$I$9*pseudoinverse!G42+$I$10*pseudoinverse!H42</f>
        <v>1.0016389355419066</v>
      </c>
      <c r="O43">
        <f t="shared" si="11"/>
        <v>3.2072530171080461E-3</v>
      </c>
      <c r="P43">
        <f>$J$3*pseudoinverse!A42+$J$4*pseudoinverse!B42+$J$5*pseudoinverse!C42+J$6*pseudoinverse!D42+$J$7*pseudoinverse!E42+$J$8*pseudoinverse!F42+$J$9*pseudoinverse!G42+$J$10*pseudoinverse!H42</f>
        <v>0.69997862552812828</v>
      </c>
      <c r="Q43">
        <f t="shared" si="2"/>
        <v>6.0038571603395284E-2</v>
      </c>
      <c r="R43">
        <f>$K$3*pseudoinverse!A42+$K$4*pseudoinverse!B42+$K$5*pseudoinverse!C42+$K$6*pseudoinverse!D42+$K$7*pseudoinverse!E42+$K$8*pseudoinverse!F42+$K$9*pseudoinverse!G42+$K$10*pseudoinverse!H42</f>
        <v>0.93295892431814564</v>
      </c>
      <c r="S43">
        <f t="shared" si="3"/>
        <v>1.4513976952100063E-4</v>
      </c>
      <c r="U43" s="13">
        <f t="shared" si="4"/>
        <v>580</v>
      </c>
      <c r="V43">
        <f t="shared" si="5"/>
        <v>0.94500632111251581</v>
      </c>
      <c r="W43">
        <f t="shared" si="6"/>
        <v>0.95603666445107294</v>
      </c>
      <c r="X43">
        <f t="shared" si="7"/>
        <v>1.0016389355419066</v>
      </c>
      <c r="Y43">
        <f t="shared" si="8"/>
        <v>0.69997862552812828</v>
      </c>
      <c r="Z43">
        <f t="shared" si="9"/>
        <v>0.93295892431814564</v>
      </c>
    </row>
    <row r="44" spans="1:26" x14ac:dyDescent="0.3">
      <c r="A44" s="2">
        <v>585</v>
      </c>
      <c r="F44">
        <v>0.96481247366203116</v>
      </c>
      <c r="L44">
        <f>$H$3*pseudoinverse!$A43+$H$4*pseudoinverse!$B43+$H$5*pseudoinverse!$C43+$H$6*pseudoinverse!$D43+$H$7*pseudoinverse!$E43+$H$8*pseudoinverse!$F43+$H$9*pseudoinverse!$G43+$H$10*pseudoinverse!$H43</f>
        <v>0.95427155103125683</v>
      </c>
      <c r="M44">
        <f t="shared" si="11"/>
        <v>1.1111104990797042E-4</v>
      </c>
      <c r="N44">
        <f>$I$3*pseudoinverse!A43+$I$4*pseudoinverse!B43+$I$5*pseudoinverse!C43+$I$6*pseudoinverse!D43+$I$7*pseudoinverse!E43+$I$8*pseudoinverse!F43+$I$9*pseudoinverse!G43+$I$10*pseudoinverse!H43</f>
        <v>0.98843205751399277</v>
      </c>
      <c r="O44">
        <f t="shared" si="11"/>
        <v>5.5788474133984577E-4</v>
      </c>
      <c r="P44">
        <f>$J$3*pseudoinverse!A43+$J$4*pseudoinverse!B43+$J$5*pseudoinverse!C43+J$6*pseudoinverse!D43+$J$7*pseudoinverse!E43+$J$8*pseudoinverse!F43+$J$9*pseudoinverse!G43+$J$10*pseudoinverse!H43</f>
        <v>0.72015780469010693</v>
      </c>
      <c r="Q44">
        <f t="shared" si="2"/>
        <v>5.9855907049761826E-2</v>
      </c>
      <c r="R44">
        <f>$K$3*pseudoinverse!A43+$K$4*pseudoinverse!B43+$K$5*pseudoinverse!C43+$K$6*pseudoinverse!D43+$K$7*pseudoinverse!E43+$K$8*pseudoinverse!F43+$K$9*pseudoinverse!G43+$K$10*pseudoinverse!H43</f>
        <v>0.93853697622844268</v>
      </c>
      <c r="S44">
        <f t="shared" si="3"/>
        <v>6.9040176538251474E-4</v>
      </c>
      <c r="U44" s="13">
        <f t="shared" si="4"/>
        <v>585</v>
      </c>
      <c r="V44">
        <f t="shared" si="5"/>
        <v>0.96481247366203116</v>
      </c>
      <c r="W44">
        <f t="shared" si="6"/>
        <v>0.95427155103125683</v>
      </c>
      <c r="X44">
        <f t="shared" si="7"/>
        <v>0.98843205751399277</v>
      </c>
      <c r="Y44">
        <f t="shared" si="8"/>
        <v>0.72015780469010693</v>
      </c>
      <c r="Z44">
        <f t="shared" si="9"/>
        <v>0.93853697622844268</v>
      </c>
    </row>
    <row r="45" spans="1:26" x14ac:dyDescent="0.3">
      <c r="A45" s="2">
        <v>590</v>
      </c>
      <c r="F45">
        <v>0.86500913049585626</v>
      </c>
      <c r="L45">
        <f>$H$3*pseudoinverse!$A44+$H$4*pseudoinverse!$B44+$H$5*pseudoinverse!$C44+$H$6*pseudoinverse!$D44+$H$7*pseudoinverse!$E44+$H$8*pseudoinverse!$F44+$H$9*pseudoinverse!$G44+$H$10*pseudoinverse!$H44</f>
        <v>0.95078115621009363</v>
      </c>
      <c r="M45">
        <f t="shared" si="11"/>
        <v>7.3568403951237956E-3</v>
      </c>
      <c r="N45">
        <f>$I$3*pseudoinverse!A44+$I$4*pseudoinverse!B44+$I$5*pseudoinverse!C44+$I$6*pseudoinverse!D44+$I$7*pseudoinverse!E44+$I$8*pseudoinverse!F44+$I$9*pseudoinverse!G44+$I$10*pseudoinverse!H44</f>
        <v>0.97576906358700799</v>
      </c>
      <c r="O45">
        <f t="shared" si="11"/>
        <v>1.2267762778356409E-2</v>
      </c>
      <c r="P45">
        <f>$J$3*pseudoinverse!A44+$J$4*pseudoinverse!B44+$J$5*pseudoinverse!C44+J$6*pseudoinverse!D44+$J$7*pseudoinverse!E44+$J$8*pseudoinverse!F44+$J$9*pseudoinverse!G44+$J$10*pseudoinverse!H44</f>
        <v>0.74109970765966315</v>
      </c>
      <c r="Q45">
        <f t="shared" si="2"/>
        <v>1.5353545067598494E-2</v>
      </c>
      <c r="R45">
        <f>$K$3*pseudoinverse!A44+$K$4*pseudoinverse!B44+$K$5*pseudoinverse!C44+$K$6*pseudoinverse!D44+$K$7*pseudoinverse!E44+$K$8*pseudoinverse!F44+$K$9*pseudoinverse!G44+$K$10*pseudoinverse!H44</f>
        <v>0.94404463560767593</v>
      </c>
      <c r="S45">
        <f t="shared" si="3"/>
        <v>6.2466110682804733E-3</v>
      </c>
      <c r="U45" s="13">
        <f t="shared" si="4"/>
        <v>590</v>
      </c>
      <c r="V45">
        <f t="shared" si="5"/>
        <v>0.86500913049585626</v>
      </c>
      <c r="W45">
        <f t="shared" si="6"/>
        <v>0.95078115621009363</v>
      </c>
      <c r="X45">
        <f t="shared" si="7"/>
        <v>0.97576906358700799</v>
      </c>
      <c r="Y45">
        <f t="shared" si="8"/>
        <v>0.74109970765966315</v>
      </c>
      <c r="Z45">
        <f t="shared" si="9"/>
        <v>0.94404463560767593</v>
      </c>
    </row>
    <row r="46" spans="1:26" x14ac:dyDescent="0.3">
      <c r="A46" s="2">
        <v>595</v>
      </c>
      <c r="F46">
        <v>0.90391908975979773</v>
      </c>
      <c r="L46">
        <f>$H$3*pseudoinverse!$A45+$H$4*pseudoinverse!$B45+$H$5*pseudoinverse!$C45+$H$6*pseudoinverse!$D45+$H$7*pseudoinverse!$E45+$H$8*pseudoinverse!$F45+$H$9*pseudoinverse!$G45+$H$10*pseudoinverse!$H45</f>
        <v>0.94584975261486781</v>
      </c>
      <c r="M46">
        <f t="shared" si="11"/>
        <v>1.7581804874655536E-3</v>
      </c>
      <c r="N46">
        <f>$I$3*pseudoinverse!A45+$I$4*pseudoinverse!B45+$I$5*pseudoinverse!C45+$I$6*pseudoinverse!D45+$I$7*pseudoinverse!E45+$I$8*pseudoinverse!F45+$I$9*pseudoinverse!G45+$I$10*pseudoinverse!H45</f>
        <v>0.96379747801313775</v>
      </c>
      <c r="O46">
        <f t="shared" si="11"/>
        <v>3.5854213798177281E-3</v>
      </c>
      <c r="P46">
        <f>$J$3*pseudoinverse!A45+$J$4*pseudoinverse!B45+$J$5*pseudoinverse!C45+J$6*pseudoinverse!D45+$J$7*pseudoinverse!E45+$J$8*pseudoinverse!F45+$J$9*pseudoinverse!G45+$J$10*pseudoinverse!H45</f>
        <v>0.76138208734118407</v>
      </c>
      <c r="Q46">
        <f t="shared" si="2"/>
        <v>2.0316797058483878E-2</v>
      </c>
      <c r="R46">
        <f>$K$3*pseudoinverse!A45+$K$4*pseudoinverse!B45+$K$5*pseudoinverse!C45+$K$6*pseudoinverse!D45+$K$7*pseudoinverse!E45+$K$8*pseudoinverse!F45+$K$9*pseudoinverse!G45+$K$10*pseudoinverse!H45</f>
        <v>0.94848033868993964</v>
      </c>
      <c r="S46">
        <f t="shared" si="3"/>
        <v>1.985704906214073E-3</v>
      </c>
      <c r="U46" s="13">
        <f t="shared" si="4"/>
        <v>595</v>
      </c>
      <c r="V46">
        <f t="shared" si="5"/>
        <v>0.90391908975979773</v>
      </c>
      <c r="W46">
        <f t="shared" si="6"/>
        <v>0.94584975261486781</v>
      </c>
      <c r="X46">
        <f t="shared" si="7"/>
        <v>0.96379747801313775</v>
      </c>
      <c r="Y46">
        <f t="shared" si="8"/>
        <v>0.76138208734118407</v>
      </c>
      <c r="Z46">
        <f t="shared" si="9"/>
        <v>0.94848033868993964</v>
      </c>
    </row>
    <row r="47" spans="1:26" x14ac:dyDescent="0.3">
      <c r="A47" s="2">
        <v>600</v>
      </c>
      <c r="F47">
        <v>0.9325747998314371</v>
      </c>
      <c r="L47">
        <f>$H$3*pseudoinverse!$A46+$H$4*pseudoinverse!$B46+$H$5*pseudoinverse!$C46+$H$6*pseudoinverse!$D46+$H$7*pseudoinverse!$E46+$H$8*pseudoinverse!$F46+$H$9*pseudoinverse!$G46+$H$10*pseudoinverse!$H46</f>
        <v>0.93982017470907819</v>
      </c>
      <c r="M47">
        <f t="shared" si="11"/>
        <v>5.2495457117552752E-5</v>
      </c>
      <c r="N47">
        <f>$I$3*pseudoinverse!A46+$I$4*pseudoinverse!B46+$I$5*pseudoinverse!C46+$I$6*pseudoinverse!D46+$I$7*pseudoinverse!E46+$I$8*pseudoinverse!F46+$I$9*pseudoinverse!G46+$I$10*pseudoinverse!H46</f>
        <v>0.95264056509871042</v>
      </c>
      <c r="O47">
        <f t="shared" si="11"/>
        <v>4.0263493576131264E-4</v>
      </c>
      <c r="P47">
        <f>$J$3*pseudoinverse!A46+$J$4*pseudoinverse!B46+$J$5*pseudoinverse!C46+J$6*pseudoinverse!D46+$J$7*pseudoinverse!E46+$J$8*pseudoinverse!F46+$J$9*pseudoinverse!G46+$J$10*pseudoinverse!H46</f>
        <v>0.77962777670838734</v>
      </c>
      <c r="Q47">
        <f t="shared" si="2"/>
        <v>2.3392791882202717E-2</v>
      </c>
      <c r="R47">
        <f>$K$3*pseudoinverse!A46+$K$4*pseudoinverse!B46+$K$5*pseudoinverse!C46+$K$6*pseudoinverse!D46+$K$7*pseudoinverse!E46+$K$8*pseudoinverse!F46+$K$9*pseudoinverse!G46+$K$10*pseudoinverse!H46</f>
        <v>0.95087855813382904</v>
      </c>
      <c r="S47">
        <f t="shared" si="3"/>
        <v>3.3502756799238219E-4</v>
      </c>
      <c r="U47" s="13">
        <f t="shared" si="4"/>
        <v>600</v>
      </c>
      <c r="V47">
        <f t="shared" si="5"/>
        <v>0.9325747998314371</v>
      </c>
      <c r="W47">
        <f t="shared" si="6"/>
        <v>0.93982017470907819</v>
      </c>
      <c r="X47">
        <f t="shared" si="7"/>
        <v>0.95264056509871042</v>
      </c>
      <c r="Y47">
        <f t="shared" si="8"/>
        <v>0.77962777670838734</v>
      </c>
      <c r="Z47">
        <f t="shared" si="9"/>
        <v>0.95087855813382904</v>
      </c>
    </row>
    <row r="48" spans="1:26" x14ac:dyDescent="0.3">
      <c r="A48" s="2">
        <v>605</v>
      </c>
      <c r="F48">
        <v>0.94240764152268586</v>
      </c>
      <c r="L48">
        <f>$H$3*pseudoinverse!$A47+$H$4*pseudoinverse!$B47+$H$5*pseudoinverse!$C47+$H$6*pseudoinverse!$D47+$H$7*pseudoinverse!$E47+$H$8*pseudoinverse!$F47+$H$9*pseudoinverse!$G47+$H$10*pseudoinverse!$H47</f>
        <v>0.93303964857235866</v>
      </c>
      <c r="M48">
        <f t="shared" si="11"/>
        <v>8.7759291917380064E-5</v>
      </c>
      <c r="N48">
        <f>$I$3*pseudoinverse!A47+$I$4*pseudoinverse!B47+$I$5*pseudoinverse!C47+$I$6*pseudoinverse!D47+$I$7*pseudoinverse!E47+$I$8*pseudoinverse!F47+$I$9*pseudoinverse!G47+$I$10*pseudoinverse!H47</f>
        <v>0.94239843693044234</v>
      </c>
      <c r="O48">
        <f t="shared" si="11"/>
        <v>8.47245183694112E-11</v>
      </c>
      <c r="P48">
        <f>$J$3*pseudoinverse!A47+$J$4*pseudoinverse!B47+$J$5*pseudoinverse!C47+J$6*pseudoinverse!D47+$J$7*pseudoinverse!E47+$J$8*pseudoinverse!F47+$J$9*pseudoinverse!G47+$J$10*pseudoinverse!H47</f>
        <v>0.79468241382273352</v>
      </c>
      <c r="Q48">
        <f t="shared" si="2"/>
        <v>2.1822742899002764E-2</v>
      </c>
      <c r="R48">
        <f>$K$3*pseudoinverse!A47+$K$4*pseudoinverse!B47+$K$5*pseudoinverse!C47+$K$6*pseudoinverse!D47+$K$7*pseudoinverse!E47+$K$8*pseudoinverse!F47+$K$9*pseudoinverse!G47+$K$10*pseudoinverse!H47</f>
        <v>0.95044233525292399</v>
      </c>
      <c r="S48">
        <f t="shared" si="3"/>
        <v>6.4556303338727912E-5</v>
      </c>
      <c r="U48" s="13">
        <f t="shared" si="4"/>
        <v>605</v>
      </c>
      <c r="V48">
        <f t="shared" si="5"/>
        <v>0.94240764152268586</v>
      </c>
      <c r="W48">
        <f t="shared" si="6"/>
        <v>0.93303964857235866</v>
      </c>
      <c r="X48">
        <f t="shared" si="7"/>
        <v>0.94239843693044234</v>
      </c>
      <c r="Y48">
        <f t="shared" si="8"/>
        <v>0.79468241382273352</v>
      </c>
      <c r="Z48">
        <f t="shared" si="9"/>
        <v>0.95044233525292399</v>
      </c>
    </row>
    <row r="49" spans="1:26" x14ac:dyDescent="0.3">
      <c r="A49" s="2">
        <v>610</v>
      </c>
      <c r="F49">
        <v>0.92969518190757139</v>
      </c>
      <c r="L49">
        <f>$H$3*pseudoinverse!$A48+$H$4*pseudoinverse!$B48+$H$5*pseudoinverse!$C48+$H$6*pseudoinverse!$D48+$H$7*pseudoinverse!$E48+$H$8*pseudoinverse!$F48+$H$9*pseudoinverse!$G48+$H$10*pseudoinverse!$H48</f>
        <v>0.92581710334573164</v>
      </c>
      <c r="M49">
        <f t="shared" si="11"/>
        <v>1.5039493331801052E-5</v>
      </c>
      <c r="N49">
        <f>$I$3*pseudoinverse!A48+$I$4*pseudoinverse!B48+$I$5*pseudoinverse!C48+$I$6*pseudoinverse!D48+$I$7*pseudoinverse!E48+$I$8*pseudoinverse!F48+$I$9*pseudoinverse!G48+$I$10*pseudoinverse!H48</f>
        <v>0.93314926771020357</v>
      </c>
      <c r="O49">
        <f t="shared" si="11"/>
        <v>1.1930708731945181E-5</v>
      </c>
      <c r="P49">
        <f>$J$3*pseudoinverse!A48+$J$4*pseudoinverse!B48+$J$5*pseudoinverse!C48+J$6*pseudoinverse!D48+$J$7*pseudoinverse!E48+$J$8*pseudoinverse!F48+$J$9*pseudoinverse!G48+$J$10*pseudoinverse!H48</f>
        <v>0.80577093288932311</v>
      </c>
      <c r="Q49">
        <f t="shared" si="2"/>
        <v>1.5357219494736809E-2</v>
      </c>
      <c r="R49">
        <f>$K$3*pseudoinverse!A48+$K$4*pseudoinverse!B48+$K$5*pseudoinverse!C48+$K$6*pseudoinverse!D48+$K$7*pseudoinverse!E48+$K$8*pseudoinverse!F48+$K$9*pseudoinverse!G48+$K$10*pseudoinverse!H48</f>
        <v>0.94665999817093383</v>
      </c>
      <c r="S49">
        <f t="shared" si="3"/>
        <v>2.8780499084964665E-4</v>
      </c>
      <c r="U49" s="13">
        <f t="shared" si="4"/>
        <v>610</v>
      </c>
      <c r="V49">
        <f t="shared" si="5"/>
        <v>0.92969518190757139</v>
      </c>
      <c r="W49">
        <f t="shared" si="6"/>
        <v>0.92581710334573164</v>
      </c>
      <c r="X49">
        <f t="shared" si="7"/>
        <v>0.93314926771020357</v>
      </c>
      <c r="Y49">
        <f t="shared" si="8"/>
        <v>0.80577093288932311</v>
      </c>
      <c r="Z49">
        <f t="shared" si="9"/>
        <v>0.94665999817093383</v>
      </c>
    </row>
    <row r="50" spans="1:26" x14ac:dyDescent="0.3">
      <c r="A50" s="2">
        <v>615</v>
      </c>
      <c r="F50">
        <v>0.93088916982722292</v>
      </c>
      <c r="L50">
        <f>$H$3*pseudoinverse!$A49+$H$4*pseudoinverse!$B49+$H$5*pseudoinverse!$C49+$H$6*pseudoinverse!$D49+$H$7*pseudoinverse!$E49+$H$8*pseudoinverse!$F49+$H$9*pseudoinverse!$G49+$H$10*pseudoinverse!$H49</f>
        <v>0.91839482599162114</v>
      </c>
      <c r="M50">
        <f t="shared" si="11"/>
        <v>1.5610862788224003E-4</v>
      </c>
      <c r="N50">
        <f>$I$3*pseudoinverse!A49+$I$4*pseudoinverse!B49+$I$5*pseudoinverse!C49+$I$6*pseudoinverse!D49+$I$7*pseudoinverse!E49+$I$8*pseudoinverse!F49+$I$9*pseudoinverse!G49+$I$10*pseudoinverse!H49</f>
        <v>0.92495013610479782</v>
      </c>
      <c r="O50">
        <f t="shared" si="11"/>
        <v>3.5272121556102563E-5</v>
      </c>
      <c r="P50">
        <f>$J$3*pseudoinverse!A49+$J$4*pseudoinverse!B49+$J$5*pseudoinverse!C49+J$6*pseudoinverse!D49+$J$7*pseudoinverse!E49+$J$8*pseudoinverse!F49+$J$9*pseudoinverse!G49+$J$10*pseudoinverse!H49</f>
        <v>0.8126047700863066</v>
      </c>
      <c r="Q50">
        <f t="shared" si="2"/>
        <v>1.3991199222068883E-2</v>
      </c>
      <c r="R50">
        <f>$K$3*pseudoinverse!A49+$K$4*pseudoinverse!B49+$K$5*pseudoinverse!C49+$K$6*pseudoinverse!D49+$K$7*pseudoinverse!E49+$K$8*pseudoinverse!F49+$K$9*pseudoinverse!G49+$K$10*pseudoinverse!H49</f>
        <v>0.93938498334395248</v>
      </c>
      <c r="S50">
        <f t="shared" si="3"/>
        <v>7.2178847311044812E-5</v>
      </c>
      <c r="U50" s="13">
        <f t="shared" si="4"/>
        <v>615</v>
      </c>
      <c r="V50">
        <f t="shared" si="5"/>
        <v>0.93088916982722292</v>
      </c>
      <c r="W50">
        <f t="shared" si="6"/>
        <v>0.91839482599162114</v>
      </c>
      <c r="X50">
        <f t="shared" si="7"/>
        <v>0.92495013610479782</v>
      </c>
      <c r="Y50">
        <f t="shared" si="8"/>
        <v>0.8126047700863066</v>
      </c>
      <c r="Z50">
        <f t="shared" si="9"/>
        <v>0.93938498334395248</v>
      </c>
    </row>
    <row r="51" spans="1:26" x14ac:dyDescent="0.3">
      <c r="A51" s="2">
        <v>620</v>
      </c>
      <c r="F51">
        <v>0.93404972608512438</v>
      </c>
      <c r="L51">
        <f>$H$3*pseudoinverse!$A50+$H$4*pseudoinverse!$B50+$H$5*pseudoinverse!$C50+$H$6*pseudoinverse!$D50+$H$7*pseudoinverse!$E50+$H$8*pseudoinverse!$F50+$H$9*pseudoinverse!$G50+$H$10*pseudoinverse!$H50</f>
        <v>0.91093489696741714</v>
      </c>
      <c r="M51">
        <f t="shared" si="11"/>
        <v>5.3429532514080627E-4</v>
      </c>
      <c r="N51">
        <f>$I$3*pseudoinverse!A50+$I$4*pseudoinverse!B50+$I$5*pseudoinverse!C50+$I$6*pseudoinverse!D50+$I$7*pseudoinverse!E50+$I$8*pseudoinverse!F50+$I$9*pseudoinverse!G50+$I$10*pseudoinverse!H50</f>
        <v>0.91783715227288298</v>
      </c>
      <c r="O51">
        <f t="shared" si="11"/>
        <v>2.628475496173754E-4</v>
      </c>
      <c r="P51">
        <f>$J$3*pseudoinverse!A50+$J$4*pseudoinverse!B50+$J$5*pseudoinverse!C50+J$6*pseudoinverse!D50+$J$7*pseudoinverse!E50+$J$8*pseudoinverse!F50+$J$9*pseudoinverse!G50+$J$10*pseudoinverse!H50</f>
        <v>0.81541979090469408</v>
      </c>
      <c r="Q51">
        <f t="shared" si="2"/>
        <v>1.4073061520913095E-2</v>
      </c>
      <c r="R51">
        <f>$K$3*pseudoinverse!A50+$K$4*pseudoinverse!B50+$K$5*pseudoinverse!C50+$K$6*pseudoinverse!D50+$K$7*pseudoinverse!E50+$K$8*pseudoinverse!F50+$K$9*pseudoinverse!G50+$K$10*pseudoinverse!H50</f>
        <v>0.92886365055898623</v>
      </c>
      <c r="S51">
        <f t="shared" si="3"/>
        <v>2.6895379362809039E-5</v>
      </c>
      <c r="U51" s="13">
        <f t="shared" si="4"/>
        <v>620</v>
      </c>
      <c r="V51">
        <f t="shared" si="5"/>
        <v>0.93404972608512438</v>
      </c>
      <c r="W51">
        <f t="shared" si="6"/>
        <v>0.91093489696741714</v>
      </c>
      <c r="X51">
        <f t="shared" si="7"/>
        <v>0.91783715227288298</v>
      </c>
      <c r="Y51">
        <f t="shared" si="8"/>
        <v>0.81541979090469408</v>
      </c>
      <c r="Z51">
        <f t="shared" si="9"/>
        <v>0.92886365055898623</v>
      </c>
    </row>
    <row r="52" spans="1:26" x14ac:dyDescent="0.3">
      <c r="A52" s="2">
        <v>625</v>
      </c>
      <c r="F52">
        <v>0.88966146930748702</v>
      </c>
      <c r="L52">
        <f>$H$3*pseudoinverse!$A51+$H$4*pseudoinverse!$B51+$H$5*pseudoinverse!$C51+$H$6*pseudoinverse!$D51+$H$7*pseudoinverse!$E51+$H$8*pseudoinverse!$F51+$H$9*pseudoinverse!$G51+$H$10*pseudoinverse!$H51</f>
        <v>0.9035192831787715</v>
      </c>
      <c r="M52">
        <f t="shared" ref="M52:O67" si="12">POWER(L52-$F52,2)</f>
        <v>1.9203900529116469E-4</v>
      </c>
      <c r="N52">
        <f>$I$3*pseudoinverse!A51+$I$4*pseudoinverse!B51+$I$5*pseudoinverse!C51+$I$6*pseudoinverse!D51+$I$7*pseudoinverse!E51+$I$8*pseudoinverse!F51+$I$9*pseudoinverse!G51+$I$10*pseudoinverse!H51</f>
        <v>0.91182474476277231</v>
      </c>
      <c r="O52">
        <f t="shared" si="12"/>
        <v>4.9121077890685141E-4</v>
      </c>
      <c r="P52">
        <f>$J$3*pseudoinverse!A51+$J$4*pseudoinverse!B51+$J$5*pseudoinverse!C51+J$6*pseudoinverse!D51+$J$7*pseudoinverse!E51+$J$8*pseudoinverse!F51+$J$9*pseudoinverse!G51+$J$10*pseudoinverse!H51</f>
        <v>0.81493770876039529</v>
      </c>
      <c r="Q52">
        <f t="shared" si="2"/>
        <v>5.5836403902991029E-3</v>
      </c>
      <c r="R52">
        <f>$K$3*pseudoinverse!A51+$K$4*pseudoinverse!B51+$K$5*pseudoinverse!C51+$K$6*pseudoinverse!D51+$K$7*pseudoinverse!E51+$K$8*pseudoinverse!F51+$K$9*pseudoinverse!G51+$K$10*pseudoinverse!H51</f>
        <v>0.91570548829241227</v>
      </c>
      <c r="S52">
        <f t="shared" si="3"/>
        <v>6.7829092488714713E-4</v>
      </c>
      <c r="U52" s="13">
        <f t="shared" si="4"/>
        <v>625</v>
      </c>
      <c r="V52">
        <f t="shared" si="5"/>
        <v>0.88966146930748702</v>
      </c>
      <c r="W52">
        <f t="shared" si="6"/>
        <v>0.9035192831787715</v>
      </c>
      <c r="X52">
        <f t="shared" si="7"/>
        <v>0.91182474476277231</v>
      </c>
      <c r="Y52">
        <f t="shared" si="8"/>
        <v>0.81493770876039529</v>
      </c>
      <c r="Z52">
        <f t="shared" si="9"/>
        <v>0.91570548829241227</v>
      </c>
    </row>
    <row r="53" spans="1:26" x14ac:dyDescent="0.3">
      <c r="A53" s="2">
        <v>630</v>
      </c>
      <c r="F53">
        <v>0.88418317179379124</v>
      </c>
      <c r="L53">
        <f>$H$3*pseudoinverse!$A52+$H$4*pseudoinverse!$B52+$H$5*pseudoinverse!$C52+$H$6*pseudoinverse!$D52+$H$7*pseudoinverse!$E52+$H$8*pseudoinverse!$F52+$H$9*pseudoinverse!$G52+$H$10*pseudoinverse!$H52</f>
        <v>0.89616161319615828</v>
      </c>
      <c r="M53">
        <f t="shared" si="12"/>
        <v>1.4348305842994073E-4</v>
      </c>
      <c r="N53">
        <f>$I$3*pseudoinverse!A52+$I$4*pseudoinverse!B52+$I$5*pseudoinverse!C52+$I$6*pseudoinverse!D52+$I$7*pseudoinverse!E52+$I$8*pseudoinverse!F52+$I$9*pseudoinverse!G52+$I$10*pseudoinverse!H52</f>
        <v>0.90690423179536772</v>
      </c>
      <c r="O53">
        <f t="shared" si="12"/>
        <v>5.1624656759523843E-4</v>
      </c>
      <c r="P53">
        <f>$J$3*pseudoinverse!A52+$J$4*pseudoinverse!B52+$J$5*pseudoinverse!C52+J$6*pseudoinverse!D52+$J$7*pseudoinverse!E52+$J$8*pseudoinverse!F52+$J$9*pseudoinverse!G52+$J$10*pseudoinverse!H52</f>
        <v>0.81225826332011963</v>
      </c>
      <c r="Q53">
        <f t="shared" si="2"/>
        <v>5.1731924589460384E-3</v>
      </c>
      <c r="R53">
        <f>$K$3*pseudoinverse!A52+$K$4*pseudoinverse!B52+$K$5*pseudoinverse!C52+$K$6*pseudoinverse!D52+$K$7*pseudoinverse!E52+$K$8*pseudoinverse!F52+$K$9*pseudoinverse!G52+$K$10*pseudoinverse!H52</f>
        <v>0.90080095677237271</v>
      </c>
      <c r="S53">
        <f t="shared" si="3"/>
        <v>2.7615077759436771E-4</v>
      </c>
      <c r="U53" s="13">
        <f t="shared" si="4"/>
        <v>630</v>
      </c>
      <c r="V53">
        <f t="shared" si="5"/>
        <v>0.88418317179379124</v>
      </c>
      <c r="W53">
        <f t="shared" si="6"/>
        <v>0.89616161319615828</v>
      </c>
      <c r="X53">
        <f t="shared" si="7"/>
        <v>0.90690423179536772</v>
      </c>
      <c r="Y53">
        <f t="shared" si="8"/>
        <v>0.81225826332011963</v>
      </c>
      <c r="Z53">
        <f t="shared" si="9"/>
        <v>0.90080095677237271</v>
      </c>
    </row>
    <row r="54" spans="1:26" x14ac:dyDescent="0.3">
      <c r="A54" s="2">
        <v>635</v>
      </c>
      <c r="F54">
        <v>0.91761483354403706</v>
      </c>
      <c r="L54">
        <f>$H$3*pseudoinverse!$A53+$H$4*pseudoinverse!$B53+$H$5*pseudoinverse!$C53+$H$6*pseudoinverse!$D53+$H$7*pseudoinverse!$E53+$H$8*pseudoinverse!$F53+$H$9*pseudoinverse!$G53+$H$10*pseudoinverse!$H53</f>
        <v>0.88882817171752593</v>
      </c>
      <c r="M54">
        <f t="shared" si="12"/>
        <v>8.28671899113913E-4</v>
      </c>
      <c r="N54">
        <f>$I$3*pseudoinverse!A53+$I$4*pseudoinverse!B53+$I$5*pseudoinverse!C53+$I$6*pseudoinverse!D53+$I$7*pseudoinverse!E53+$I$8*pseudoinverse!F53+$I$9*pseudoinverse!G53+$I$10*pseudoinverse!H53</f>
        <v>0.90304202016801893</v>
      </c>
      <c r="O54">
        <f t="shared" si="12"/>
        <v>2.1236688969225272E-4</v>
      </c>
      <c r="P54">
        <f>$J$3*pseudoinverse!A53+$J$4*pseudoinverse!B53+$J$5*pseudoinverse!C53+J$6*pseudoinverse!D53+$J$7*pseudoinverse!E53+$J$8*pseudoinverse!F53+$J$9*pseudoinverse!G53+$J$10*pseudoinverse!H53</f>
        <v>0.80870218852908282</v>
      </c>
      <c r="Q54">
        <f t="shared" si="2"/>
        <v>1.1861964244153436E-2</v>
      </c>
      <c r="R54">
        <f>$K$3*pseudoinverse!A53+$K$4*pseudoinverse!B53+$K$5*pseudoinverse!C53+$K$6*pseudoinverse!D53+$K$7*pseudoinverse!E53+$K$8*pseudoinverse!F53+$K$9*pseudoinverse!G53+$K$10*pseudoinverse!H53</f>
        <v>0.88520183848451528</v>
      </c>
      <c r="S54">
        <f t="shared" si="3"/>
        <v>1.0506022487285832E-3</v>
      </c>
      <c r="U54" s="13">
        <f t="shared" si="4"/>
        <v>635</v>
      </c>
      <c r="V54">
        <f t="shared" si="5"/>
        <v>0.91761483354403706</v>
      </c>
      <c r="W54">
        <f t="shared" si="6"/>
        <v>0.88882817171752593</v>
      </c>
      <c r="X54">
        <f t="shared" si="7"/>
        <v>0.90304202016801893</v>
      </c>
      <c r="Y54">
        <f t="shared" si="8"/>
        <v>0.80870218852908282</v>
      </c>
      <c r="Z54">
        <f t="shared" si="9"/>
        <v>0.88520183848451528</v>
      </c>
    </row>
    <row r="55" spans="1:26" x14ac:dyDescent="0.3">
      <c r="A55" s="2">
        <v>640</v>
      </c>
      <c r="F55">
        <v>0.91038067144261836</v>
      </c>
      <c r="L55">
        <f>$H$3*pseudoinverse!$A54+$H$4*pseudoinverse!$B54+$H$5*pseudoinverse!$C54+$H$6*pseudoinverse!$D54+$H$7*pseudoinverse!$E54+$H$8*pseudoinverse!$F54+$H$9*pseudoinverse!$G54+$H$10*pseudoinverse!$H54</f>
        <v>0.88146518148719111</v>
      </c>
      <c r="M55">
        <f t="shared" si="12"/>
        <v>8.3610555936241442E-4</v>
      </c>
      <c r="N55">
        <f>$I$3*pseudoinverse!A54+$I$4*pseudoinverse!B54+$I$5*pseudoinverse!C54+$I$6*pseudoinverse!D54+$I$7*pseudoinverse!E54+$I$8*pseudoinverse!F54+$I$9*pseudoinverse!G54+$I$10*pseudoinverse!H54</f>
        <v>0.90017791064474728</v>
      </c>
      <c r="O55">
        <f t="shared" si="12"/>
        <v>1.0409632789857491E-4</v>
      </c>
      <c r="P55">
        <f>$J$3*pseudoinverse!A54+$J$4*pseudoinverse!B54+$J$5*pseudoinverse!C54+J$6*pseudoinverse!D54+$J$7*pseudoinverse!E54+$J$8*pseudoinverse!F54+$J$9*pseudoinverse!G54+$J$10*pseudoinverse!H54</f>
        <v>0.80563305542681918</v>
      </c>
      <c r="Q55">
        <f t="shared" si="2"/>
        <v>1.097206306099331E-2</v>
      </c>
      <c r="R55">
        <f>$K$3*pseudoinverse!A54+$K$4*pseudoinverse!B54+$K$5*pseudoinverse!C54+$K$6*pseudoinverse!D54+$K$7*pseudoinverse!E54+$K$8*pseudoinverse!F54+$K$9*pseudoinverse!G54+$K$10*pseudoinverse!H54</f>
        <v>0.86998514833408414</v>
      </c>
      <c r="S55">
        <f t="shared" si="3"/>
        <v>1.6317982872121226E-3</v>
      </c>
      <c r="U55" s="13">
        <f t="shared" si="4"/>
        <v>640</v>
      </c>
      <c r="V55">
        <f t="shared" si="5"/>
        <v>0.91038067144261836</v>
      </c>
      <c r="W55">
        <f t="shared" si="6"/>
        <v>0.88146518148719111</v>
      </c>
      <c r="X55">
        <f t="shared" si="7"/>
        <v>0.90017791064474728</v>
      </c>
      <c r="Y55">
        <f t="shared" si="8"/>
        <v>0.80563305542681918</v>
      </c>
      <c r="Z55">
        <f t="shared" si="9"/>
        <v>0.86998514833408414</v>
      </c>
    </row>
    <row r="56" spans="1:26" x14ac:dyDescent="0.3">
      <c r="A56" s="2">
        <v>645</v>
      </c>
      <c r="F56">
        <v>0.92498946481247368</v>
      </c>
      <c r="L56">
        <f>$H$3*pseudoinverse!$A55+$H$4*pseudoinverse!$B55+$H$5*pseudoinverse!$C55+$H$6*pseudoinverse!$D55+$H$7*pseudoinverse!$E55+$H$8*pseudoinverse!$F55+$H$9*pseudoinverse!$G55+$H$10*pseudoinverse!$H55</f>
        <v>0.87402881265636878</v>
      </c>
      <c r="M56">
        <f t="shared" si="12"/>
        <v>2.5969880681755192E-3</v>
      </c>
      <c r="N56">
        <f>$I$3*pseudoinverse!A55+$I$4*pseudoinverse!B55+$I$5*pseudoinverse!C55+$I$6*pseudoinverse!D55+$I$7*pseudoinverse!E55+$I$8*pseudoinverse!F55+$I$9*pseudoinverse!G55+$I$10*pseudoinverse!H55</f>
        <v>0.89822401241355287</v>
      </c>
      <c r="O56">
        <f t="shared" si="12"/>
        <v>7.1638944211889564E-4</v>
      </c>
      <c r="P56">
        <f>$J$3*pseudoinverse!A55+$J$4*pseudoinverse!B55+$J$5*pseudoinverse!C55+J$6*pseudoinverse!D55+$J$7*pseudoinverse!E55+$J$8*pseudoinverse!F55+$J$9*pseudoinverse!G55+$J$10*pseudoinverse!H55</f>
        <v>0.80428779357052893</v>
      </c>
      <c r="Q56">
        <f t="shared" si="2"/>
        <v>1.4568893440598514E-2</v>
      </c>
      <c r="R56">
        <f>$K$3*pseudoinverse!A55+$K$4*pseudoinverse!B55+$K$5*pseudoinverse!C55+$K$6*pseudoinverse!D55+$K$7*pseudoinverse!E55+$K$8*pseudoinverse!F55+$K$9*pseudoinverse!G55+$K$10*pseudoinverse!H55</f>
        <v>0.85612316174298031</v>
      </c>
      <c r="S56">
        <f t="shared" si="3"/>
        <v>4.7425676984593126E-3</v>
      </c>
      <c r="U56" s="13">
        <f t="shared" si="4"/>
        <v>645</v>
      </c>
      <c r="V56">
        <f t="shared" si="5"/>
        <v>0.92498946481247368</v>
      </c>
      <c r="W56">
        <f t="shared" si="6"/>
        <v>0.87402881265636878</v>
      </c>
      <c r="X56">
        <f t="shared" si="7"/>
        <v>0.89822401241355287</v>
      </c>
      <c r="Y56">
        <f t="shared" si="8"/>
        <v>0.80428779357052893</v>
      </c>
      <c r="Z56">
        <f t="shared" si="9"/>
        <v>0.85612316174298031</v>
      </c>
    </row>
    <row r="57" spans="1:26" x14ac:dyDescent="0.3">
      <c r="A57" s="2">
        <v>650</v>
      </c>
      <c r="F57">
        <v>0.86381514257620451</v>
      </c>
      <c r="L57">
        <f>$H$3*pseudoinverse!$A56+$H$4*pseudoinverse!$B56+$H$5*pseudoinverse!$C56+$H$6*pseudoinverse!$D56+$H$7*pseudoinverse!$E56+$H$8*pseudoinverse!$F56+$H$9*pseudoinverse!$G56+$H$10*pseudoinverse!$H56</f>
        <v>0.8665136408730556</v>
      </c>
      <c r="M57">
        <f t="shared" si="12"/>
        <v>7.2818930581082488E-6</v>
      </c>
      <c r="N57">
        <f>$I$3*pseudoinverse!A56+$I$4*pseudoinverse!B56+$I$5*pseudoinverse!C56+$I$6*pseudoinverse!D56+$I$7*pseudoinverse!E56+$I$8*pseudoinverse!F56+$I$9*pseudoinverse!G56+$I$10*pseudoinverse!H56</f>
        <v>0.897064682728965</v>
      </c>
      <c r="O57">
        <f t="shared" si="12"/>
        <v>1.1055319203700322E-3</v>
      </c>
      <c r="P57">
        <f>$J$3*pseudoinverse!A56+$J$4*pseudoinverse!B56+$J$5*pseudoinverse!C56+J$6*pseudoinverse!D56+$J$7*pseudoinverse!E56+$J$8*pseudoinverse!F56+$J$9*pseudoinverse!G56+$J$10*pseudoinverse!H56</f>
        <v>0.80564117614912734</v>
      </c>
      <c r="Q57">
        <f t="shared" si="2"/>
        <v>3.3842103698587022E-3</v>
      </c>
      <c r="R57">
        <f>$K$3*pseudoinverse!A56+$K$4*pseudoinverse!B56+$K$5*pseudoinverse!C56+$K$6*pseudoinverse!D56+$K$7*pseudoinverse!E56+$K$8*pseudoinverse!F56+$K$9*pseudoinverse!G56+$K$10*pseudoinverse!H56</f>
        <v>0.84437897563389674</v>
      </c>
      <c r="S57">
        <f t="shared" si="3"/>
        <v>3.7776458540925715E-4</v>
      </c>
      <c r="U57" s="13">
        <f t="shared" si="4"/>
        <v>650</v>
      </c>
      <c r="V57">
        <f t="shared" si="5"/>
        <v>0.86381514257620451</v>
      </c>
      <c r="W57">
        <f t="shared" si="6"/>
        <v>0.8665136408730556</v>
      </c>
      <c r="X57">
        <f t="shared" si="7"/>
        <v>0.897064682728965</v>
      </c>
      <c r="Y57">
        <f t="shared" si="8"/>
        <v>0.80564117614912734</v>
      </c>
      <c r="Z57">
        <f t="shared" si="9"/>
        <v>0.84437897563389674</v>
      </c>
    </row>
    <row r="58" spans="1:26" x14ac:dyDescent="0.3">
      <c r="A58" s="2">
        <v>655</v>
      </c>
      <c r="F58">
        <v>0.85826661047899988</v>
      </c>
      <c r="L58">
        <f>$H$3*pseudoinverse!$A57+$H$4*pseudoinverse!$B57+$H$5*pseudoinverse!$C57+$H$6*pseudoinverse!$D57+$H$7*pseudoinverse!$E57+$H$8*pseudoinverse!$F57+$H$9*pseudoinverse!$G57+$H$10*pseudoinverse!$H57</f>
        <v>0.85897476216285951</v>
      </c>
      <c r="M58">
        <f t="shared" si="12"/>
        <v>5.0147880735322341E-7</v>
      </c>
      <c r="N58">
        <f>$I$3*pseudoinverse!A57+$I$4*pseudoinverse!B57+$I$5*pseudoinverse!C57+$I$6*pseudoinverse!D57+$I$7*pseudoinverse!E57+$I$8*pseudoinverse!F57+$I$9*pseudoinverse!G57+$I$10*pseudoinverse!H57</f>
        <v>0.89655774065350169</v>
      </c>
      <c r="O58">
        <f t="shared" si="12"/>
        <v>1.466210650040643E-3</v>
      </c>
      <c r="P58">
        <f>$J$3*pseudoinverse!A57+$J$4*pseudoinverse!B57+$J$5*pseudoinverse!C57+J$6*pseudoinverse!D57+$J$7*pseudoinverse!E57+$J$8*pseudoinverse!F57+$J$9*pseudoinverse!G57+$J$10*pseudoinverse!H57</f>
        <v>0.81032046297504401</v>
      </c>
      <c r="Q58">
        <f t="shared" si="2"/>
        <v>2.298833060471094E-3</v>
      </c>
      <c r="R58">
        <f>$K$3*pseudoinverse!A57+$K$4*pseudoinverse!B57+$K$5*pseudoinverse!C57+$K$6*pseudoinverse!D57+$K$7*pseudoinverse!E57+$K$8*pseudoinverse!F57+$K$9*pseudoinverse!G57+$K$10*pseudoinverse!H57</f>
        <v>0.8352404004804117</v>
      </c>
      <c r="S58">
        <f t="shared" si="3"/>
        <v>5.3020634689908213E-4</v>
      </c>
      <c r="U58" s="13">
        <f t="shared" si="4"/>
        <v>655</v>
      </c>
      <c r="V58">
        <f t="shared" si="5"/>
        <v>0.85826661047899988</v>
      </c>
      <c r="W58">
        <f t="shared" si="6"/>
        <v>0.85897476216285951</v>
      </c>
      <c r="X58">
        <f t="shared" si="7"/>
        <v>0.89655774065350169</v>
      </c>
      <c r="Y58">
        <f t="shared" si="8"/>
        <v>0.81032046297504401</v>
      </c>
      <c r="Z58">
        <f t="shared" si="9"/>
        <v>0.8352404004804117</v>
      </c>
    </row>
    <row r="59" spans="1:26" x14ac:dyDescent="0.3">
      <c r="A59" s="2">
        <v>660</v>
      </c>
      <c r="F59">
        <v>0.88973170389099587</v>
      </c>
      <c r="L59">
        <f>$H$3*pseudoinverse!$A58+$H$4*pseudoinverse!$B58+$H$5*pseudoinverse!$C58+$H$6*pseudoinverse!$D58+$H$7*pseudoinverse!$E58+$H$8*pseudoinverse!$F58+$H$9*pseudoinverse!$G58+$H$10*pseudoinverse!$H58</f>
        <v>0.85153887235408798</v>
      </c>
      <c r="M59">
        <f t="shared" si="12"/>
        <v>1.458692380806626E-3</v>
      </c>
      <c r="N59">
        <f>$I$3*pseudoinverse!A58+$I$4*pseudoinverse!B58+$I$5*pseudoinverse!C58+$I$6*pseudoinverse!D58+$I$7*pseudoinverse!E58+$I$8*pseudoinverse!F58+$I$9*pseudoinverse!G58+$I$10*pseudoinverse!H58</f>
        <v>0.89653700208549081</v>
      </c>
      <c r="O59">
        <f t="shared" si="12"/>
        <v>4.6312083515996026E-5</v>
      </c>
      <c r="P59">
        <f>$J$3*pseudoinverse!A58+$J$4*pseudoinverse!B58+$J$5*pseudoinverse!C58+J$6*pseudoinverse!D58+$J$7*pseudoinverse!E58+$J$8*pseudoinverse!F58+$J$9*pseudoinverse!G58+$J$10*pseudoinverse!H58</f>
        <v>0.81857534584188985</v>
      </c>
      <c r="Q59">
        <f t="shared" si="2"/>
        <v>5.0632272908125763E-3</v>
      </c>
      <c r="R59">
        <f>$K$3*pseudoinverse!A58+$K$4*pseudoinverse!B58+$K$5*pseudoinverse!C58+$K$6*pseudoinverse!D58+$K$7*pseudoinverse!E58+$K$8*pseudoinverse!F58+$K$9*pseudoinverse!G58+$K$10*pseudoinverse!H58</f>
        <v>0.82889677118836702</v>
      </c>
      <c r="S59">
        <f t="shared" si="3"/>
        <v>3.7008890369333814E-3</v>
      </c>
      <c r="U59" s="13">
        <f t="shared" si="4"/>
        <v>660</v>
      </c>
      <c r="V59">
        <f t="shared" si="5"/>
        <v>0.88973170389099587</v>
      </c>
      <c r="W59">
        <f t="shared" si="6"/>
        <v>0.85153887235408798</v>
      </c>
      <c r="X59">
        <f t="shared" si="7"/>
        <v>0.89653700208549081</v>
      </c>
      <c r="Y59">
        <f t="shared" si="8"/>
        <v>0.81857534584188985</v>
      </c>
      <c r="Z59">
        <f t="shared" si="9"/>
        <v>0.82889677118836702</v>
      </c>
    </row>
    <row r="60" spans="1:26" x14ac:dyDescent="0.3">
      <c r="A60" s="2">
        <v>665</v>
      </c>
      <c r="F60">
        <v>0.90398932434330659</v>
      </c>
      <c r="L60">
        <f>$H$3*pseudoinverse!$A59+$H$4*pseudoinverse!$B59+$H$5*pseudoinverse!$C59+$H$6*pseudoinverse!$D59+$H$7*pseudoinverse!$E59+$H$8*pseudoinverse!$F59+$H$9*pseudoinverse!$G59+$H$10*pseudoinverse!$H59</f>
        <v>0.8444006768562331</v>
      </c>
      <c r="M60">
        <f t="shared" si="12"/>
        <v>3.5508069093387095E-3</v>
      </c>
      <c r="N60">
        <f>$I$3*pseudoinverse!A59+$I$4*pseudoinverse!B59+$I$5*pseudoinverse!C59+$I$6*pseudoinverse!D59+$I$7*pseudoinverse!E59+$I$8*pseudoinverse!F59+$I$9*pseudoinverse!G59+$I$10*pseudoinverse!H59</f>
        <v>0.89681599538446344</v>
      </c>
      <c r="O60">
        <f t="shared" si="12"/>
        <v>5.1456648351777753E-5</v>
      </c>
      <c r="P60">
        <f>$J$3*pseudoinverse!A59+$J$4*pseudoinverse!B59+$J$5*pseudoinverse!C59+J$6*pseudoinverse!D59+$J$7*pseudoinverse!E59+$J$8*pseudoinverse!F59+$J$9*pseudoinverse!G59+$J$10*pseudoinverse!H59</f>
        <v>0.83029806498666625</v>
      </c>
      <c r="Q60">
        <f t="shared" si="2"/>
        <v>5.4304017055676317E-3</v>
      </c>
      <c r="R60">
        <f>$K$3*pseudoinverse!A59+$K$4*pseudoinverse!B59+$K$5*pseudoinverse!C59+$K$6*pseudoinverse!D59+$K$7*pseudoinverse!E59+$K$8*pseudoinverse!F59+$K$9*pseudoinverse!G59+$K$10*pseudoinverse!H59</f>
        <v>0.82525544884597257</v>
      </c>
      <c r="S60">
        <f t="shared" si="3"/>
        <v>6.1990231508296939E-3</v>
      </c>
      <c r="U60" s="13">
        <f t="shared" si="4"/>
        <v>665</v>
      </c>
      <c r="V60">
        <f t="shared" si="5"/>
        <v>0.90398932434330659</v>
      </c>
      <c r="W60">
        <f t="shared" si="6"/>
        <v>0.8444006768562331</v>
      </c>
      <c r="X60">
        <f t="shared" si="7"/>
        <v>0.89681599538446344</v>
      </c>
      <c r="Y60">
        <f t="shared" si="8"/>
        <v>0.83029806498666625</v>
      </c>
      <c r="Z60">
        <f t="shared" si="9"/>
        <v>0.82525544884597257</v>
      </c>
    </row>
    <row r="61" spans="1:26" x14ac:dyDescent="0.3">
      <c r="A61" s="2">
        <v>670</v>
      </c>
      <c r="F61">
        <v>0.9027251018401462</v>
      </c>
      <c r="L61">
        <f>$H$3*pseudoinverse!$A60+$H$4*pseudoinverse!$B60+$H$5*pseudoinverse!$C60+$H$6*pseudoinverse!$D60+$H$7*pseudoinverse!$E60+$H$8*pseudoinverse!$F60+$H$9*pseudoinverse!$G60+$H$10*pseudoinverse!$H60</f>
        <v>0.83780312266034018</v>
      </c>
      <c r="M61">
        <f t="shared" si="12"/>
        <v>4.2148633806231668E-3</v>
      </c>
      <c r="N61">
        <f>$I$3*pseudoinverse!A60+$I$4*pseudoinverse!B60+$I$5*pseudoinverse!C60+$I$6*pseudoinverse!D60+$I$7*pseudoinverse!E60+$I$8*pseudoinverse!F60+$I$9*pseudoinverse!G60+$I$10*pseudoinverse!H60</f>
        <v>0.8971925801702213</v>
      </c>
      <c r="O61">
        <f t="shared" si="12"/>
        <v>3.0608796028188667E-5</v>
      </c>
      <c r="P61">
        <f>$J$3*pseudoinverse!A60+$J$4*pseudoinverse!B60+$J$5*pseudoinverse!C60+J$6*pseudoinverse!D60+$J$7*pseudoinverse!E60+$J$8*pseudoinverse!F60+$J$9*pseudoinverse!G60+$J$10*pseudoinverse!H60</f>
        <v>0.84508116659408583</v>
      </c>
      <c r="Q61">
        <f t="shared" si="2"/>
        <v>3.3228232706520016E-3</v>
      </c>
      <c r="R61">
        <f>$K$3*pseudoinverse!A60+$K$4*pseudoinverse!B60+$K$5*pseudoinverse!C60+$K$6*pseudoinverse!D60+$K$7*pseudoinverse!E60+$K$8*pseudoinverse!F60+$K$9*pseudoinverse!G60+$K$10*pseudoinverse!H60</f>
        <v>0.82398892496840337</v>
      </c>
      <c r="S61">
        <f t="shared" si="3"/>
        <v>6.1993855483783713E-3</v>
      </c>
      <c r="U61" s="13">
        <f t="shared" si="4"/>
        <v>670</v>
      </c>
      <c r="V61">
        <f t="shared" si="5"/>
        <v>0.9027251018401462</v>
      </c>
      <c r="W61">
        <f t="shared" si="6"/>
        <v>0.83780312266034018</v>
      </c>
      <c r="X61">
        <f t="shared" si="7"/>
        <v>0.8971925801702213</v>
      </c>
      <c r="Y61">
        <f t="shared" si="8"/>
        <v>0.84508116659408583</v>
      </c>
      <c r="Z61">
        <f t="shared" si="9"/>
        <v>0.82398892496840337</v>
      </c>
    </row>
    <row r="62" spans="1:26" x14ac:dyDescent="0.3">
      <c r="A62" s="2">
        <v>675</v>
      </c>
      <c r="F62">
        <v>0.88769490096923731</v>
      </c>
      <c r="L62">
        <f>$H$3*pseudoinverse!$A61+$H$4*pseudoinverse!$B61+$H$5*pseudoinverse!$C61+$H$6*pseudoinverse!$D61+$H$7*pseudoinverse!$E61+$H$8*pseudoinverse!$F61+$H$9*pseudoinverse!$G61+$H$10*pseudoinverse!$H61</f>
        <v>0.83200290205483873</v>
      </c>
      <c r="M62">
        <f t="shared" si="12"/>
        <v>3.1015987430813722E-3</v>
      </c>
      <c r="N62">
        <f>$I$3*pseudoinverse!A61+$I$4*pseudoinverse!B61+$I$5*pseudoinverse!C61+$I$6*pseudoinverse!D61+$I$7*pseudoinverse!E61+$I$8*pseudoinverse!F61+$I$9*pseudoinverse!G61+$I$10*pseudoinverse!H61</f>
        <v>0.89745412459528606</v>
      </c>
      <c r="O62">
        <f t="shared" si="12"/>
        <v>9.5242445783228155E-5</v>
      </c>
      <c r="P62">
        <f>$J$3*pseudoinverse!A61+$J$4*pseudoinverse!B61+$J$5*pseudoinverse!C61+J$6*pseudoinverse!D61+$J$7*pseudoinverse!E61+$J$8*pseudoinverse!F61+$J$9*pseudoinverse!G61+$J$10*pseudoinverse!H61</f>
        <v>0.86229687606289329</v>
      </c>
      <c r="Q62">
        <f t="shared" si="2"/>
        <v>6.4505966914327108E-4</v>
      </c>
      <c r="R62">
        <f>$K$3*pseudoinverse!A61+$K$4*pseudoinverse!B61+$K$5*pseudoinverse!C61+$K$6*pseudoinverse!D61+$K$7*pseudoinverse!E61+$K$8*pseudoinverse!F61+$K$9*pseudoinverse!G61+$K$10*pseudoinverse!H61</f>
        <v>0.82460034825537987</v>
      </c>
      <c r="S62">
        <f t="shared" si="3"/>
        <v>3.9809225821617359E-3</v>
      </c>
      <c r="U62" s="13">
        <f t="shared" si="4"/>
        <v>675</v>
      </c>
      <c r="V62">
        <f t="shared" si="5"/>
        <v>0.88769490096923731</v>
      </c>
      <c r="W62">
        <f t="shared" si="6"/>
        <v>0.83200290205483873</v>
      </c>
      <c r="X62">
        <f t="shared" si="7"/>
        <v>0.89745412459528606</v>
      </c>
      <c r="Y62">
        <f t="shared" si="8"/>
        <v>0.86229687606289329</v>
      </c>
      <c r="Z62">
        <f t="shared" si="9"/>
        <v>0.82460034825537987</v>
      </c>
    </row>
    <row r="63" spans="1:26" x14ac:dyDescent="0.3">
      <c r="A63" s="2">
        <v>680</v>
      </c>
      <c r="F63">
        <v>0.88846748138783538</v>
      </c>
      <c r="L63">
        <f>$H$3*pseudoinverse!$A62+$H$4*pseudoinverse!$B62+$H$5*pseudoinverse!$C62+$H$6*pseudoinverse!$D62+$H$7*pseudoinverse!$E62+$H$8*pseudoinverse!$F62+$H$9*pseudoinverse!$G62+$H$10*pseudoinverse!$H62</f>
        <v>0.82722588701295641</v>
      </c>
      <c r="M63">
        <f t="shared" si="12"/>
        <v>3.7505328815772075E-3</v>
      </c>
      <c r="N63">
        <f>$I$3*pseudoinverse!A62+$I$4*pseudoinverse!B62+$I$5*pseudoinverse!C62+$I$6*pseudoinverse!D62+$I$7*pseudoinverse!E62+$I$8*pseudoinverse!F62+$I$9*pseudoinverse!G62+$I$10*pseudoinverse!H62</f>
        <v>0.89738289688604123</v>
      </c>
      <c r="O63">
        <f t="shared" si="12"/>
        <v>7.9484633505649022E-5</v>
      </c>
      <c r="P63">
        <f>$J$3*pseudoinverse!A62+$J$4*pseudoinverse!B62+$J$5*pseudoinverse!C62+J$6*pseudoinverse!D62+$J$7*pseudoinverse!E62+$J$8*pseudoinverse!F62+$J$9*pseudoinverse!G62+$J$10*pseudoinverse!H62</f>
        <v>0.8811823625155677</v>
      </c>
      <c r="Q63">
        <f t="shared" si="2"/>
        <v>5.3072956983070739E-5</v>
      </c>
      <c r="R63">
        <f>$K$3*pseudoinverse!A62+$K$4*pseudoinverse!B62+$K$5*pseudoinverse!C62+$K$6*pseudoinverse!D62+$K$7*pseudoinverse!E62+$K$8*pseudoinverse!F62+$K$9*pseudoinverse!G62+$K$10*pseudoinverse!H62</f>
        <v>0.82649499156797601</v>
      </c>
      <c r="S63">
        <f t="shared" si="3"/>
        <v>3.8405894944725729E-3</v>
      </c>
      <c r="U63" s="13">
        <f t="shared" si="4"/>
        <v>680</v>
      </c>
      <c r="V63">
        <f t="shared" si="5"/>
        <v>0.88846748138783538</v>
      </c>
      <c r="W63">
        <f t="shared" si="6"/>
        <v>0.82722588701295641</v>
      </c>
      <c r="X63">
        <f t="shared" si="7"/>
        <v>0.89738289688604123</v>
      </c>
      <c r="Y63">
        <f t="shared" si="8"/>
        <v>0.8811823625155677</v>
      </c>
      <c r="Z63">
        <f t="shared" si="9"/>
        <v>0.82649499156797601</v>
      </c>
    </row>
    <row r="64" spans="1:26" x14ac:dyDescent="0.3">
      <c r="A64" s="2">
        <v>685</v>
      </c>
      <c r="F64">
        <v>0.8747015030200872</v>
      </c>
      <c r="L64">
        <f>$H$3*pseudoinverse!$A63+$H$4*pseudoinverse!$B63+$H$5*pseudoinverse!$C63+$H$6*pseudoinverse!$D63+$H$7*pseudoinverse!$E63+$H$8*pseudoinverse!$F63+$H$9*pseudoinverse!$G63+$H$10*pseudoinverse!$H63</f>
        <v>0.82361982239935572</v>
      </c>
      <c r="M64">
        <f t="shared" si="12"/>
        <v>2.6093380950384143E-3</v>
      </c>
      <c r="N64">
        <f>$I$3*pseudoinverse!A63+$I$4*pseudoinverse!B63+$I$5*pseudoinverse!C63+$I$6*pseudoinverse!D63+$I$7*pseudoinverse!E63+$I$8*pseudoinverse!F63+$I$9*pseudoinverse!G63+$I$10*pseudoinverse!H63</f>
        <v>0.89676137833637948</v>
      </c>
      <c r="O64">
        <f t="shared" si="12"/>
        <v>4.8663809897036127E-4</v>
      </c>
      <c r="P64">
        <f>$J$3*pseudoinverse!A63+$J$4*pseudoinverse!B63+$J$5*pseudoinverse!C63+J$6*pseudoinverse!D63+$J$7*pseudoinverse!E63+$J$8*pseudoinverse!F63+$J$9*pseudoinverse!G63+$J$10*pseudoinverse!H63</f>
        <v>0.9009182980572692</v>
      </c>
      <c r="Q64">
        <f t="shared" si="2"/>
        <v>6.8732034202161041E-4</v>
      </c>
      <c r="R64">
        <f>$K$3*pseudoinverse!A63+$K$4*pseudoinverse!B63+$K$5*pseudoinverse!C63+$K$6*pseudoinverse!D63+$K$7*pseudoinverse!E63+$K$8*pseudoinverse!F63+$K$9*pseudoinverse!G63+$K$10*pseudoinverse!H63</f>
        <v>0.82904707329314209</v>
      </c>
      <c r="S64">
        <f t="shared" si="3"/>
        <v>2.0843269536925694E-3</v>
      </c>
      <c r="U64" s="13">
        <f t="shared" si="4"/>
        <v>685</v>
      </c>
      <c r="V64">
        <f t="shared" si="5"/>
        <v>0.8747015030200872</v>
      </c>
      <c r="W64">
        <f t="shared" si="6"/>
        <v>0.82361982239935572</v>
      </c>
      <c r="X64">
        <f t="shared" si="7"/>
        <v>0.89676137833637948</v>
      </c>
      <c r="Y64">
        <f t="shared" si="8"/>
        <v>0.9009182980572692</v>
      </c>
      <c r="Z64">
        <f t="shared" si="9"/>
        <v>0.82904707329314209</v>
      </c>
    </row>
    <row r="65" spans="1:26" x14ac:dyDescent="0.3">
      <c r="A65" s="2">
        <v>690</v>
      </c>
      <c r="F65">
        <v>0.75474083438685213</v>
      </c>
      <c r="L65">
        <f>$H$3*pseudoinverse!$A64+$H$4*pseudoinverse!$B64+$H$5*pseudoinverse!$C64+$H$6*pseudoinverse!$D64+$H$7*pseudoinverse!$E64+$H$8*pseudoinverse!$F64+$H$9*pseudoinverse!$G64+$H$10*pseudoinverse!$H64</f>
        <v>0.82121295896147983</v>
      </c>
      <c r="M65">
        <f t="shared" si="12"/>
        <v>4.4185433454648239E-3</v>
      </c>
      <c r="N65">
        <f>$I$3*pseudoinverse!A64+$I$4*pseudoinverse!B64+$I$5*pseudoinverse!C64+$I$6*pseudoinverse!D64+$I$7*pseudoinverse!E64+$I$8*pseudoinverse!F64+$I$9*pseudoinverse!G64+$I$10*pseudoinverse!H64</f>
        <v>0.89537728308923725</v>
      </c>
      <c r="O65">
        <f t="shared" si="12"/>
        <v>1.9778610703618599E-2</v>
      </c>
      <c r="P65">
        <f>$J$3*pseudoinverse!A64+$J$4*pseudoinverse!B64+$J$5*pseudoinverse!C64+J$6*pseudoinverse!D64+$J$7*pseudoinverse!E64+$J$8*pseudoinverse!F64+$J$9*pseudoinverse!G64+$J$10*pseudoinverse!H64</f>
        <v>0.92069269120403441</v>
      </c>
      <c r="Q65">
        <f t="shared" si="2"/>
        <v>2.7540018781070569E-2</v>
      </c>
      <c r="R65">
        <f>$K$3*pseudoinverse!A64+$K$4*pseudoinverse!B64+$K$5*pseudoinverse!C64+$K$6*pseudoinverse!D64+$K$7*pseudoinverse!E64+$K$8*pseudoinverse!F64+$K$9*pseudoinverse!G64+$K$10*pseudoinverse!H64</f>
        <v>0.83165454050102738</v>
      </c>
      <c r="S65">
        <f t="shared" si="3"/>
        <v>5.9157181882177196E-3</v>
      </c>
      <c r="U65" s="13">
        <f t="shared" si="4"/>
        <v>690</v>
      </c>
      <c r="V65">
        <f t="shared" si="5"/>
        <v>0.75474083438685213</v>
      </c>
      <c r="W65">
        <f t="shared" si="6"/>
        <v>0.82121295896147983</v>
      </c>
      <c r="X65">
        <f t="shared" si="7"/>
        <v>0.89537728308923725</v>
      </c>
      <c r="Y65">
        <f t="shared" si="8"/>
        <v>0.92069269120403441</v>
      </c>
      <c r="Z65">
        <f t="shared" si="9"/>
        <v>0.83165454050102738</v>
      </c>
    </row>
    <row r="66" spans="1:26" x14ac:dyDescent="0.3">
      <c r="A66" s="2">
        <v>695</v>
      </c>
      <c r="F66">
        <v>0.81036662452591657</v>
      </c>
      <c r="L66">
        <f>$H$3*pseudoinverse!$A65+$H$4*pseudoinverse!$B65+$H$5*pseudoinverse!$C65+$H$6*pseudoinverse!$D65+$H$7*pseudoinverse!$E65+$H$8*pseudoinverse!$F65+$H$9*pseudoinverse!$G65+$H$10*pseudoinverse!$H65</f>
        <v>0.81988683785296912</v>
      </c>
      <c r="M66">
        <f t="shared" si="12"/>
        <v>9.0634461792589004E-5</v>
      </c>
      <c r="N66">
        <f>$I$3*pseudoinverse!A65+$I$4*pseudoinverse!B65+$I$5*pseudoinverse!C65+$I$6*pseudoinverse!D65+$I$7*pseudoinverse!E65+$I$8*pseudoinverse!F65+$I$9*pseudoinverse!G65+$I$10*pseudoinverse!H65</f>
        <v>0.8930281515390871</v>
      </c>
      <c r="O66">
        <f t="shared" si="12"/>
        <v>6.8329280481491221E-3</v>
      </c>
      <c r="P66">
        <f>$J$3*pseudoinverse!A65+$J$4*pseudoinverse!B65+$J$5*pseudoinverse!C65+J$6*pseudoinverse!D65+$J$7*pseudoinverse!E65+$J$8*pseudoinverse!F65+$J$9*pseudoinverse!G65+$J$10*pseudoinverse!H65</f>
        <v>0.93974665944769731</v>
      </c>
      <c r="Q66">
        <f t="shared" si="2"/>
        <v>1.6739193436361204E-2</v>
      </c>
      <c r="R66">
        <f>$K$3*pseudoinverse!A65+$K$4*pseudoinverse!B65+$K$5*pseudoinverse!C65+$K$6*pseudoinverse!D65+$K$7*pseudoinverse!E65+$K$8*pseudoinverse!F65+$K$9*pseudoinverse!G65+$K$10*pseudoinverse!H65</f>
        <v>0.83377799453632373</v>
      </c>
      <c r="S66">
        <f t="shared" si="3"/>
        <v>5.4809224576419179E-4</v>
      </c>
      <c r="U66" s="13">
        <f t="shared" si="4"/>
        <v>695</v>
      </c>
      <c r="V66">
        <f t="shared" si="5"/>
        <v>0.81036662452591657</v>
      </c>
      <c r="W66">
        <f t="shared" si="6"/>
        <v>0.81988683785296912</v>
      </c>
      <c r="X66">
        <f t="shared" si="7"/>
        <v>0.8930281515390871</v>
      </c>
      <c r="Y66">
        <f t="shared" si="8"/>
        <v>0.93974665944769731</v>
      </c>
      <c r="Z66">
        <f t="shared" si="9"/>
        <v>0.83377799453632373</v>
      </c>
    </row>
    <row r="67" spans="1:26" x14ac:dyDescent="0.3">
      <c r="A67" s="2">
        <v>700</v>
      </c>
      <c r="F67">
        <v>0.81724961370979066</v>
      </c>
      <c r="L67">
        <f>$H$3*pseudoinverse!$A66+$H$4*pseudoinverse!$B66+$H$5*pseudoinverse!$C66+$H$6*pseudoinverse!$D66+$H$7*pseudoinverse!$E66+$H$8*pseudoinverse!$F66+$H$9*pseudoinverse!$G66+$H$10*pseudoinverse!$H66</f>
        <v>0.81936910282783804</v>
      </c>
      <c r="M67">
        <f t="shared" si="12"/>
        <v>4.4922341215212594E-6</v>
      </c>
      <c r="N67">
        <f>$I$3*pseudoinverse!A66+$I$4*pseudoinverse!B66+$I$5*pseudoinverse!C66+$I$6*pseudoinverse!D66+$I$7*pseudoinverse!E66+$I$8*pseudoinverse!F66+$I$9*pseudoinverse!G66+$I$10*pseudoinverse!H66</f>
        <v>0.88952545196365285</v>
      </c>
      <c r="O67">
        <f t="shared" si="12"/>
        <v>5.2237967952984488E-3</v>
      </c>
      <c r="P67">
        <f>$J$3*pseudoinverse!A66+$J$4*pseudoinverse!B66+$J$5*pseudoinverse!C66+J$6*pseudoinverse!D66+$J$7*pseudoinverse!E66+$J$8*pseudoinverse!F66+$J$9*pseudoinverse!G66+$J$10*pseudoinverse!H66</f>
        <v>0.95740262393548925</v>
      </c>
      <c r="Q67">
        <f t="shared" si="2"/>
        <v>1.9642866275324775E-2</v>
      </c>
      <c r="R67">
        <f>$K$3*pseudoinverse!A66+$K$4*pseudoinverse!B66+$K$5*pseudoinverse!C66+$K$6*pseudoinverse!D66+$K$7*pseudoinverse!E66+$K$8*pseudoinverse!F66+$K$9*pseudoinverse!G66+$K$10*pseudoinverse!H66</f>
        <v>0.83496317000493259</v>
      </c>
      <c r="S67">
        <f t="shared" si="3"/>
        <v>3.1377007662116232E-4</v>
      </c>
      <c r="U67" s="13">
        <f t="shared" si="4"/>
        <v>700</v>
      </c>
      <c r="V67">
        <f t="shared" si="5"/>
        <v>0.81724961370979066</v>
      </c>
      <c r="W67">
        <f t="shared" si="6"/>
        <v>0.81936910282783804</v>
      </c>
      <c r="X67">
        <f t="shared" si="7"/>
        <v>0.88952545196365285</v>
      </c>
      <c r="Y67">
        <f t="shared" si="8"/>
        <v>0.95740262393548925</v>
      </c>
      <c r="Z67">
        <f t="shared" si="9"/>
        <v>0.83496317000493259</v>
      </c>
    </row>
    <row r="68" spans="1:26" x14ac:dyDescent="0.3">
      <c r="A68" s="2">
        <v>705</v>
      </c>
      <c r="F68">
        <v>0.84204242168843946</v>
      </c>
      <c r="L68">
        <f>$H$3*pseudoinverse!$A67+$H$4*pseudoinverse!$B67+$H$5*pseudoinverse!$C67+$H$6*pseudoinverse!$D67+$H$7*pseudoinverse!$E67+$H$8*pseudoinverse!$F67+$H$9*pseudoinverse!$G67+$H$10*pseudoinverse!$H67</f>
        <v>0.81924848410563422</v>
      </c>
      <c r="M68">
        <f t="shared" ref="M68:O83" si="13">POWER(L68-$F68,2)</f>
        <v>5.1956359052882095E-4</v>
      </c>
      <c r="N68">
        <f>$I$3*pseudoinverse!A67+$I$4*pseudoinverse!B67+$I$5*pseudoinverse!C67+$I$6*pseudoinverse!D67+$I$7*pseudoinverse!E67+$I$8*pseudoinverse!F67+$I$9*pseudoinverse!G67+$I$10*pseudoinverse!H67</f>
        <v>0.88469817063745682</v>
      </c>
      <c r="O68">
        <f t="shared" si="13"/>
        <v>1.8195129184015954E-3</v>
      </c>
      <c r="P68">
        <f>$J$3*pseudoinverse!A67+$J$4*pseudoinverse!B67+$J$5*pseudoinverse!C67+J$6*pseudoinverse!D67+$J$7*pseudoinverse!E67+$J$8*pseudoinverse!F67+$J$9*pseudoinverse!G67+$J$10*pseudoinverse!H67</f>
        <v>0.97307787536812262</v>
      </c>
      <c r="Q68">
        <f t="shared" ref="Q68:Q87" si="14">POWER(P68-$F68,2)</f>
        <v>1.7170290121040394E-2</v>
      </c>
      <c r="R68">
        <f>$K$3*pseudoinverse!A67+$K$4*pseudoinverse!B67+$K$5*pseudoinverse!C67+$K$6*pseudoinverse!D67+$K$7*pseudoinverse!E67+$K$8*pseudoinverse!F67+$K$9*pseudoinverse!G67+$K$10*pseudoinverse!H67</f>
        <v>0.83484882677891914</v>
      </c>
      <c r="S68">
        <f t="shared" ref="S68:S87" si="15">POWER(R68-$F68,2)</f>
        <v>5.1747807722276628E-5</v>
      </c>
      <c r="U68" s="13">
        <f t="shared" ref="U68:U87" si="16">A68</f>
        <v>705</v>
      </c>
      <c r="V68">
        <f t="shared" ref="V68:V87" si="17">F68</f>
        <v>0.84204242168843946</v>
      </c>
      <c r="W68">
        <f t="shared" ref="W68:W87" si="18">L68</f>
        <v>0.81924848410563422</v>
      </c>
      <c r="X68">
        <f t="shared" ref="X68:X87" si="19">N68</f>
        <v>0.88469817063745682</v>
      </c>
      <c r="Y68">
        <f t="shared" ref="Y68:Y87" si="20">P68</f>
        <v>0.97307787536812262</v>
      </c>
      <c r="Z68">
        <f t="shared" ref="Z68:Z87" si="21">R68</f>
        <v>0.83484882677891914</v>
      </c>
    </row>
    <row r="69" spans="1:26" x14ac:dyDescent="0.3">
      <c r="A69" s="2">
        <v>710</v>
      </c>
      <c r="F69">
        <v>0.83958421126562721</v>
      </c>
      <c r="L69">
        <f>$H$3*pseudoinverse!$A68+$H$4*pseudoinverse!$B68+$H$5*pseudoinverse!$C68+$H$6*pseudoinverse!$D68+$H$7*pseudoinverse!$E68+$H$8*pseudoinverse!$F68+$H$9*pseudoinverse!$G68+$H$10*pseudoinverse!$H68</f>
        <v>0.81900983998877064</v>
      </c>
      <c r="M69">
        <f t="shared" si="13"/>
        <v>4.2330475343794078E-4</v>
      </c>
      <c r="N69">
        <f>$I$3*pseudoinverse!A68+$I$4*pseudoinverse!B68+$I$5*pseudoinverse!C68+$I$6*pseudoinverse!D68+$I$7*pseudoinverse!E68+$I$8*pseudoinverse!F68+$I$9*pseudoinverse!G68+$I$10*pseudoinverse!H68</f>
        <v>0.87839589375042249</v>
      </c>
      <c r="O69">
        <f t="shared" si="13"/>
        <v>1.5063466973005643E-3</v>
      </c>
      <c r="P69">
        <f>$J$3*pseudoinverse!A68+$J$4*pseudoinverse!B68+$J$5*pseudoinverse!C68+J$6*pseudoinverse!D68+$J$7*pseudoinverse!E68+$J$8*pseudoinverse!F68+$J$9*pseudoinverse!G68+$J$10*pseudoinverse!H68</f>
        <v>0.98628754433721755</v>
      </c>
      <c r="Q69">
        <f t="shared" si="14"/>
        <v>2.152186793431397E-2</v>
      </c>
      <c r="R69">
        <f>$K$3*pseudoinverse!A68+$K$4*pseudoinverse!B68+$K$5*pseudoinverse!C68+$K$6*pseudoinverse!D68+$K$7*pseudoinverse!E68+$K$8*pseudoinverse!F68+$K$9*pseudoinverse!G68+$K$10*pseudoinverse!H68</f>
        <v>0.83316341698708807</v>
      </c>
      <c r="S69">
        <f t="shared" si="15"/>
        <v>4.1226599167321004E-5</v>
      </c>
      <c r="U69" s="13">
        <f t="shared" si="16"/>
        <v>710</v>
      </c>
      <c r="V69">
        <f t="shared" si="17"/>
        <v>0.83958421126562721</v>
      </c>
      <c r="W69">
        <f t="shared" si="18"/>
        <v>0.81900983998877064</v>
      </c>
      <c r="X69">
        <f t="shared" si="19"/>
        <v>0.87839589375042249</v>
      </c>
      <c r="Y69">
        <f t="shared" si="20"/>
        <v>0.98628754433721755</v>
      </c>
      <c r="Z69">
        <f t="shared" si="21"/>
        <v>0.83316341698708807</v>
      </c>
    </row>
    <row r="70" spans="1:26" x14ac:dyDescent="0.3">
      <c r="A70" s="2">
        <v>715</v>
      </c>
      <c r="F70">
        <v>0.80264082033993545</v>
      </c>
      <c r="L70">
        <f>$H$3*pseudoinverse!$A69+$H$4*pseudoinverse!$B69+$H$5*pseudoinverse!$C69+$H$6*pseudoinverse!$D69+$H$7*pseudoinverse!$E69+$H$8*pseudoinverse!$F69+$H$9*pseudoinverse!$G69+$H$10*pseudoinverse!$H69</f>
        <v>0.81808338285553051</v>
      </c>
      <c r="M70">
        <f t="shared" si="13"/>
        <v>2.3847273704806162E-4</v>
      </c>
      <c r="N70">
        <f>$I$3*pseudoinverse!A69+$I$4*pseudoinverse!B69+$I$5*pseudoinverse!C69+$I$6*pseudoinverse!D69+$I$7*pseudoinverse!E69+$I$8*pseudoinverse!F69+$I$9*pseudoinverse!G69+$I$10*pseudoinverse!H69</f>
        <v>0.87049138991233144</v>
      </c>
      <c r="O70">
        <f t="shared" si="13"/>
        <v>4.6036997912985485E-3</v>
      </c>
      <c r="P70">
        <f>$J$3*pseudoinverse!A69+$J$4*pseudoinverse!B69+$J$5*pseudoinverse!C69+J$6*pseudoinverse!D69+$J$7*pseudoinverse!E69+$J$8*pseudoinverse!F69+$J$9*pseudoinverse!G69+$J$10*pseudoinverse!H69</f>
        <v>0.99664099105794446</v>
      </c>
      <c r="Q70">
        <f t="shared" si="14"/>
        <v>3.7636066238616643E-2</v>
      </c>
      <c r="R70">
        <f>$K$3*pseudoinverse!A69+$K$4*pseudoinverse!B69+$K$5*pseudoinverse!C69+$K$6*pseudoinverse!D69+$K$7*pseudoinverse!E69+$K$8*pseudoinverse!F69+$K$9*pseudoinverse!G69+$K$10*pseudoinverse!H69</f>
        <v>0.82971448687160354</v>
      </c>
      <c r="S70">
        <f t="shared" si="15"/>
        <v>7.3298341946796512E-4</v>
      </c>
      <c r="U70" s="13">
        <f t="shared" si="16"/>
        <v>715</v>
      </c>
      <c r="V70">
        <f t="shared" si="17"/>
        <v>0.80264082033993545</v>
      </c>
      <c r="W70">
        <f t="shared" si="18"/>
        <v>0.81808338285553051</v>
      </c>
      <c r="X70">
        <f t="shared" si="19"/>
        <v>0.87049138991233144</v>
      </c>
      <c r="Y70">
        <f t="shared" si="20"/>
        <v>0.99664099105794446</v>
      </c>
      <c r="Z70">
        <f t="shared" si="21"/>
        <v>0.82971448687160354</v>
      </c>
    </row>
    <row r="71" spans="1:26" x14ac:dyDescent="0.3">
      <c r="A71" s="2">
        <v>720</v>
      </c>
      <c r="F71">
        <v>0.63168984407922457</v>
      </c>
      <c r="L71">
        <f>$H$3*pseudoinverse!$A70+$H$4*pseudoinverse!$B70+$H$5*pseudoinverse!$C70+$H$6*pseudoinverse!$D70+$H$7*pseudoinverse!$E70+$H$8*pseudoinverse!$F70+$H$9*pseudoinverse!$G70+$H$10*pseudoinverse!$H70</f>
        <v>0.81589983405109678</v>
      </c>
      <c r="M71">
        <f t="shared" si="13"/>
        <v>3.3933320405437263E-2</v>
      </c>
      <c r="N71">
        <f>$I$3*pseudoinverse!A70+$I$4*pseudoinverse!B70+$I$5*pseudoinverse!C70+$I$6*pseudoinverse!D70+$I$7*pseudoinverse!E70+$I$8*pseudoinverse!F70+$I$9*pseudoinverse!G70+$I$10*pseudoinverse!H70</f>
        <v>0.8608826971390009</v>
      </c>
      <c r="O71">
        <f t="shared" si="13"/>
        <v>5.2529363893680223E-2</v>
      </c>
      <c r="P71">
        <f>$J$3*pseudoinverse!A70+$J$4*pseudoinverse!B70+$J$5*pseudoinverse!C70+J$6*pseudoinverse!D70+$J$7*pseudoinverse!E70+$J$8*pseudoinverse!F70+$J$9*pseudoinverse!G70+$J$10*pseudoinverse!H70</f>
        <v>1.0038349234115764</v>
      </c>
      <c r="Q71">
        <f t="shared" si="14"/>
        <v>0.13849196007128245</v>
      </c>
      <c r="R71">
        <f>$K$3*pseudoinverse!A70+$K$4*pseudoinverse!B70+$K$5*pseudoinverse!C70+$K$6*pseudoinverse!D70+$K$7*pseudoinverse!E70+$K$8*pseudoinverse!F70+$K$9*pseudoinverse!G70+$K$10*pseudoinverse!H70</f>
        <v>0.82437463339181194</v>
      </c>
      <c r="S71">
        <f t="shared" si="15"/>
        <v>3.7127428032436183E-2</v>
      </c>
      <c r="U71" s="13">
        <f t="shared" si="16"/>
        <v>720</v>
      </c>
      <c r="V71">
        <f t="shared" si="17"/>
        <v>0.63168984407922457</v>
      </c>
      <c r="W71">
        <f t="shared" si="18"/>
        <v>0.81589983405109678</v>
      </c>
      <c r="X71">
        <f t="shared" si="19"/>
        <v>0.8608826971390009</v>
      </c>
      <c r="Y71">
        <f t="shared" si="20"/>
        <v>1.0038349234115764</v>
      </c>
      <c r="Z71">
        <f t="shared" si="21"/>
        <v>0.82437463339181194</v>
      </c>
    </row>
    <row r="72" spans="1:26" x14ac:dyDescent="0.3">
      <c r="A72" s="2">
        <v>725</v>
      </c>
      <c r="F72">
        <v>0.66540946762185704</v>
      </c>
      <c r="L72">
        <f>$H$3*pseudoinverse!$A71+$H$4*pseudoinverse!$B71+$H$5*pseudoinverse!$C71+$H$6*pseudoinverse!$D71+$H$7*pseudoinverse!$E71+$H$8*pseudoinverse!$F71+$H$9*pseudoinverse!$G71+$H$10*pseudoinverse!$H71</f>
        <v>0.81194273260262961</v>
      </c>
      <c r="M72">
        <f t="shared" si="13"/>
        <v>2.1471997745925311E-2</v>
      </c>
      <c r="N72">
        <f>$I$3*pseudoinverse!A71+$I$4*pseudoinverse!B71+$I$5*pseudoinverse!C71+$I$6*pseudoinverse!D71+$I$7*pseudoinverse!E71+$I$8*pseudoinverse!F71+$I$9*pseudoinverse!G71+$I$10*pseudoinverse!H71</f>
        <v>0.84949470998311971</v>
      </c>
      <c r="O72">
        <f t="shared" si="13"/>
        <v>3.3887376455204815E-2</v>
      </c>
      <c r="P72">
        <f>$J$3*pseudoinverse!A71+$J$4*pseudoinverse!B71+$J$5*pseudoinverse!C71+J$6*pseudoinverse!D71+$J$7*pseudoinverse!E71+$J$8*pseudoinverse!F71+$J$9*pseudoinverse!G71+$J$10*pseudoinverse!H71</f>
        <v>1.0076455617439006</v>
      </c>
      <c r="Q72">
        <f t="shared" si="14"/>
        <v>0.11712554411991227</v>
      </c>
      <c r="R72">
        <f>$K$3*pseudoinverse!A71+$K$4*pseudoinverse!B71+$K$5*pseudoinverse!C71+$K$6*pseudoinverse!D71+$K$7*pseudoinverse!E71+$K$8*pseudoinverse!F71+$K$9*pseudoinverse!G71+$K$10*pseudoinverse!H71</f>
        <v>0.81706717984342203</v>
      </c>
      <c r="S72">
        <f t="shared" si="15"/>
        <v>2.3000061676279021E-2</v>
      </c>
      <c r="U72" s="13">
        <f t="shared" si="16"/>
        <v>725</v>
      </c>
      <c r="V72">
        <f t="shared" si="17"/>
        <v>0.66540946762185704</v>
      </c>
      <c r="W72">
        <f t="shared" si="18"/>
        <v>0.81194273260262961</v>
      </c>
      <c r="X72">
        <f t="shared" si="19"/>
        <v>0.84949470998311971</v>
      </c>
      <c r="Y72">
        <f t="shared" si="20"/>
        <v>1.0076455617439006</v>
      </c>
      <c r="Z72">
        <f t="shared" si="21"/>
        <v>0.81706717984342203</v>
      </c>
    </row>
    <row r="73" spans="1:26" x14ac:dyDescent="0.3">
      <c r="A73" s="2">
        <v>730</v>
      </c>
      <c r="F73">
        <v>0.72299480264082039</v>
      </c>
      <c r="L73">
        <f>$H$3*pseudoinverse!$A72+$H$4*pseudoinverse!$B72+$H$5*pseudoinverse!$C72+$H$6*pseudoinverse!$D72+$H$7*pseudoinverse!$E72+$H$8*pseudoinverse!$F72+$H$9*pseudoinverse!$G72+$H$10*pseudoinverse!$H72</f>
        <v>0.80579044080444762</v>
      </c>
      <c r="M73">
        <f t="shared" si="13"/>
        <v>6.8551176989222855E-3</v>
      </c>
      <c r="N73">
        <f>$I$3*pseudoinverse!A72+$I$4*pseudoinverse!B72+$I$5*pseudoinverse!C72+$I$6*pseudoinverse!D72+$I$7*pseudoinverse!E72+$I$8*pseudoinverse!F72+$I$9*pseudoinverse!G72+$I$10*pseudoinverse!H72</f>
        <v>0.83628025605109846</v>
      </c>
      <c r="O73">
        <f t="shared" si="13"/>
        <v>1.2833593954372283E-2</v>
      </c>
      <c r="P73">
        <f>$J$3*pseudoinverse!A72+$J$4*pseudoinverse!B72+$J$5*pseudoinverse!C72+J$6*pseudoinverse!D72+$J$7*pseudoinverse!E72+$J$8*pseudoinverse!F72+$J$9*pseudoinverse!G72+$J$10*pseudoinverse!H72</f>
        <v>1.007921197718334</v>
      </c>
      <c r="Q73">
        <f t="shared" si="14"/>
        <v>8.1183050611867369E-2</v>
      </c>
      <c r="R73">
        <f>$K$3*pseudoinverse!A72+$K$4*pseudoinverse!B72+$K$5*pseudoinverse!C72+$K$6*pseudoinverse!D72+$K$7*pseudoinverse!E72+$K$8*pseudoinverse!F72+$K$9*pseudoinverse!G72+$K$10*pseudoinverse!H72</f>
        <v>0.80775379448164764</v>
      </c>
      <c r="S73">
        <f t="shared" si="15"/>
        <v>7.1840866978734198E-3</v>
      </c>
      <c r="U73" s="13">
        <f t="shared" si="16"/>
        <v>730</v>
      </c>
      <c r="V73">
        <f t="shared" si="17"/>
        <v>0.72299480264082039</v>
      </c>
      <c r="W73">
        <f t="shared" si="18"/>
        <v>0.80579044080444762</v>
      </c>
      <c r="X73">
        <f t="shared" si="19"/>
        <v>0.83628025605109846</v>
      </c>
      <c r="Y73">
        <f t="shared" si="20"/>
        <v>1.007921197718334</v>
      </c>
      <c r="Z73">
        <f t="shared" si="21"/>
        <v>0.80775379448164764</v>
      </c>
    </row>
    <row r="74" spans="1:26" x14ac:dyDescent="0.3">
      <c r="A74" s="2">
        <v>735</v>
      </c>
      <c r="F74">
        <v>0.77967411153251864</v>
      </c>
      <c r="L74">
        <f>$H$3*pseudoinverse!$A73+$H$4*pseudoinverse!$B73+$H$5*pseudoinverse!$C73+$H$6*pseudoinverse!$D73+$H$7*pseudoinverse!$E73+$H$8*pseudoinverse!$F73+$H$9*pseudoinverse!$G73+$H$10*pseudoinverse!$H73</f>
        <v>0.79714305797753515</v>
      </c>
      <c r="M74">
        <f t="shared" si="13"/>
        <v>3.0516408989885493E-4</v>
      </c>
      <c r="N74">
        <f>$I$3*pseudoinverse!A73+$I$4*pseudoinverse!B73+$I$5*pseudoinverse!C73+$I$6*pseudoinverse!D73+$I$7*pseudoinverse!E73+$I$8*pseudoinverse!F73+$I$9*pseudoinverse!G73+$I$10*pseudoinverse!H73</f>
        <v>0.8212206493555978</v>
      </c>
      <c r="O74">
        <f t="shared" si="13"/>
        <v>1.7261148050845467E-3</v>
      </c>
      <c r="P74">
        <f>$J$3*pseudoinverse!A73+$J$4*pseudoinverse!B73+$J$5*pseudoinverse!C73+J$6*pseudoinverse!D73+$J$7*pseudoinverse!E73+$J$8*pseudoinverse!F73+$J$9*pseudoinverse!G73+$J$10*pseudoinverse!H73</f>
        <v>1.0045757179200259</v>
      </c>
      <c r="Q74">
        <f t="shared" si="14"/>
        <v>5.0580732555681233E-2</v>
      </c>
      <c r="R74">
        <f>$K$3*pseudoinverse!A73+$K$4*pseudoinverse!B73+$K$5*pseudoinverse!C73+$K$6*pseudoinverse!D73+$K$7*pseudoinverse!E73+$K$8*pseudoinverse!F73+$K$9*pseudoinverse!G73+$K$10*pseudoinverse!H73</f>
        <v>0.79642526146781711</v>
      </c>
      <c r="S74">
        <f t="shared" si="15"/>
        <v>2.8060102415484995E-4</v>
      </c>
      <c r="U74" s="13">
        <f t="shared" si="16"/>
        <v>735</v>
      </c>
      <c r="V74">
        <f t="shared" si="17"/>
        <v>0.77967411153251864</v>
      </c>
      <c r="W74">
        <f t="shared" si="18"/>
        <v>0.79714305797753515</v>
      </c>
      <c r="X74">
        <f t="shared" si="19"/>
        <v>0.8212206493555978</v>
      </c>
      <c r="Y74">
        <f t="shared" si="20"/>
        <v>1.0045757179200259</v>
      </c>
      <c r="Z74">
        <f t="shared" si="21"/>
        <v>0.79642526146781711</v>
      </c>
    </row>
    <row r="75" spans="1:26" x14ac:dyDescent="0.3">
      <c r="A75" s="2">
        <v>740</v>
      </c>
      <c r="F75">
        <v>0.78093833403567925</v>
      </c>
      <c r="L75">
        <f>$H$3*pseudoinverse!$A74+$H$4*pseudoinverse!$B74+$H$5*pseudoinverse!$C74+$H$6*pseudoinverse!$D74+$H$7*pseudoinverse!$E74+$H$8*pseudoinverse!$F74+$H$9*pseudoinverse!$G74+$H$10*pseudoinverse!$H74</f>
        <v>0.78583270379694437</v>
      </c>
      <c r="M75">
        <f t="shared" si="13"/>
        <v>2.395485535998635E-5</v>
      </c>
      <c r="N75">
        <f>$I$3*pseudoinverse!A74+$I$4*pseudoinverse!B74+$I$5*pseudoinverse!C74+$I$6*pseudoinverse!D74+$I$7*pseudoinverse!E74+$I$8*pseudoinverse!F74+$I$9*pseudoinverse!G74+$I$10*pseudoinverse!H74</f>
        <v>0.80432571153246446</v>
      </c>
      <c r="O75">
        <f t="shared" si="13"/>
        <v>5.4696942617713526E-4</v>
      </c>
      <c r="P75">
        <f>$J$3*pseudoinverse!A74+$J$4*pseudoinverse!B74+$J$5*pseudoinverse!C74+J$6*pseudoinverse!D74+$J$7*pseudoinverse!E74+$J$8*pseudoinverse!F74+$J$9*pseudoinverse!G74+$J$10*pseudoinverse!H74</f>
        <v>0.99758314191375386</v>
      </c>
      <c r="Q75">
        <f t="shared" si="14"/>
        <v>4.6934972780527856E-2</v>
      </c>
      <c r="R75">
        <f>$K$3*pseudoinverse!A74+$K$4*pseudoinverse!B74+$K$5*pseudoinverse!C74+$K$6*pseudoinverse!D74+$K$7*pseudoinverse!E74+$K$8*pseudoinverse!F74+$K$9*pseudoinverse!G74+$K$10*pseudoinverse!H74</f>
        <v>0.78309569508698795</v>
      </c>
      <c r="S75">
        <f t="shared" si="15"/>
        <v>4.6542067057037958E-6</v>
      </c>
      <c r="U75" s="13">
        <f t="shared" si="16"/>
        <v>740</v>
      </c>
      <c r="V75">
        <f t="shared" si="17"/>
        <v>0.78093833403567925</v>
      </c>
      <c r="W75">
        <f t="shared" si="18"/>
        <v>0.78583270379694437</v>
      </c>
      <c r="X75">
        <f t="shared" si="19"/>
        <v>0.80432571153246446</v>
      </c>
      <c r="Y75">
        <f t="shared" si="20"/>
        <v>0.99758314191375386</v>
      </c>
      <c r="Z75">
        <f t="shared" si="21"/>
        <v>0.78309569508698795</v>
      </c>
    </row>
    <row r="76" spans="1:26" x14ac:dyDescent="0.3">
      <c r="A76" s="2">
        <v>745</v>
      </c>
      <c r="F76">
        <v>0.80095519033572138</v>
      </c>
      <c r="L76">
        <f>$H$3*pseudoinverse!$A75+$H$4*pseudoinverse!$B75+$H$5*pseudoinverse!$C75+$H$6*pseudoinverse!$D75+$H$7*pseudoinverse!$E75+$H$8*pseudoinverse!$F75+$H$9*pseudoinverse!$G75+$H$10*pseudoinverse!$H75</f>
        <v>0.77181865980004716</v>
      </c>
      <c r="M76">
        <f t="shared" si="13"/>
        <v>8.4893741165627636E-4</v>
      </c>
      <c r="N76">
        <f>$I$3*pseudoinverse!A75+$I$4*pseudoinverse!B75+$I$5*pseudoinverse!C75+$I$6*pseudoinverse!D75+$I$7*pseudoinverse!E75+$I$8*pseudoinverse!F75+$I$9*pseudoinverse!G75+$I$10*pseudoinverse!H75</f>
        <v>0.78563326021001845</v>
      </c>
      <c r="O76">
        <f t="shared" si="13"/>
        <v>2.3476154277692307E-4</v>
      </c>
      <c r="P76">
        <f>$J$3*pseudoinverse!A75+$J$4*pseudoinverse!B75+$J$5*pseudoinverse!C75+J$6*pseudoinverse!D75+$J$7*pseudoinverse!E75+$J$8*pseudoinverse!F75+$J$9*pseudoinverse!G75+$J$10*pseudoinverse!H75</f>
        <v>0.9869729418328389</v>
      </c>
      <c r="Q76">
        <f t="shared" si="14"/>
        <v>3.4602603872043371E-2</v>
      </c>
      <c r="R76">
        <f>$K$3*pseudoinverse!A75+$K$4*pseudoinverse!B75+$K$5*pseudoinverse!C75+$K$6*pseudoinverse!D75+$K$7*pseudoinverse!E75+$K$8*pseudoinverse!F75+$K$9*pseudoinverse!G75+$K$10*pseudoinverse!H75</f>
        <v>0.76779978421213446</v>
      </c>
      <c r="S76">
        <f t="shared" si="15"/>
        <v>1.0992809552199849E-3</v>
      </c>
      <c r="U76" s="13">
        <f t="shared" si="16"/>
        <v>745</v>
      </c>
      <c r="V76">
        <f t="shared" si="17"/>
        <v>0.80095519033572138</v>
      </c>
      <c r="W76">
        <f t="shared" si="18"/>
        <v>0.77181865980004716</v>
      </c>
      <c r="X76">
        <f t="shared" si="19"/>
        <v>0.78563326021001845</v>
      </c>
      <c r="Y76">
        <f t="shared" si="20"/>
        <v>0.9869729418328389</v>
      </c>
      <c r="Z76">
        <f t="shared" si="21"/>
        <v>0.76779978421213446</v>
      </c>
    </row>
    <row r="77" spans="1:26" x14ac:dyDescent="0.3">
      <c r="A77" s="2">
        <v>750</v>
      </c>
      <c r="F77">
        <v>0.79175445989605286</v>
      </c>
      <c r="L77">
        <f>$H$3*pseudoinverse!$A76+$H$4*pseudoinverse!$B76+$H$5*pseudoinverse!$C76+$H$6*pseudoinverse!$D76+$H$7*pseudoinverse!$E76+$H$8*pseudoinverse!$F76+$H$9*pseudoinverse!$G76+$H$10*pseudoinverse!$H76</f>
        <v>0.75517104197053186</v>
      </c>
      <c r="M77">
        <f t="shared" si="13"/>
        <v>1.3383464671133313E-3</v>
      </c>
      <c r="N77">
        <f>$I$3*pseudoinverse!A76+$I$4*pseudoinverse!B76+$I$5*pseudoinverse!C76+$I$6*pseudoinverse!D76+$I$7*pseudoinverse!E76+$I$8*pseudoinverse!F76+$I$9*pseudoinverse!G76+$I$10*pseudoinverse!H76</f>
        <v>0.76520807533625113</v>
      </c>
      <c r="O77">
        <f t="shared" si="13"/>
        <v>7.047105331968802E-4</v>
      </c>
      <c r="P77">
        <f>$J$3*pseudoinverse!A76+$J$4*pseudoinverse!B76+$J$5*pseudoinverse!C76+J$6*pseudoinverse!D76+$J$7*pseudoinverse!E76+$J$8*pseudoinverse!F76+$J$9*pseudoinverse!G76+$J$10*pseudoinverse!H76</f>
        <v>0.97282580952914077</v>
      </c>
      <c r="Q77">
        <f t="shared" si="14"/>
        <v>3.2786833657947961E-2</v>
      </c>
      <c r="R77">
        <f>$K$3*pseudoinverse!A76+$K$4*pseudoinverse!B76+$K$5*pseudoinverse!C76+$K$6*pseudoinverse!D76+$K$7*pseudoinverse!E76+$K$8*pseudoinverse!F76+$K$9*pseudoinverse!G76+$K$10*pseudoinverse!H76</f>
        <v>0.75059222291405381</v>
      </c>
      <c r="S77">
        <f t="shared" si="15"/>
        <v>1.6943297533622507E-3</v>
      </c>
      <c r="U77" s="13">
        <f t="shared" si="16"/>
        <v>750</v>
      </c>
      <c r="V77">
        <f t="shared" si="17"/>
        <v>0.79175445989605286</v>
      </c>
      <c r="W77">
        <f t="shared" si="18"/>
        <v>0.75517104197053186</v>
      </c>
      <c r="X77">
        <f t="shared" si="19"/>
        <v>0.76520807533625113</v>
      </c>
      <c r="Y77">
        <f t="shared" si="20"/>
        <v>0.97282580952914077</v>
      </c>
      <c r="Z77">
        <f t="shared" si="21"/>
        <v>0.75059222291405381</v>
      </c>
    </row>
    <row r="78" spans="1:26" x14ac:dyDescent="0.3">
      <c r="A78" s="2">
        <v>755</v>
      </c>
      <c r="F78">
        <v>0.79512571990448111</v>
      </c>
      <c r="L78">
        <f>$H$3*pseudoinverse!$A77+$H$4*pseudoinverse!$B77+$H$5*pseudoinverse!$C77+$H$6*pseudoinverse!$D77+$H$7*pseudoinverse!$E77+$H$8*pseudoinverse!$F77+$H$9*pseudoinverse!$G77+$H$10*pseudoinverse!$H77</f>
        <v>0.7360477151057806</v>
      </c>
      <c r="M78">
        <f t="shared" si="13"/>
        <v>3.4902106509952808E-3</v>
      </c>
      <c r="N78">
        <f>$I$3*pseudoinverse!A77+$I$4*pseudoinverse!B77+$I$5*pseudoinverse!C77+$I$6*pseudoinverse!D77+$I$7*pseudoinverse!E77+$I$8*pseudoinverse!F77+$I$9*pseudoinverse!G77+$I$10*pseudoinverse!H77</f>
        <v>0.74314036744830692</v>
      </c>
      <c r="O78">
        <f t="shared" si="13"/>
        <v>2.7024768699926561E-3</v>
      </c>
      <c r="P78">
        <f>$J$3*pseudoinverse!A77+$J$4*pseudoinverse!B77+$J$5*pseudoinverse!C77+J$6*pseudoinverse!D77+$J$7*pseudoinverse!E77+$J$8*pseudoinverse!F77+$J$9*pseudoinverse!G77+$J$10*pseudoinverse!H77</f>
        <v>0.95526955194677188</v>
      </c>
      <c r="Q78">
        <f t="shared" si="14"/>
        <v>2.5646046941189434E-2</v>
      </c>
      <c r="R78">
        <f>$K$3*pseudoinverse!A77+$K$4*pseudoinverse!B77+$K$5*pseudoinverse!C77+$K$6*pseudoinverse!D77+$K$7*pseudoinverse!E77+$K$8*pseudoinverse!F77+$K$9*pseudoinverse!G77+$K$10*pseudoinverse!H77</f>
        <v>0.73154832509621981</v>
      </c>
      <c r="S78">
        <f t="shared" si="15"/>
        <v>4.0420851306055307E-3</v>
      </c>
      <c r="U78" s="13">
        <f t="shared" si="16"/>
        <v>755</v>
      </c>
      <c r="V78">
        <f t="shared" si="17"/>
        <v>0.79512571990448111</v>
      </c>
      <c r="W78">
        <f t="shared" si="18"/>
        <v>0.7360477151057806</v>
      </c>
      <c r="X78">
        <f t="shared" si="19"/>
        <v>0.74314036744830692</v>
      </c>
      <c r="Y78">
        <f t="shared" si="20"/>
        <v>0.95526955194677188</v>
      </c>
      <c r="Z78">
        <f t="shared" si="21"/>
        <v>0.73154832509621981</v>
      </c>
    </row>
    <row r="79" spans="1:26" x14ac:dyDescent="0.3">
      <c r="A79" s="2">
        <v>760</v>
      </c>
      <c r="F79">
        <v>0.17359179660064616</v>
      </c>
      <c r="L79">
        <f>$H$3*pseudoinverse!$A78+$H$4*pseudoinverse!$B78+$H$5*pseudoinverse!$C78+$H$6*pseudoinverse!$D78+$H$7*pseudoinverse!$E78+$H$8*pseudoinverse!$F78+$H$9*pseudoinverse!$G78+$H$10*pseudoinverse!$H78</f>
        <v>0.71466908136446139</v>
      </c>
      <c r="M79">
        <f t="shared" si="13"/>
        <v>0.29276462808738279</v>
      </c>
      <c r="N79">
        <f>$I$3*pseudoinverse!A78+$I$4*pseudoinverse!B78+$I$5*pseudoinverse!C78+$I$6*pseudoinverse!D78+$I$7*pseudoinverse!E78+$I$8*pseudoinverse!F78+$I$9*pseudoinverse!G78+$I$10*pseudoinverse!H78</f>
        <v>0.71954378527762641</v>
      </c>
      <c r="O79">
        <f t="shared" si="13"/>
        <v>0.29806357394034955</v>
      </c>
      <c r="P79">
        <f>$J$3*pseudoinverse!A78+$J$4*pseudoinverse!B78+$J$5*pseudoinverse!C78+J$6*pseudoinverse!D78+$J$7*pseudoinverse!E78+$J$8*pseudoinverse!F78+$J$9*pseudoinverse!G78+$J$10*pseudoinverse!H78</f>
        <v>0.93447486895244003</v>
      </c>
      <c r="Q79">
        <f t="shared" si="14"/>
        <v>0.57894304979150513</v>
      </c>
      <c r="R79">
        <f>$K$3*pseudoinverse!A78+$K$4*pseudoinverse!B78+$K$5*pseudoinverse!C78+$K$6*pseudoinverse!D78+$K$7*pseudoinverse!E78+$K$8*pseudoinverse!F78+$K$9*pseudoinverse!G78+$K$10*pseudoinverse!H78</f>
        <v>0.71076488872290822</v>
      </c>
      <c r="S79">
        <f t="shared" si="15"/>
        <v>0.28855493090019224</v>
      </c>
      <c r="U79" s="13">
        <f t="shared" si="16"/>
        <v>760</v>
      </c>
      <c r="V79">
        <f t="shared" si="17"/>
        <v>0.17359179660064616</v>
      </c>
      <c r="W79">
        <f t="shared" si="18"/>
        <v>0.71466908136446139</v>
      </c>
      <c r="X79">
        <f t="shared" si="19"/>
        <v>0.71954378527762641</v>
      </c>
      <c r="Y79">
        <f t="shared" si="20"/>
        <v>0.93447486895244003</v>
      </c>
      <c r="Z79">
        <f t="shared" si="21"/>
        <v>0.71076488872290822</v>
      </c>
    </row>
    <row r="80" spans="1:26" x14ac:dyDescent="0.3">
      <c r="A80" s="2">
        <v>765</v>
      </c>
      <c r="F80">
        <v>0.44512571990448097</v>
      </c>
      <c r="L80">
        <f>$H$3*pseudoinverse!$A79+$H$4*pseudoinverse!$B79+$H$5*pseudoinverse!$C79+$H$6*pseudoinverse!$D79+$H$7*pseudoinverse!$E79+$H$8*pseudoinverse!$F79+$H$9*pseudoinverse!$G79+$H$10*pseudoinverse!$H79</f>
        <v>0.6912944649602315</v>
      </c>
      <c r="M80">
        <f t="shared" si="13"/>
        <v>6.0599051042323104E-2</v>
      </c>
      <c r="N80">
        <f>$I$3*pseudoinverse!A79+$I$4*pseudoinverse!B79+$I$5*pseudoinverse!C79+$I$6*pseudoinverse!D79+$I$7*pseudoinverse!E79+$I$8*pseudoinverse!F79+$I$9*pseudoinverse!G79+$I$10*pseudoinverse!H79</f>
        <v>0.69455301260725444</v>
      </c>
      <c r="O80">
        <f t="shared" si="13"/>
        <v>6.2213974345035034E-2</v>
      </c>
      <c r="P80">
        <f>$J$3*pseudoinverse!A79+$J$4*pseudoinverse!B79+$J$5*pseudoinverse!C79+J$6*pseudoinverse!D79+$J$7*pseudoinverse!E79+$J$8*pseudoinverse!F79+$J$9*pseudoinverse!G79+$J$10*pseudoinverse!H79</f>
        <v>0.91065086010878182</v>
      </c>
      <c r="Q80">
        <f t="shared" si="14"/>
        <v>0.21671365616223398</v>
      </c>
      <c r="R80">
        <f>$K$3*pseudoinverse!A79+$K$4*pseudoinverse!B79+$K$5*pseudoinverse!C79+$K$6*pseudoinverse!D79+$K$7*pseudoinverse!E79+$K$8*pseudoinverse!F79+$K$9*pseudoinverse!G79+$K$10*pseudoinverse!H79</f>
        <v>0.68836059228842184</v>
      </c>
      <c r="S80">
        <f t="shared" si="15"/>
        <v>5.9163203143632E-2</v>
      </c>
      <c r="U80" s="13">
        <f t="shared" si="16"/>
        <v>765</v>
      </c>
      <c r="V80">
        <f t="shared" si="17"/>
        <v>0.44512571990448097</v>
      </c>
      <c r="W80">
        <f t="shared" si="18"/>
        <v>0.6912944649602315</v>
      </c>
      <c r="X80">
        <f t="shared" si="19"/>
        <v>0.69455301260725444</v>
      </c>
      <c r="Y80">
        <f t="shared" si="20"/>
        <v>0.91065086010878182</v>
      </c>
      <c r="Z80">
        <f t="shared" si="21"/>
        <v>0.68836059228842184</v>
      </c>
    </row>
    <row r="81" spans="1:26" x14ac:dyDescent="0.3">
      <c r="A81" s="2">
        <v>770</v>
      </c>
      <c r="F81">
        <v>0.74771737603596011</v>
      </c>
      <c r="L81">
        <f>$H$3*pseudoinverse!$A80+$H$4*pseudoinverse!$B80+$H$5*pseudoinverse!$C80+$H$6*pseudoinverse!$D80+$H$7*pseudoinverse!$E80+$H$8*pseudoinverse!$F80+$H$9*pseudoinverse!$G80+$H$10*pseudoinverse!$H80</f>
        <v>0.66620247756361339</v>
      </c>
      <c r="M81">
        <f t="shared" si="13"/>
        <v>6.6446786729569933E-3</v>
      </c>
      <c r="N81">
        <f>$I$3*pseudoinverse!A80+$I$4*pseudoinverse!B80+$I$5*pseudoinverse!C80+$I$6*pseudoinverse!D80+$I$7*pseudoinverse!E80+$I$8*pseudoinverse!F80+$I$9*pseudoinverse!G80+$I$10*pseudoinverse!H80</f>
        <v>0.66832101515126596</v>
      </c>
      <c r="O81">
        <f t="shared" si="13"/>
        <v>6.303782121732591E-3</v>
      </c>
      <c r="P81">
        <f>$J$3*pseudoinverse!A80+$J$4*pseudoinverse!B80+$J$5*pseudoinverse!C80+J$6*pseudoinverse!D80+$J$7*pseudoinverse!E80+$J$8*pseudoinverse!F80+$J$9*pseudoinverse!G80+$J$10*pseudoinverse!H80</f>
        <v>0.88404019399856759</v>
      </c>
      <c r="Q81">
        <f t="shared" si="14"/>
        <v>1.8583910697266216E-2</v>
      </c>
      <c r="R81">
        <f>$K$3*pseudoinverse!A80+$K$4*pseudoinverse!B80+$K$5*pseudoinverse!C80+$K$6*pseudoinverse!D80+$K$7*pseudoinverse!E80+$K$8*pseudoinverse!F80+$K$9*pseudoinverse!G80+$K$10*pseudoinverse!H80</f>
        <v>0.66447548889141217</v>
      </c>
      <c r="S81">
        <f t="shared" si="15"/>
        <v>6.9292117753856561E-3</v>
      </c>
      <c r="U81" s="13">
        <f t="shared" si="16"/>
        <v>770</v>
      </c>
      <c r="V81">
        <f t="shared" si="17"/>
        <v>0.74771737603596011</v>
      </c>
      <c r="W81">
        <f t="shared" si="18"/>
        <v>0.66620247756361339</v>
      </c>
      <c r="X81">
        <f t="shared" si="19"/>
        <v>0.66832101515126596</v>
      </c>
      <c r="Y81">
        <f t="shared" si="20"/>
        <v>0.88404019399856759</v>
      </c>
      <c r="Z81">
        <f t="shared" si="21"/>
        <v>0.66447548889141217</v>
      </c>
    </row>
    <row r="82" spans="1:26" x14ac:dyDescent="0.3">
      <c r="A82" s="2">
        <v>775</v>
      </c>
      <c r="F82">
        <v>0.75860373647984269</v>
      </c>
      <c r="L82">
        <f>$H$3*pseudoinverse!$A81+$H$4*pseudoinverse!$B81+$H$5*pseudoinverse!$C81+$H$6*pseudoinverse!$D81+$H$7*pseudoinverse!$E81+$H$8*pseudoinverse!$F81+$H$9*pseudoinverse!$G81+$H$10*pseudoinverse!$H81</f>
        <v>0.63967637792270293</v>
      </c>
      <c r="M82">
        <f t="shared" si="13"/>
        <v>1.4143716613378484E-2</v>
      </c>
      <c r="N82">
        <f>$I$3*pseudoinverse!A81+$I$4*pseudoinverse!B81+$I$5*pseudoinverse!C81+$I$6*pseudoinverse!D81+$I$7*pseudoinverse!E81+$I$8*pseudoinverse!F81+$I$9*pseudoinverse!G81+$I$10*pseudoinverse!H81</f>
        <v>0.64101600690959437</v>
      </c>
      <c r="O82">
        <f t="shared" si="13"/>
        <v>1.3826874145485852E-2</v>
      </c>
      <c r="P82">
        <f>$J$3*pseudoinverse!A81+$J$4*pseudoinverse!B81+$J$5*pseudoinverse!C81+J$6*pseudoinverse!D81+$J$7*pseudoinverse!E81+$J$8*pseudoinverse!F81+$J$9*pseudoinverse!G81+$J$10*pseudoinverse!H81</f>
        <v>0.8549139446298285</v>
      </c>
      <c r="Q82">
        <f t="shared" si="14"/>
        <v>9.2756561938935923E-3</v>
      </c>
      <c r="R82">
        <f>$K$3*pseudoinverse!A81+$K$4*pseudoinverse!B81+$K$5*pseudoinverse!C81+$K$6*pseudoinverse!D81+$K$7*pseudoinverse!E81+$K$8*pseudoinverse!F81+$K$9*pseudoinverse!G81+$K$10*pseudoinverse!H81</f>
        <v>0.63926943932923697</v>
      </c>
      <c r="S82">
        <f t="shared" si="15"/>
        <v>1.4240674476429066E-2</v>
      </c>
      <c r="U82" s="13">
        <f t="shared" si="16"/>
        <v>775</v>
      </c>
      <c r="V82">
        <f t="shared" si="17"/>
        <v>0.75860373647984269</v>
      </c>
      <c r="W82">
        <f t="shared" si="18"/>
        <v>0.63967637792270293</v>
      </c>
      <c r="X82">
        <f t="shared" si="19"/>
        <v>0.64101600690959437</v>
      </c>
      <c r="Y82">
        <f t="shared" si="20"/>
        <v>0.8549139446298285</v>
      </c>
      <c r="Z82">
        <f t="shared" si="21"/>
        <v>0.63926943932923697</v>
      </c>
    </row>
    <row r="83" spans="1:26" x14ac:dyDescent="0.3">
      <c r="A83" s="2">
        <v>780</v>
      </c>
      <c r="F83">
        <v>0.75059699395982582</v>
      </c>
      <c r="L83">
        <f>$H$3*pseudoinverse!$A82+$H$4*pseudoinverse!$B82+$H$5*pseudoinverse!$C82+$H$6*pseudoinverse!$D82+$H$7*pseudoinverse!$E82+$H$8*pseudoinverse!$F82+$H$9*pseudoinverse!$G82+$H$10*pseudoinverse!$H82</f>
        <v>0.61199432181069935</v>
      </c>
      <c r="M83">
        <f t="shared" si="13"/>
        <v>1.9210700726878239E-2</v>
      </c>
      <c r="N83">
        <f>$I$3*pseudoinverse!A82+$I$4*pseudoinverse!B82+$I$5*pseudoinverse!C82+$I$6*pseudoinverse!D82+$I$7*pseudoinverse!E82+$I$8*pseudoinverse!F82+$I$9*pseudoinverse!G82+$I$10*pseudoinverse!H82</f>
        <v>0.61281821168068118</v>
      </c>
      <c r="O83">
        <f t="shared" si="13"/>
        <v>1.8982992846323942E-2</v>
      </c>
      <c r="P83">
        <f>$J$3*pseudoinverse!A82+$J$4*pseudoinverse!B82+$J$5*pseudoinverse!C82+J$6*pseudoinverse!D82+$J$7*pseudoinverse!E82+$J$8*pseudoinverse!F82+$J$9*pseudoinverse!G82+$J$10*pseudoinverse!H82</f>
        <v>0.8235661512982051</v>
      </c>
      <c r="Q83">
        <f t="shared" si="14"/>
        <v>5.3244979226731498E-3</v>
      </c>
      <c r="R83">
        <f>$K$3*pseudoinverse!A82+$K$4*pseudoinverse!B82+$K$5*pseudoinverse!C82+$K$6*pseudoinverse!D82+$K$7*pseudoinverse!E82+$K$8*pseudoinverse!F82+$K$9*pseudoinverse!G82+$K$10*pseudoinverse!H82</f>
        <v>0.61291954609347965</v>
      </c>
      <c r="S83">
        <f t="shared" si="15"/>
        <v>1.8955079650990466E-2</v>
      </c>
      <c r="U83" s="13">
        <f t="shared" si="16"/>
        <v>780</v>
      </c>
      <c r="V83">
        <f t="shared" si="17"/>
        <v>0.75059699395982582</v>
      </c>
      <c r="W83">
        <f t="shared" si="18"/>
        <v>0.61199432181069935</v>
      </c>
      <c r="X83">
        <f t="shared" si="19"/>
        <v>0.61281821168068118</v>
      </c>
      <c r="Y83">
        <f t="shared" si="20"/>
        <v>0.8235661512982051</v>
      </c>
      <c r="Z83">
        <f t="shared" si="21"/>
        <v>0.61291954609347965</v>
      </c>
    </row>
    <row r="84" spans="1:26" x14ac:dyDescent="0.3">
      <c r="A84" s="2">
        <v>785</v>
      </c>
      <c r="F84">
        <v>0.7479280797864869</v>
      </c>
      <c r="L84">
        <f>$H$3*pseudoinverse!$A83+$H$4*pseudoinverse!$B83+$H$5*pseudoinverse!$C83+$H$6*pseudoinverse!$D83+$H$7*pseudoinverse!$E83+$H$8*pseudoinverse!$F83+$H$9*pseudoinverse!$G83+$H$10*pseudoinverse!$H83</f>
        <v>0.58342367709992227</v>
      </c>
      <c r="M84">
        <f t="shared" ref="M84:O87" si="22">POWER(L84-$F84,2)</f>
        <v>2.7061698503263412E-2</v>
      </c>
      <c r="N84">
        <f>$I$3*pseudoinverse!A83+$I$4*pseudoinverse!B83+$I$5*pseudoinverse!C83+$I$6*pseudoinverse!D83+$I$7*pseudoinverse!E83+$I$8*pseudoinverse!F83+$I$9*pseudoinverse!G83+$I$10*pseudoinverse!H83</f>
        <v>0.5839164990629967</v>
      </c>
      <c r="O84">
        <f t="shared" si="22"/>
        <v>2.6899798611417943E-2</v>
      </c>
      <c r="P84">
        <f>$J$3*pseudoinverse!A83+$J$4*pseudoinverse!B83+$J$5*pseudoinverse!C83+J$6*pseudoinverse!D83+$J$7*pseudoinverse!E83+$J$8*pseudoinverse!F83+$J$9*pseudoinverse!G83+$J$10*pseudoinverse!H83</f>
        <v>0.79030819249235795</v>
      </c>
      <c r="Q84">
        <f t="shared" si="14"/>
        <v>1.7960739529623332E-3</v>
      </c>
      <c r="R84">
        <f>$K$3*pseudoinverse!A83+$K$4*pseudoinverse!B83+$K$5*pseudoinverse!C83+$K$6*pseudoinverse!D83+$K$7*pseudoinverse!E83+$K$8*pseudoinverse!F83+$K$9*pseudoinverse!G83+$K$10*pseudoinverse!H83</f>
        <v>0.58561679291626778</v>
      </c>
      <c r="S84">
        <f t="shared" si="15"/>
        <v>2.6344953845466566E-2</v>
      </c>
      <c r="U84" s="13">
        <f t="shared" si="16"/>
        <v>785</v>
      </c>
      <c r="V84">
        <f t="shared" si="17"/>
        <v>0.7479280797864869</v>
      </c>
      <c r="W84">
        <f t="shared" si="18"/>
        <v>0.58342367709992227</v>
      </c>
      <c r="X84">
        <f t="shared" si="19"/>
        <v>0.5839164990629967</v>
      </c>
      <c r="Y84">
        <f t="shared" si="20"/>
        <v>0.79030819249235795</v>
      </c>
      <c r="Z84">
        <f t="shared" si="21"/>
        <v>0.58561679291626778</v>
      </c>
    </row>
    <row r="85" spans="1:26" x14ac:dyDescent="0.3">
      <c r="A85" s="2">
        <v>790</v>
      </c>
      <c r="F85">
        <v>0.70550639134709925</v>
      </c>
      <c r="L85">
        <f>$H$3*pseudoinverse!$A84+$H$4*pseudoinverse!$B84+$H$5*pseudoinverse!$C84+$H$6*pseudoinverse!$D84+$H$7*pseudoinverse!$E84+$H$8*pseudoinverse!$F84+$H$9*pseudoinverse!$G84+$H$10*pseudoinverse!$H84</f>
        <v>0.55421826245082362</v>
      </c>
      <c r="M85">
        <f t="shared" si="22"/>
        <v>2.2888097944936108E-2</v>
      </c>
      <c r="N85">
        <f>$I$3*pseudoinverse!A84+$I$4*pseudoinverse!B84+$I$5*pseudoinverse!C84+$I$6*pseudoinverse!D84+$I$7*pseudoinverse!E84+$I$8*pseudoinverse!F84+$I$9*pseudoinverse!G84+$I$10*pseudoinverse!H84</f>
        <v>0.55450497533529564</v>
      </c>
      <c r="O85">
        <f t="shared" si="22"/>
        <v>2.2801427637569781E-2</v>
      </c>
      <c r="P85">
        <f>$J$3*pseudoinverse!A84+$J$4*pseudoinverse!B84+$J$5*pseudoinverse!C84+J$6*pseudoinverse!D84+$J$7*pseudoinverse!E84+$J$8*pseudoinverse!F84+$J$9*pseudoinverse!G84+$J$10*pseudoinverse!H84</f>
        <v>0.7554630841062584</v>
      </c>
      <c r="Q85">
        <f t="shared" si="14"/>
        <v>2.4956711514330242E-3</v>
      </c>
      <c r="R85">
        <f>$K$3*pseudoinverse!A84+$K$4*pseudoinverse!B84+$K$5*pseudoinverse!C84+$K$6*pseudoinverse!D84+$K$7*pseudoinverse!E84+$K$8*pseudoinverse!F84+$K$9*pseudoinverse!G84+$K$10*pseudoinverse!H84</f>
        <v>0.55756216046022056</v>
      </c>
      <c r="S85">
        <f t="shared" si="15"/>
        <v>2.1887495452710071E-2</v>
      </c>
      <c r="U85" s="13">
        <f t="shared" si="16"/>
        <v>790</v>
      </c>
      <c r="V85">
        <f t="shared" si="17"/>
        <v>0.70550639134709925</v>
      </c>
      <c r="W85">
        <f t="shared" si="18"/>
        <v>0.55421826245082362</v>
      </c>
      <c r="X85">
        <f t="shared" si="19"/>
        <v>0.55450497533529564</v>
      </c>
      <c r="Y85">
        <f t="shared" si="20"/>
        <v>0.7554630841062584</v>
      </c>
      <c r="Z85">
        <f t="shared" si="21"/>
        <v>0.55756216046022056</v>
      </c>
    </row>
    <row r="86" spans="1:26" x14ac:dyDescent="0.3">
      <c r="A86" s="2">
        <v>795</v>
      </c>
      <c r="F86">
        <v>0.70698131760078664</v>
      </c>
      <c r="L86">
        <f>$H$3*pseudoinverse!$A85+$H$4*pseudoinverse!$B85+$H$5*pseudoinverse!$C85+$H$6*pseudoinverse!$D85+$H$7*pseudoinverse!$E85+$H$8*pseudoinverse!$F85+$H$9*pseudoinverse!$G85+$H$10*pseudoinverse!$H85</f>
        <v>0.52461737462292279</v>
      </c>
      <c r="M86">
        <f t="shared" si="22"/>
        <v>3.3256607698433575E-2</v>
      </c>
      <c r="N86">
        <f>$I$3*pseudoinverse!A85+$I$4*pseudoinverse!B85+$I$5*pseudoinverse!C85+$I$6*pseudoinverse!D85+$I$7*pseudoinverse!E85+$I$8*pseudoinverse!F85+$I$9*pseudoinverse!G85+$I$10*pseudoinverse!H85</f>
        <v>0.52477960815740465</v>
      </c>
      <c r="O86">
        <f t="shared" si="22"/>
        <v>3.3197462924090593E-2</v>
      </c>
      <c r="P86">
        <f>$J$3*pseudoinverse!A85+$J$4*pseudoinverse!B85+$J$5*pseudoinverse!C85+J$6*pseudoinverse!D85+$J$7*pseudoinverse!E85+$J$8*pseudoinverse!F85+$J$9*pseudoinverse!G85+$J$10*pseudoinverse!H85</f>
        <v>0.7193598206506846</v>
      </c>
      <c r="Q86">
        <f t="shared" si="14"/>
        <v>1.532273377563331E-4</v>
      </c>
      <c r="R86">
        <f>$K$3*pseudoinverse!A85+$K$4*pseudoinverse!B85+$K$5*pseudoinverse!C85+$K$6*pseudoinverse!D85+$K$7*pseudoinverse!E85+$K$8*pseudoinverse!F85+$K$9*pseudoinverse!G85+$K$10*pseudoinverse!H85</f>
        <v>0.52896249369375259</v>
      </c>
      <c r="S86">
        <f t="shared" si="15"/>
        <v>3.1690701665243598E-2</v>
      </c>
      <c r="U86" s="13">
        <f t="shared" si="16"/>
        <v>795</v>
      </c>
      <c r="V86">
        <f t="shared" si="17"/>
        <v>0.70698131760078664</v>
      </c>
      <c r="W86">
        <f t="shared" si="18"/>
        <v>0.52461737462292279</v>
      </c>
      <c r="X86">
        <f t="shared" si="19"/>
        <v>0.52477960815740465</v>
      </c>
      <c r="Y86">
        <f t="shared" si="20"/>
        <v>0.7193598206506846</v>
      </c>
      <c r="Z86">
        <f t="shared" si="21"/>
        <v>0.52896249369375259</v>
      </c>
    </row>
    <row r="87" spans="1:26" x14ac:dyDescent="0.3">
      <c r="A87" s="2">
        <v>800</v>
      </c>
      <c r="F87">
        <v>0.69433206911083012</v>
      </c>
      <c r="L87">
        <f>$H$3*pseudoinverse!$A86+$H$4*pseudoinverse!$B86+$H$5*pseudoinverse!$C86+$H$6*pseudoinverse!$D86+$H$7*pseudoinverse!$E86+$H$8*pseudoinverse!$F86+$H$9*pseudoinverse!$G86+$H$10*pseudoinverse!$H86</f>
        <v>0.49484567692313175</v>
      </c>
      <c r="M87">
        <f t="shared" si="22"/>
        <v>3.9794820668064203E-2</v>
      </c>
      <c r="N87">
        <f>$I$3*pseudoinverse!A86+$I$4*pseudoinverse!B86+$I$5*pseudoinverse!C86+$I$6*pseudoinverse!D86+$I$7*pseudoinverse!E86+$I$8*pseudoinverse!F86+$I$9*pseudoinverse!G86+$I$10*pseudoinverse!H86</f>
        <v>0.49493496023969419</v>
      </c>
      <c r="O87">
        <f t="shared" si="22"/>
        <v>3.9759207026167635E-2</v>
      </c>
      <c r="P87">
        <f>$J$3*pseudoinverse!A86+$J$4*pseudoinverse!B86+$J$5*pseudoinverse!C86+J$6*pseudoinverse!D86+$J$7*pseudoinverse!E86+$J$8*pseudoinverse!F86+$J$9*pseudoinverse!G86+$J$10*pseudoinverse!H86</f>
        <v>0.6823278781479567</v>
      </c>
      <c r="Q87">
        <f t="shared" si="14"/>
        <v>1.4410060067313185E-4</v>
      </c>
      <c r="R87">
        <f>$K$3*pseudoinverse!A86+$K$4*pseudoinverse!B86+$K$5*pseudoinverse!C86+$K$6*pseudoinverse!D86+$K$7*pseudoinverse!E86+$K$8*pseudoinverse!F86+$K$9*pseudoinverse!G86+$K$10*pseudoinverse!H86</f>
        <v>0.50002636238740616</v>
      </c>
      <c r="S87">
        <f t="shared" si="15"/>
        <v>3.7754707665289239E-2</v>
      </c>
      <c r="U87" s="13">
        <f t="shared" si="16"/>
        <v>800</v>
      </c>
      <c r="V87">
        <f t="shared" si="17"/>
        <v>0.69433206911083012</v>
      </c>
      <c r="W87">
        <f t="shared" si="18"/>
        <v>0.49484567692313175</v>
      </c>
      <c r="X87">
        <f t="shared" si="19"/>
        <v>0.49493496023969419</v>
      </c>
      <c r="Y87">
        <f t="shared" si="20"/>
        <v>0.6823278781479567</v>
      </c>
      <c r="Z87">
        <f t="shared" si="21"/>
        <v>0.50002636238740616</v>
      </c>
    </row>
    <row r="88" spans="1:26" x14ac:dyDescent="0.3">
      <c r="M88">
        <f>SUM(M3:M87)</f>
        <v>0.72104042774213084</v>
      </c>
      <c r="O88">
        <f>SUM(O3:O87)</f>
        <v>1.1663827104656885</v>
      </c>
      <c r="Q88">
        <f>SUM(Q3:Q87)</f>
        <v>4.0101923986849837</v>
      </c>
      <c r="S88">
        <f>SUM(S3:S87)</f>
        <v>0.73867563051282148</v>
      </c>
    </row>
  </sheetData>
  <mergeCells count="2">
    <mergeCell ref="C1:F1"/>
    <mergeCell ref="G1:S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9"/>
  <sheetViews>
    <sheetView workbookViewId="0">
      <selection activeCell="I1" sqref="I1"/>
    </sheetView>
  </sheetViews>
  <sheetFormatPr defaultRowHeight="14.4" x14ac:dyDescent="0.3"/>
  <sheetData>
    <row r="1" spans="1:85" x14ac:dyDescent="0.3">
      <c r="A1">
        <v>0.13145705723306095</v>
      </c>
      <c r="B1">
        <v>0.19126888966507721</v>
      </c>
      <c r="C1">
        <v>0.2706705664732254</v>
      </c>
      <c r="D1">
        <v>0.37254092739540179</v>
      </c>
      <c r="E1">
        <v>0.49870441755459244</v>
      </c>
      <c r="F1">
        <v>0.64930493471669948</v>
      </c>
      <c r="G1">
        <v>0.8222245810143749</v>
      </c>
      <c r="H1">
        <v>1.0126712332962011</v>
      </c>
      <c r="I1">
        <v>1.2130613194252668</v>
      </c>
      <c r="J1">
        <v>1.4132965557154324</v>
      </c>
      <c r="K1">
        <v>1.6014748058336161</v>
      </c>
      <c r="L1">
        <v>1.7649938051691909</v>
      </c>
      <c r="M1">
        <v>1.8919189378135308</v>
      </c>
      <c r="N1">
        <v>1.9724142334878325</v>
      </c>
      <c r="O1">
        <v>2</v>
      </c>
      <c r="P1">
        <v>1.9724142334878325</v>
      </c>
      <c r="Q1">
        <v>1.8919189378135308</v>
      </c>
      <c r="R1">
        <v>1.7649938051691909</v>
      </c>
      <c r="S1">
        <v>1.6014748058336161</v>
      </c>
      <c r="T1">
        <v>1.4132965557154324</v>
      </c>
      <c r="U1">
        <v>1.2130613194252668</v>
      </c>
      <c r="V1">
        <v>1.0126712332962011</v>
      </c>
      <c r="W1">
        <v>0.8222245810143749</v>
      </c>
      <c r="X1">
        <v>0.64930493471669948</v>
      </c>
      <c r="Y1">
        <v>0.49870441755459244</v>
      </c>
      <c r="Z1">
        <v>0.37254092739540179</v>
      </c>
      <c r="AA1">
        <v>0.2706705664732254</v>
      </c>
      <c r="AB1">
        <v>0.19126888966507721</v>
      </c>
      <c r="AC1">
        <v>0.13145705723306095</v>
      </c>
      <c r="AD1">
        <v>8.7873867246814841E-2</v>
      </c>
      <c r="AE1">
        <v>5.7131001569100753E-2</v>
      </c>
      <c r="AF1">
        <v>3.612602683956255E-2</v>
      </c>
      <c r="AG1">
        <v>2.2217993076484612E-2</v>
      </c>
      <c r="AH1">
        <v>1.3290022565482796E-2</v>
      </c>
      <c r="AI1">
        <v>7.7318402789456151E-3</v>
      </c>
      <c r="AJ1">
        <v>4.3749822363657702E-3</v>
      </c>
      <c r="AK1">
        <v>2.4077199896564059E-3</v>
      </c>
      <c r="AL1">
        <v>1.2887596411372162E-3</v>
      </c>
      <c r="AM1">
        <v>6.7092525580502371E-4</v>
      </c>
      <c r="AN1">
        <v>3.3971335312282135E-4</v>
      </c>
      <c r="AO1">
        <v>1.6729669445945505E-4</v>
      </c>
      <c r="AP1">
        <v>8.0130594785902137E-5</v>
      </c>
      <c r="AQ1">
        <v>3.7328938227041142E-5</v>
      </c>
      <c r="AR1">
        <v>1.6913331937402212E-5</v>
      </c>
      <c r="AS1">
        <v>7.4533063441573419E-6</v>
      </c>
      <c r="AT1">
        <v>3.1945157656686325E-6</v>
      </c>
      <c r="AU1">
        <v>1.331672293971463E-6</v>
      </c>
      <c r="AV1">
        <v>5.3991570067260282E-7</v>
      </c>
      <c r="AW1">
        <v>2.1290742822152048E-7</v>
      </c>
      <c r="AX1">
        <v>8.1656720822850069E-8</v>
      </c>
      <c r="AY1">
        <v>3.0459959489425258E-8</v>
      </c>
      <c r="AZ1">
        <v>1.1051035440733423E-8</v>
      </c>
      <c r="BA1">
        <v>3.8995355720344613E-9</v>
      </c>
      <c r="BB1">
        <v>1.3383172182585563E-9</v>
      </c>
      <c r="BC1">
        <v>4.467262872406332E-10</v>
      </c>
      <c r="BD1">
        <v>1.4503079138650644E-10</v>
      </c>
      <c r="BE1">
        <v>4.579469691291106E-11</v>
      </c>
      <c r="BF1">
        <v>1.4063921241681505E-11</v>
      </c>
      <c r="BG1">
        <v>4.2008185854645051E-12</v>
      </c>
      <c r="BH1">
        <v>1.2203873355210648E-12</v>
      </c>
      <c r="BI1">
        <v>3.448241878071024E-13</v>
      </c>
      <c r="BJ1">
        <v>9.476195592576225E-14</v>
      </c>
      <c r="BK1">
        <v>2.5328331098188351E-14</v>
      </c>
      <c r="BL1">
        <v>6.5843877423449854E-15</v>
      </c>
      <c r="BM1">
        <v>1.6647939353962333E-15</v>
      </c>
      <c r="BN1">
        <v>4.0939434263284086E-16</v>
      </c>
      <c r="BO1">
        <v>9.791730529172159E-17</v>
      </c>
      <c r="BP1">
        <v>2.2777881730364661E-17</v>
      </c>
      <c r="BQ1">
        <v>5.1535142183099621E-18</v>
      </c>
      <c r="BR1">
        <v>1.1340439549847845E-18</v>
      </c>
      <c r="BS1">
        <v>2.4271273362515919E-19</v>
      </c>
      <c r="BT1">
        <v>5.0523275618513851E-20</v>
      </c>
      <c r="BU1">
        <v>1.0228847463607422E-20</v>
      </c>
      <c r="BV1">
        <v>2.0141794894671087E-21</v>
      </c>
      <c r="BW1">
        <v>3.8574996959278356E-22</v>
      </c>
      <c r="BX1">
        <v>7.1853825707421701E-23</v>
      </c>
      <c r="BY1">
        <v>1.3017577030935801E-23</v>
      </c>
      <c r="BZ1">
        <v>2.2937531644511921E-24</v>
      </c>
      <c r="CA1">
        <v>3.9309676483273487E-25</v>
      </c>
      <c r="CB1">
        <v>6.5522207818695325E-26</v>
      </c>
      <c r="CC1">
        <v>1.062218449935819E-26</v>
      </c>
      <c r="CD1">
        <v>1.6748480909212633E-27</v>
      </c>
      <c r="CE1">
        <v>2.5684627345352024E-28</v>
      </c>
      <c r="CF1">
        <v>3.8309579039342958E-29</v>
      </c>
      <c r="CG1">
        <v>5.5574780366341412E-30</v>
      </c>
    </row>
    <row r="2" spans="1:85" x14ac:dyDescent="0.3">
      <c r="A2">
        <v>7.4533063441573419E-6</v>
      </c>
      <c r="B2">
        <v>1.6913331937402212E-5</v>
      </c>
      <c r="C2">
        <v>3.7328938227041142E-5</v>
      </c>
      <c r="D2">
        <v>8.0130594785902137E-5</v>
      </c>
      <c r="E2">
        <v>1.6729669445945505E-4</v>
      </c>
      <c r="F2">
        <v>3.3971335312282135E-4</v>
      </c>
      <c r="G2">
        <v>6.7092525580502371E-4</v>
      </c>
      <c r="H2">
        <v>1.2887596411372162E-3</v>
      </c>
      <c r="I2">
        <v>2.4077199896564059E-3</v>
      </c>
      <c r="J2">
        <v>4.3749822363657702E-3</v>
      </c>
      <c r="K2">
        <v>7.7318402789456151E-3</v>
      </c>
      <c r="L2">
        <v>1.3290022565482796E-2</v>
      </c>
      <c r="M2">
        <v>2.2217993076484612E-2</v>
      </c>
      <c r="N2">
        <v>3.612602683956255E-2</v>
      </c>
      <c r="O2">
        <v>5.7131001569100753E-2</v>
      </c>
      <c r="P2">
        <v>8.7873867246814841E-2</v>
      </c>
      <c r="Q2">
        <v>0.13145705723306095</v>
      </c>
      <c r="R2">
        <v>0.19126888966507721</v>
      </c>
      <c r="S2">
        <v>0.2706705664732254</v>
      </c>
      <c r="T2">
        <v>0.37254092739540179</v>
      </c>
      <c r="U2">
        <v>0.49870441755459244</v>
      </c>
      <c r="V2">
        <v>0.64930493471669948</v>
      </c>
      <c r="W2">
        <v>0.8222245810143749</v>
      </c>
      <c r="X2">
        <v>1.0126712332962011</v>
      </c>
      <c r="Y2">
        <v>1.2130613194252668</v>
      </c>
      <c r="Z2">
        <v>1.4132965557154324</v>
      </c>
      <c r="AA2">
        <v>1.6014748058336161</v>
      </c>
      <c r="AB2">
        <v>1.7649938051691909</v>
      </c>
      <c r="AC2">
        <v>1.8919189378135308</v>
      </c>
      <c r="AD2">
        <v>1.9724142334878325</v>
      </c>
      <c r="AE2">
        <v>2</v>
      </c>
      <c r="AF2">
        <v>1.9724142334878325</v>
      </c>
      <c r="AG2">
        <v>1.8919189378135308</v>
      </c>
      <c r="AH2">
        <v>1.7649938051691909</v>
      </c>
      <c r="AI2">
        <v>1.6014748058336161</v>
      </c>
      <c r="AJ2">
        <v>1.4132965557154324</v>
      </c>
      <c r="AK2">
        <v>1.2130613194252668</v>
      </c>
      <c r="AL2">
        <v>1.0126712332962011</v>
      </c>
      <c r="AM2">
        <v>0.8222245810143749</v>
      </c>
      <c r="AN2">
        <v>0.64930493471669948</v>
      </c>
      <c r="AO2">
        <v>0.49870441755459244</v>
      </c>
      <c r="AP2">
        <v>0.37254092739540179</v>
      </c>
      <c r="AQ2">
        <v>0.2706705664732254</v>
      </c>
      <c r="AR2">
        <v>0.19126888966507721</v>
      </c>
      <c r="AS2">
        <v>0.13145705723306095</v>
      </c>
      <c r="AT2">
        <v>8.7873867246814841E-2</v>
      </c>
      <c r="AU2">
        <v>5.7131001569100753E-2</v>
      </c>
      <c r="AV2">
        <v>3.612602683956255E-2</v>
      </c>
      <c r="AW2">
        <v>2.2217993076484612E-2</v>
      </c>
      <c r="AX2">
        <v>1.3290022565482796E-2</v>
      </c>
      <c r="AY2">
        <v>7.7318402789456151E-3</v>
      </c>
      <c r="AZ2">
        <v>4.3749822363657702E-3</v>
      </c>
      <c r="BA2">
        <v>2.4077199896564059E-3</v>
      </c>
      <c r="BB2">
        <v>1.2887596411372162E-3</v>
      </c>
      <c r="BC2">
        <v>6.7092525580502371E-4</v>
      </c>
      <c r="BD2">
        <v>3.3971335312282135E-4</v>
      </c>
      <c r="BE2">
        <v>1.6729669445945505E-4</v>
      </c>
      <c r="BF2">
        <v>8.0130594785902137E-5</v>
      </c>
      <c r="BG2">
        <v>3.7328938227041142E-5</v>
      </c>
      <c r="BH2">
        <v>1.6913331937402212E-5</v>
      </c>
      <c r="BI2">
        <v>7.4533063441573419E-6</v>
      </c>
      <c r="BJ2">
        <v>3.1945157656686325E-6</v>
      </c>
      <c r="BK2">
        <v>1.331672293971463E-6</v>
      </c>
      <c r="BL2">
        <v>5.3991570067260282E-7</v>
      </c>
      <c r="BM2">
        <v>2.1290742822152048E-7</v>
      </c>
      <c r="BN2">
        <v>8.1656720822850069E-8</v>
      </c>
      <c r="BO2">
        <v>3.0459959489425258E-8</v>
      </c>
      <c r="BP2">
        <v>1.1051035440733423E-8</v>
      </c>
      <c r="BQ2">
        <v>3.8995355720344613E-9</v>
      </c>
      <c r="BR2">
        <v>1.3383172182585563E-9</v>
      </c>
      <c r="BS2">
        <v>4.467262872406332E-10</v>
      </c>
      <c r="BT2">
        <v>1.4503079138650644E-10</v>
      </c>
      <c r="BU2">
        <v>4.579469691291106E-11</v>
      </c>
      <c r="BV2">
        <v>1.4063921241681505E-11</v>
      </c>
      <c r="BW2">
        <v>4.2008185854645051E-12</v>
      </c>
      <c r="BX2">
        <v>1.2203873355210648E-12</v>
      </c>
      <c r="BY2">
        <v>3.448241878071024E-13</v>
      </c>
      <c r="BZ2">
        <v>9.476195592576225E-14</v>
      </c>
      <c r="CA2">
        <v>2.5328331098188351E-14</v>
      </c>
      <c r="CB2">
        <v>6.5843877423449854E-15</v>
      </c>
      <c r="CC2">
        <v>1.6647939353962333E-15</v>
      </c>
      <c r="CD2">
        <v>4.0939434263284086E-16</v>
      </c>
      <c r="CE2">
        <v>9.791730529172159E-17</v>
      </c>
      <c r="CF2">
        <v>2.2777881730364661E-17</v>
      </c>
      <c r="CG2">
        <v>5.1535142183099621E-18</v>
      </c>
    </row>
    <row r="3" spans="1:85" x14ac:dyDescent="0.3">
      <c r="A3">
        <v>3.448241878071024E-13</v>
      </c>
      <c r="B3">
        <v>1.2203873355210648E-12</v>
      </c>
      <c r="C3">
        <v>4.2008185854645051E-12</v>
      </c>
      <c r="D3">
        <v>1.4063921241681505E-11</v>
      </c>
      <c r="E3">
        <v>4.579469691291106E-11</v>
      </c>
      <c r="F3">
        <v>1.4503079138650644E-10</v>
      </c>
      <c r="G3">
        <v>4.467262872406332E-10</v>
      </c>
      <c r="H3">
        <v>1.3383172182585563E-9</v>
      </c>
      <c r="I3">
        <v>3.8995355720344613E-9</v>
      </c>
      <c r="J3">
        <v>1.1051035440733423E-8</v>
      </c>
      <c r="K3">
        <v>3.0459959489425258E-8</v>
      </c>
      <c r="L3">
        <v>8.1656720822850069E-8</v>
      </c>
      <c r="M3">
        <v>2.1290742822152048E-7</v>
      </c>
      <c r="N3">
        <v>5.3991570067260282E-7</v>
      </c>
      <c r="O3">
        <v>1.331672293971463E-6</v>
      </c>
      <c r="P3">
        <v>3.1945157656686325E-6</v>
      </c>
      <c r="Q3">
        <v>7.4533063441573419E-6</v>
      </c>
      <c r="R3">
        <v>1.6913331937402212E-5</v>
      </c>
      <c r="S3">
        <v>3.7328938227041142E-5</v>
      </c>
      <c r="T3">
        <v>8.0130594785902137E-5</v>
      </c>
      <c r="U3">
        <v>1.6729669445945505E-4</v>
      </c>
      <c r="V3">
        <v>3.3971335312282135E-4</v>
      </c>
      <c r="W3">
        <v>6.7092525580502371E-4</v>
      </c>
      <c r="X3">
        <v>1.2887596411372162E-3</v>
      </c>
      <c r="Y3">
        <v>2.4077199896564059E-3</v>
      </c>
      <c r="Z3">
        <v>4.3749822363657702E-3</v>
      </c>
      <c r="AA3">
        <v>7.7318402789456151E-3</v>
      </c>
      <c r="AB3">
        <v>1.3290022565482796E-2</v>
      </c>
      <c r="AC3">
        <v>2.2217993076484612E-2</v>
      </c>
      <c r="AD3">
        <v>3.612602683956255E-2</v>
      </c>
      <c r="AE3">
        <v>5.7131001569100753E-2</v>
      </c>
      <c r="AF3">
        <v>8.7873867246814841E-2</v>
      </c>
      <c r="AG3">
        <v>0.13145705723306095</v>
      </c>
      <c r="AH3">
        <v>0.19126888966507721</v>
      </c>
      <c r="AI3">
        <v>0.2706705664732254</v>
      </c>
      <c r="AJ3">
        <v>0.37254092739540179</v>
      </c>
      <c r="AK3">
        <v>0.49870441755459244</v>
      </c>
      <c r="AL3">
        <v>0.64930493471669948</v>
      </c>
      <c r="AM3">
        <v>0.8222245810143749</v>
      </c>
      <c r="AN3">
        <v>1.0126712332962011</v>
      </c>
      <c r="AO3">
        <v>1.2130613194252668</v>
      </c>
      <c r="AP3">
        <v>1.4132965557154324</v>
      </c>
      <c r="AQ3">
        <v>1.6014748058336161</v>
      </c>
      <c r="AR3">
        <v>1.7649938051691909</v>
      </c>
      <c r="AS3">
        <v>1.8919189378135308</v>
      </c>
      <c r="AT3">
        <v>1.9724142334878325</v>
      </c>
      <c r="AU3">
        <v>2</v>
      </c>
      <c r="AV3">
        <v>1.9724142334878325</v>
      </c>
      <c r="AW3">
        <v>1.8919189378135308</v>
      </c>
      <c r="AX3">
        <v>1.7649938051691909</v>
      </c>
      <c r="AY3">
        <v>1.6014748058336161</v>
      </c>
      <c r="AZ3">
        <v>1.4132965557154324</v>
      </c>
      <c r="BA3">
        <v>1.2130613194252668</v>
      </c>
      <c r="BB3">
        <v>1.0126712332962011</v>
      </c>
      <c r="BC3">
        <v>0.8222245810143749</v>
      </c>
      <c r="BD3">
        <v>0.64930493471669948</v>
      </c>
      <c r="BE3">
        <v>0.49870441755459244</v>
      </c>
      <c r="BF3">
        <v>0.37254092739540179</v>
      </c>
      <c r="BG3">
        <v>0.2706705664732254</v>
      </c>
      <c r="BH3">
        <v>0.19126888966507721</v>
      </c>
      <c r="BI3">
        <v>0.13145705723306095</v>
      </c>
      <c r="BJ3">
        <v>8.7873867246814841E-2</v>
      </c>
      <c r="BK3">
        <v>5.7131001569100753E-2</v>
      </c>
      <c r="BL3">
        <v>3.612602683956255E-2</v>
      </c>
      <c r="BM3">
        <v>2.2217993076484612E-2</v>
      </c>
      <c r="BN3">
        <v>1.3290022565482796E-2</v>
      </c>
      <c r="BO3">
        <v>7.7318402789456151E-3</v>
      </c>
      <c r="BP3">
        <v>4.3749822363657702E-3</v>
      </c>
      <c r="BQ3">
        <v>2.4077199896564059E-3</v>
      </c>
      <c r="BR3">
        <v>1.2887596411372162E-3</v>
      </c>
      <c r="BS3">
        <v>6.7092525580502371E-4</v>
      </c>
      <c r="BT3">
        <v>3.3971335312282135E-4</v>
      </c>
      <c r="BU3">
        <v>1.6729669445945505E-4</v>
      </c>
      <c r="BV3">
        <v>8.0130594785902137E-5</v>
      </c>
      <c r="BW3">
        <v>3.7328938227041142E-5</v>
      </c>
      <c r="BX3">
        <v>1.6913331937402212E-5</v>
      </c>
      <c r="BY3">
        <v>7.4533063441573419E-6</v>
      </c>
      <c r="BZ3">
        <v>3.1945157656686325E-6</v>
      </c>
      <c r="CA3">
        <v>1.331672293971463E-6</v>
      </c>
      <c r="CB3">
        <v>5.3991570067260282E-7</v>
      </c>
      <c r="CC3">
        <v>2.1290742822152048E-7</v>
      </c>
      <c r="CD3">
        <v>8.1656720822850069E-8</v>
      </c>
      <c r="CE3">
        <v>3.0459959489425258E-8</v>
      </c>
      <c r="CF3">
        <v>1.1051035440733423E-8</v>
      </c>
      <c r="CG3">
        <v>3.8995355720344613E-9</v>
      </c>
    </row>
    <row r="4" spans="1:85" x14ac:dyDescent="0.3">
      <c r="A4">
        <v>1.3017577030935801E-23</v>
      </c>
      <c r="B4">
        <v>7.1853825707421701E-23</v>
      </c>
      <c r="C4">
        <v>3.8574996959278356E-22</v>
      </c>
      <c r="D4">
        <v>2.0141794894671087E-21</v>
      </c>
      <c r="E4">
        <v>1.0228847463607422E-20</v>
      </c>
      <c r="F4">
        <v>5.0523275618513851E-20</v>
      </c>
      <c r="G4">
        <v>2.4271273362515919E-19</v>
      </c>
      <c r="H4">
        <v>1.1340439549847845E-18</v>
      </c>
      <c r="I4">
        <v>5.1535142183099621E-18</v>
      </c>
      <c r="J4">
        <v>2.2777881730364661E-17</v>
      </c>
      <c r="K4">
        <v>9.791730529172159E-17</v>
      </c>
      <c r="L4">
        <v>4.0939434263284086E-16</v>
      </c>
      <c r="M4">
        <v>1.6647939353962333E-15</v>
      </c>
      <c r="N4">
        <v>6.5843877423449854E-15</v>
      </c>
      <c r="O4">
        <v>2.5328331098188351E-14</v>
      </c>
      <c r="P4">
        <v>9.476195592576225E-14</v>
      </c>
      <c r="Q4">
        <v>3.448241878071024E-13</v>
      </c>
      <c r="R4">
        <v>1.2203873355210648E-12</v>
      </c>
      <c r="S4">
        <v>4.2008185854645051E-12</v>
      </c>
      <c r="T4">
        <v>1.4063921241681505E-11</v>
      </c>
      <c r="U4">
        <v>4.579469691291106E-11</v>
      </c>
      <c r="V4">
        <v>1.4503079138650644E-10</v>
      </c>
      <c r="W4">
        <v>4.467262872406332E-10</v>
      </c>
      <c r="X4">
        <v>1.3383172182585563E-9</v>
      </c>
      <c r="Y4">
        <v>3.8995355720344613E-9</v>
      </c>
      <c r="Z4">
        <v>1.1051035440733423E-8</v>
      </c>
      <c r="AA4">
        <v>3.0459959489425258E-8</v>
      </c>
      <c r="AB4">
        <v>8.1656720822850069E-8</v>
      </c>
      <c r="AC4">
        <v>2.1290742822152048E-7</v>
      </c>
      <c r="AD4">
        <v>5.3991570067260282E-7</v>
      </c>
      <c r="AE4">
        <v>1.331672293971463E-6</v>
      </c>
      <c r="AF4">
        <v>3.1945157656686325E-6</v>
      </c>
      <c r="AG4">
        <v>7.4533063441573419E-6</v>
      </c>
      <c r="AH4">
        <v>1.6913331937402212E-5</v>
      </c>
      <c r="AI4">
        <v>3.7328938227041142E-5</v>
      </c>
      <c r="AJ4">
        <v>8.0130594785902137E-5</v>
      </c>
      <c r="AK4">
        <v>1.6729669445945505E-4</v>
      </c>
      <c r="AL4">
        <v>3.3971335312282135E-4</v>
      </c>
      <c r="AM4">
        <v>6.7092525580502371E-4</v>
      </c>
      <c r="AN4">
        <v>1.2887596411372162E-3</v>
      </c>
      <c r="AO4">
        <v>2.4077199896564059E-3</v>
      </c>
      <c r="AP4">
        <v>4.3749822363657702E-3</v>
      </c>
      <c r="AQ4">
        <v>7.7318402789456151E-3</v>
      </c>
      <c r="AR4">
        <v>1.3290022565482796E-2</v>
      </c>
      <c r="AS4">
        <v>2.2217993076484612E-2</v>
      </c>
      <c r="AT4">
        <v>3.612602683956255E-2</v>
      </c>
      <c r="AU4">
        <v>5.7131001569100753E-2</v>
      </c>
      <c r="AV4">
        <v>8.7873867246814841E-2</v>
      </c>
      <c r="AW4">
        <v>0.13145705723306095</v>
      </c>
      <c r="AX4">
        <v>0.19126888966507721</v>
      </c>
      <c r="AY4">
        <v>0.2706705664732254</v>
      </c>
      <c r="AZ4">
        <v>0.37254092739540179</v>
      </c>
      <c r="BA4">
        <v>0.49870441755459244</v>
      </c>
      <c r="BB4">
        <v>0.64930493471669948</v>
      </c>
      <c r="BC4">
        <v>0.8222245810143749</v>
      </c>
      <c r="BD4">
        <v>1.0126712332962011</v>
      </c>
      <c r="BE4">
        <v>1.2130613194252668</v>
      </c>
      <c r="BF4">
        <v>1.4132965557154324</v>
      </c>
      <c r="BG4">
        <v>1.6014748058336161</v>
      </c>
      <c r="BH4">
        <v>1.7649938051691909</v>
      </c>
      <c r="BI4">
        <v>1.8919189378135308</v>
      </c>
      <c r="BJ4">
        <v>1.9724142334878325</v>
      </c>
      <c r="BK4">
        <v>2</v>
      </c>
      <c r="BL4">
        <v>1.9724142334878325</v>
      </c>
      <c r="BM4">
        <v>1.8919189378135308</v>
      </c>
      <c r="BN4">
        <v>1.7649938051691909</v>
      </c>
      <c r="BO4">
        <v>1.6014748058336161</v>
      </c>
      <c r="BP4">
        <v>1.4132965557154324</v>
      </c>
      <c r="BQ4">
        <v>1.2130613194252668</v>
      </c>
      <c r="BR4">
        <v>1.0126712332962011</v>
      </c>
      <c r="BS4">
        <v>0.8222245810143749</v>
      </c>
      <c r="BT4">
        <v>0.64930493471669948</v>
      </c>
      <c r="BU4">
        <v>0.49870441755459244</v>
      </c>
      <c r="BV4">
        <v>0.37254092739540179</v>
      </c>
      <c r="BW4">
        <v>0.2706705664732254</v>
      </c>
      <c r="BX4">
        <v>0.19126888966507721</v>
      </c>
      <c r="BY4">
        <v>0.13145705723306095</v>
      </c>
      <c r="BZ4">
        <v>8.7873867246814841E-2</v>
      </c>
      <c r="CA4">
        <v>5.7131001569100753E-2</v>
      </c>
      <c r="CB4">
        <v>3.612602683956255E-2</v>
      </c>
      <c r="CC4">
        <v>2.2217993076484612E-2</v>
      </c>
      <c r="CD4">
        <v>1.3290022565482796E-2</v>
      </c>
      <c r="CE4">
        <v>7.7318402789456151E-3</v>
      </c>
      <c r="CF4">
        <v>4.3749822363657702E-3</v>
      </c>
      <c r="CG4">
        <v>2.4077199896564059E-3</v>
      </c>
    </row>
    <row r="5" spans="1:85" x14ac:dyDescent="0.3">
      <c r="A5">
        <v>0.38855812751236413</v>
      </c>
      <c r="B5">
        <v>0.42260044322318879</v>
      </c>
      <c r="C5">
        <v>0.45783336177161427</v>
      </c>
      <c r="D5">
        <v>0.49406997353163834</v>
      </c>
      <c r="E5">
        <v>0.53109599103534522</v>
      </c>
      <c r="F5">
        <v>0.56867105371867199</v>
      </c>
      <c r="G5">
        <v>0.60653065971263342</v>
      </c>
      <c r="H5">
        <v>0.64438872482519527</v>
      </c>
      <c r="I5">
        <v>0.68194075119034814</v>
      </c>
      <c r="J5">
        <v>0.71886756970917576</v>
      </c>
      <c r="K5">
        <v>0.75483960198900735</v>
      </c>
      <c r="L5">
        <v>0.7895215696607879</v>
      </c>
      <c r="M5">
        <v>0.82257756239866464</v>
      </c>
      <c r="N5">
        <v>0.85367636134514768</v>
      </c>
      <c r="O5">
        <v>0.88249690258459546</v>
      </c>
      <c r="P5">
        <v>0.90873375636107012</v>
      </c>
      <c r="Q5">
        <v>0.93210249235952758</v>
      </c>
      <c r="R5">
        <v>0.9523447998951764</v>
      </c>
      <c r="S5">
        <v>0.96923323447634413</v>
      </c>
      <c r="T5">
        <v>0.98257546895790038</v>
      </c>
      <c r="U5">
        <v>0.99221793826024351</v>
      </c>
      <c r="V5">
        <v>0.99804878110747552</v>
      </c>
      <c r="W5">
        <v>1</v>
      </c>
      <c r="X5">
        <v>0.99804878110747552</v>
      </c>
      <c r="Y5">
        <v>0.99221793826024351</v>
      </c>
      <c r="Z5">
        <v>0.98257546895790038</v>
      </c>
      <c r="AA5">
        <v>0.96923323447634413</v>
      </c>
      <c r="AB5">
        <v>0.9523447998951764</v>
      </c>
      <c r="AC5">
        <v>0.93210249235952758</v>
      </c>
      <c r="AD5">
        <v>0.90873375636107012</v>
      </c>
      <c r="AE5">
        <v>0.88249690258459546</v>
      </c>
      <c r="AF5">
        <v>0.85367636134514768</v>
      </c>
      <c r="AG5">
        <v>0.82257756239866464</v>
      </c>
      <c r="AH5">
        <v>0.7895215696607879</v>
      </c>
      <c r="AI5">
        <v>0.75483960198900735</v>
      </c>
      <c r="AJ5">
        <v>0.71886756970917576</v>
      </c>
      <c r="AK5">
        <v>0.68194075119034814</v>
      </c>
      <c r="AL5">
        <v>0.64438872482519527</v>
      </c>
      <c r="AM5">
        <v>0.60653065971263342</v>
      </c>
      <c r="AN5">
        <v>0.56867105371867199</v>
      </c>
      <c r="AO5">
        <v>0.53109599103534522</v>
      </c>
      <c r="AP5">
        <v>0.49406997353163834</v>
      </c>
      <c r="AQ5">
        <v>0.45783336177161427</v>
      </c>
      <c r="AR5">
        <v>0.42260044322318879</v>
      </c>
      <c r="AS5">
        <v>0.38855812751236413</v>
      </c>
      <c r="AT5">
        <v>0.35586525214213843</v>
      </c>
      <c r="AU5">
        <v>0.32465246735834974</v>
      </c>
      <c r="AV5">
        <v>0.29502265617444284</v>
      </c>
      <c r="AW5">
        <v>0.26705183522634335</v>
      </c>
      <c r="AX5">
        <v>0.24079047427224856</v>
      </c>
      <c r="AY5">
        <v>0.21626516682988731</v>
      </c>
      <c r="AZ5">
        <v>0.19348058160704673</v>
      </c>
      <c r="BA5">
        <v>0.17242162389375282</v>
      </c>
      <c r="BB5">
        <v>0.15305573773635817</v>
      </c>
      <c r="BC5">
        <v>0.1353352832366127</v>
      </c>
      <c r="BD5">
        <v>0.11919992840264731</v>
      </c>
      <c r="BE5">
        <v>0.10457900128900145</v>
      </c>
      <c r="BF5">
        <v>9.139375535604724E-2</v>
      </c>
      <c r="BG5">
        <v>7.9559508718227687E-2</v>
      </c>
      <c r="BH5">
        <v>6.8987625917239406E-2</v>
      </c>
      <c r="BI5">
        <v>5.9587318761986086E-2</v>
      </c>
      <c r="BJ5">
        <v>5.1267250370657748E-2</v>
      </c>
      <c r="BK5">
        <v>4.393693362340742E-2</v>
      </c>
      <c r="BL5">
        <v>3.7507921624293721E-2</v>
      </c>
      <c r="BM5">
        <v>3.1894793362157101E-2</v>
      </c>
      <c r="BN5">
        <v>2.7015942480265117E-2</v>
      </c>
      <c r="BO5">
        <v>2.2794180883612344E-2</v>
      </c>
      <c r="BP5">
        <v>1.9157171837129137E-2</v>
      </c>
      <c r="BQ5">
        <v>1.6037709275350549E-2</v>
      </c>
      <c r="BR5">
        <v>1.3373861317024633E-2</v>
      </c>
      <c r="BS5">
        <v>1.1108996538242306E-2</v>
      </c>
      <c r="BT5">
        <v>9.1917114992283409E-3</v>
      </c>
      <c r="BU5">
        <v>7.5756774442599355E-3</v>
      </c>
      <c r="BV5">
        <v>6.219423104531864E-3</v>
      </c>
      <c r="BW5">
        <v>5.0860692310127006E-3</v>
      </c>
      <c r="BX5">
        <v>4.1430289633455518E-3</v>
      </c>
      <c r="BY5">
        <v>3.3616864879322562E-3</v>
      </c>
      <c r="BZ5">
        <v>2.7170647293235837E-3</v>
      </c>
      <c r="CA5">
        <v>2.1874911181828851E-3</v>
      </c>
      <c r="CB5">
        <v>1.754268838696971E-3</v>
      </c>
      <c r="CC5">
        <v>1.4013594188853921E-3</v>
      </c>
      <c r="CD5">
        <v>1.115081118163711E-3</v>
      </c>
      <c r="CE5">
        <v>8.8382630693504996E-4</v>
      </c>
      <c r="CF5">
        <v>6.9779993315885794E-4</v>
      </c>
      <c r="CG5">
        <v>5.4878023343204877E-4</v>
      </c>
    </row>
    <row r="6" spans="1:85" x14ac:dyDescent="0.3">
      <c r="A6">
        <v>5.9587318761986086E-2</v>
      </c>
      <c r="B6">
        <v>6.8987625917239406E-2</v>
      </c>
      <c r="C6">
        <v>7.9559508718227687E-2</v>
      </c>
      <c r="D6">
        <v>9.139375535604724E-2</v>
      </c>
      <c r="E6">
        <v>0.10457900128900145</v>
      </c>
      <c r="F6">
        <v>0.11919992840264731</v>
      </c>
      <c r="G6">
        <v>0.1353352832366127</v>
      </c>
      <c r="H6">
        <v>0.15305573773635817</v>
      </c>
      <c r="I6">
        <v>0.17242162389375282</v>
      </c>
      <c r="J6">
        <v>0.19348058160704673</v>
      </c>
      <c r="K6">
        <v>0.21626516682988731</v>
      </c>
      <c r="L6">
        <v>0.24079047427224856</v>
      </c>
      <c r="M6">
        <v>0.26705183522634335</v>
      </c>
      <c r="N6">
        <v>0.29502265617444284</v>
      </c>
      <c r="O6">
        <v>0.32465246735834974</v>
      </c>
      <c r="P6">
        <v>0.35586525214213843</v>
      </c>
      <c r="Q6">
        <v>0.38855812751236413</v>
      </c>
      <c r="R6">
        <v>0.42260044322318879</v>
      </c>
      <c r="S6">
        <v>0.45783336177161427</v>
      </c>
      <c r="T6">
        <v>0.49406997353163834</v>
      </c>
      <c r="U6">
        <v>0.53109599103534522</v>
      </c>
      <c r="V6">
        <v>0.56867105371867199</v>
      </c>
      <c r="W6">
        <v>0.60653065971263342</v>
      </c>
      <c r="X6">
        <v>0.64438872482519527</v>
      </c>
      <c r="Y6">
        <v>0.68194075119034814</v>
      </c>
      <c r="Z6">
        <v>0.71886756970917576</v>
      </c>
      <c r="AA6">
        <v>0.75483960198900735</v>
      </c>
      <c r="AB6">
        <v>0.7895215696607879</v>
      </c>
      <c r="AC6">
        <v>0.82257756239866464</v>
      </c>
      <c r="AD6">
        <v>0.85367636134514768</v>
      </c>
      <c r="AE6">
        <v>0.88249690258459546</v>
      </c>
      <c r="AF6">
        <v>0.90873375636107012</v>
      </c>
      <c r="AG6">
        <v>0.93210249235952758</v>
      </c>
      <c r="AH6">
        <v>0.9523447998951764</v>
      </c>
      <c r="AI6">
        <v>0.96923323447634413</v>
      </c>
      <c r="AJ6">
        <v>0.98257546895790038</v>
      </c>
      <c r="AK6">
        <v>0.99221793826024351</v>
      </c>
      <c r="AL6">
        <v>0.99804878110747552</v>
      </c>
      <c r="AM6">
        <v>1</v>
      </c>
      <c r="AN6">
        <v>0.99804878110747552</v>
      </c>
      <c r="AO6">
        <v>0.99221793826024351</v>
      </c>
      <c r="AP6">
        <v>0.98257546895790038</v>
      </c>
      <c r="AQ6">
        <v>0.96923323447634413</v>
      </c>
      <c r="AR6">
        <v>0.9523447998951764</v>
      </c>
      <c r="AS6">
        <v>0.93210249235952758</v>
      </c>
      <c r="AT6">
        <v>0.90873375636107012</v>
      </c>
      <c r="AU6">
        <v>0.88249690258459546</v>
      </c>
      <c r="AV6">
        <v>0.85367636134514768</v>
      </c>
      <c r="AW6">
        <v>0.82257756239866464</v>
      </c>
      <c r="AX6">
        <v>0.7895215696607879</v>
      </c>
      <c r="AY6">
        <v>0.75483960198900735</v>
      </c>
      <c r="AZ6">
        <v>0.71886756970917576</v>
      </c>
      <c r="BA6">
        <v>0.68194075119034814</v>
      </c>
      <c r="BB6">
        <v>0.64438872482519527</v>
      </c>
      <c r="BC6">
        <v>0.60653065971263342</v>
      </c>
      <c r="BD6">
        <v>0.56867105371867199</v>
      </c>
      <c r="BE6">
        <v>0.53109599103534522</v>
      </c>
      <c r="BF6">
        <v>0.49406997353163834</v>
      </c>
      <c r="BG6">
        <v>0.45783336177161427</v>
      </c>
      <c r="BH6">
        <v>0.42260044322318879</v>
      </c>
      <c r="BI6">
        <v>0.38855812751236413</v>
      </c>
      <c r="BJ6">
        <v>0.35586525214213843</v>
      </c>
      <c r="BK6">
        <v>0.32465246735834974</v>
      </c>
      <c r="BL6">
        <v>0.29502265617444284</v>
      </c>
      <c r="BM6">
        <v>0.26705183522634335</v>
      </c>
      <c r="BN6">
        <v>0.24079047427224856</v>
      </c>
      <c r="BO6">
        <v>0.21626516682988731</v>
      </c>
      <c r="BP6">
        <v>0.19348058160704673</v>
      </c>
      <c r="BQ6">
        <v>0.17242162389375282</v>
      </c>
      <c r="BR6">
        <v>0.15305573773635817</v>
      </c>
      <c r="BS6">
        <v>0.1353352832366127</v>
      </c>
      <c r="BT6">
        <v>0.11919992840264731</v>
      </c>
      <c r="BU6">
        <v>0.10457900128900145</v>
      </c>
      <c r="BV6">
        <v>9.139375535604724E-2</v>
      </c>
      <c r="BW6">
        <v>7.9559508718227687E-2</v>
      </c>
      <c r="BX6">
        <v>6.8987625917239406E-2</v>
      </c>
      <c r="BY6">
        <v>5.9587318761986086E-2</v>
      </c>
      <c r="BZ6">
        <v>5.1267250370657748E-2</v>
      </c>
      <c r="CA6">
        <v>4.393693362340742E-2</v>
      </c>
      <c r="CB6">
        <v>3.7507921624293721E-2</v>
      </c>
      <c r="CC6">
        <v>3.1894793362157101E-2</v>
      </c>
      <c r="CD6">
        <v>2.7015942480265117E-2</v>
      </c>
      <c r="CE6">
        <v>2.2794180883612344E-2</v>
      </c>
      <c r="CF6">
        <v>1.9157171837129137E-2</v>
      </c>
      <c r="CG6">
        <v>1.6037709275350549E-2</v>
      </c>
    </row>
    <row r="7" spans="1:85" x14ac:dyDescent="0.3">
      <c r="A7">
        <v>3.3616864879322562E-3</v>
      </c>
      <c r="B7">
        <v>4.1430289633455518E-3</v>
      </c>
      <c r="C7">
        <v>5.0860692310127006E-3</v>
      </c>
      <c r="D7">
        <v>6.219423104531864E-3</v>
      </c>
      <c r="E7">
        <v>7.5756774442599355E-3</v>
      </c>
      <c r="F7">
        <v>9.1917114992283409E-3</v>
      </c>
      <c r="G7">
        <v>1.1108996538242306E-2</v>
      </c>
      <c r="H7">
        <v>1.3373861317024633E-2</v>
      </c>
      <c r="I7">
        <v>1.6037709275350549E-2</v>
      </c>
      <c r="J7">
        <v>1.9157171837129137E-2</v>
      </c>
      <c r="K7">
        <v>2.2794180883612344E-2</v>
      </c>
      <c r="L7">
        <v>2.7015942480265117E-2</v>
      </c>
      <c r="M7">
        <v>3.1894793362157101E-2</v>
      </c>
      <c r="N7">
        <v>3.7507921624293721E-2</v>
      </c>
      <c r="O7">
        <v>4.393693362340742E-2</v>
      </c>
      <c r="P7">
        <v>5.1267250370657748E-2</v>
      </c>
      <c r="Q7">
        <v>5.9587318761986086E-2</v>
      </c>
      <c r="R7">
        <v>6.8987625917239406E-2</v>
      </c>
      <c r="S7">
        <v>7.9559508718227687E-2</v>
      </c>
      <c r="T7">
        <v>9.139375535604724E-2</v>
      </c>
      <c r="U7">
        <v>0.10457900128900145</v>
      </c>
      <c r="V7">
        <v>0.11919992840264731</v>
      </c>
      <c r="W7">
        <v>0.1353352832366127</v>
      </c>
      <c r="X7">
        <v>0.15305573773635817</v>
      </c>
      <c r="Y7">
        <v>0.17242162389375282</v>
      </c>
      <c r="Z7">
        <v>0.19348058160704673</v>
      </c>
      <c r="AA7">
        <v>0.21626516682988731</v>
      </c>
      <c r="AB7">
        <v>0.24079047427224856</v>
      </c>
      <c r="AC7">
        <v>0.26705183522634335</v>
      </c>
      <c r="AD7">
        <v>0.29502265617444284</v>
      </c>
      <c r="AE7">
        <v>0.32465246735834974</v>
      </c>
      <c r="AF7">
        <v>0.35586525214213843</v>
      </c>
      <c r="AG7">
        <v>0.38855812751236413</v>
      </c>
      <c r="AH7">
        <v>0.42260044322318879</v>
      </c>
      <c r="AI7">
        <v>0.45783336177161427</v>
      </c>
      <c r="AJ7">
        <v>0.49406997353163834</v>
      </c>
      <c r="AK7">
        <v>0.53109599103534522</v>
      </c>
      <c r="AL7">
        <v>0.56867105371867199</v>
      </c>
      <c r="AM7">
        <v>0.60653065971263342</v>
      </c>
      <c r="AN7">
        <v>0.64438872482519527</v>
      </c>
      <c r="AO7">
        <v>0.68194075119034814</v>
      </c>
      <c r="AP7">
        <v>0.71886756970917576</v>
      </c>
      <c r="AQ7">
        <v>0.75483960198900735</v>
      </c>
      <c r="AR7">
        <v>0.7895215696607879</v>
      </c>
      <c r="AS7">
        <v>0.82257756239866464</v>
      </c>
      <c r="AT7">
        <v>0.85367636134514768</v>
      </c>
      <c r="AU7">
        <v>0.88249690258459546</v>
      </c>
      <c r="AV7">
        <v>0.90873375636107012</v>
      </c>
      <c r="AW7">
        <v>0.93210249235952758</v>
      </c>
      <c r="AX7">
        <v>0.9523447998951764</v>
      </c>
      <c r="AY7">
        <v>0.96923323447634413</v>
      </c>
      <c r="AZ7">
        <v>0.98257546895790038</v>
      </c>
      <c r="BA7">
        <v>0.99221793826024351</v>
      </c>
      <c r="BB7">
        <v>0.99804878110747552</v>
      </c>
      <c r="BC7">
        <v>1</v>
      </c>
      <c r="BD7">
        <v>0.99804878110747552</v>
      </c>
      <c r="BE7">
        <v>0.99221793826024351</v>
      </c>
      <c r="BF7">
        <v>0.98257546895790038</v>
      </c>
      <c r="BG7">
        <v>0.96923323447634413</v>
      </c>
      <c r="BH7">
        <v>0.9523447998951764</v>
      </c>
      <c r="BI7">
        <v>0.93210249235952758</v>
      </c>
      <c r="BJ7">
        <v>0.90873375636107012</v>
      </c>
      <c r="BK7">
        <v>0.88249690258459546</v>
      </c>
      <c r="BL7">
        <v>0.85367636134514768</v>
      </c>
      <c r="BM7">
        <v>0.82257756239866464</v>
      </c>
      <c r="BN7">
        <v>0.7895215696607879</v>
      </c>
      <c r="BO7">
        <v>0.75483960198900735</v>
      </c>
      <c r="BP7">
        <v>0.71886756970917576</v>
      </c>
      <c r="BQ7">
        <v>0.68194075119034814</v>
      </c>
      <c r="BR7">
        <v>0.64438872482519527</v>
      </c>
      <c r="BS7">
        <v>0.60653065971263342</v>
      </c>
      <c r="BT7">
        <v>0.56867105371867199</v>
      </c>
      <c r="BU7">
        <v>0.53109599103534522</v>
      </c>
      <c r="BV7">
        <v>0.49406997353163834</v>
      </c>
      <c r="BW7">
        <v>0.45783336177161427</v>
      </c>
      <c r="BX7">
        <v>0.42260044322318879</v>
      </c>
      <c r="BY7">
        <v>0.38855812751236413</v>
      </c>
      <c r="BZ7">
        <v>0.35586525214213843</v>
      </c>
      <c r="CA7">
        <v>0.32465246735834974</v>
      </c>
      <c r="CB7">
        <v>0.29502265617444284</v>
      </c>
      <c r="CC7">
        <v>0.26705183522634335</v>
      </c>
      <c r="CD7">
        <v>0.24079047427224856</v>
      </c>
      <c r="CE7">
        <v>0.21626516682988731</v>
      </c>
      <c r="CF7">
        <v>0.19348058160704673</v>
      </c>
      <c r="CG7">
        <v>0.17242162389375282</v>
      </c>
    </row>
    <row r="8" spans="1:85" x14ac:dyDescent="0.3">
      <c r="A8">
        <v>6.9769577195997096E-5</v>
      </c>
      <c r="B8">
        <v>9.1531432050003753E-5</v>
      </c>
      <c r="C8">
        <v>1.1961288358102437E-4</v>
      </c>
      <c r="D8">
        <v>1.5570021083729959E-4</v>
      </c>
      <c r="E8">
        <v>2.0188496560091579E-4</v>
      </c>
      <c r="F8">
        <v>2.6074878466882681E-4</v>
      </c>
      <c r="G8">
        <v>3.3546262790251185E-4</v>
      </c>
      <c r="H8">
        <v>4.2990206759270223E-4</v>
      </c>
      <c r="I8">
        <v>5.4878023343204877E-4</v>
      </c>
      <c r="J8">
        <v>6.9779993315885794E-4</v>
      </c>
      <c r="K8">
        <v>8.8382630693504996E-4</v>
      </c>
      <c r="L8">
        <v>1.115081118163711E-3</v>
      </c>
      <c r="M8">
        <v>1.4013594188853921E-3</v>
      </c>
      <c r="N8">
        <v>1.754268838696971E-3</v>
      </c>
      <c r="O8">
        <v>2.1874911181828851E-3</v>
      </c>
      <c r="P8">
        <v>2.7170647293235837E-3</v>
      </c>
      <c r="Q8">
        <v>3.3616864879322562E-3</v>
      </c>
      <c r="R8">
        <v>4.1430289633455518E-3</v>
      </c>
      <c r="S8">
        <v>5.0860692310127006E-3</v>
      </c>
      <c r="T8">
        <v>6.219423104531864E-3</v>
      </c>
      <c r="U8">
        <v>7.5756774442599355E-3</v>
      </c>
      <c r="V8">
        <v>9.1917114992283409E-3</v>
      </c>
      <c r="W8">
        <v>1.1108996538242306E-2</v>
      </c>
      <c r="X8">
        <v>1.3373861317024633E-2</v>
      </c>
      <c r="Y8">
        <v>1.6037709275350549E-2</v>
      </c>
      <c r="Z8">
        <v>1.9157171837129137E-2</v>
      </c>
      <c r="AA8">
        <v>2.2794180883612344E-2</v>
      </c>
      <c r="AB8">
        <v>2.7015942480265117E-2</v>
      </c>
      <c r="AC8">
        <v>3.1894793362157101E-2</v>
      </c>
      <c r="AD8">
        <v>3.7507921624293721E-2</v>
      </c>
      <c r="AE8">
        <v>4.393693362340742E-2</v>
      </c>
      <c r="AF8">
        <v>5.1267250370657748E-2</v>
      </c>
      <c r="AG8">
        <v>5.9587318761986086E-2</v>
      </c>
      <c r="AH8">
        <v>6.8987625917239406E-2</v>
      </c>
      <c r="AI8">
        <v>7.9559508718227687E-2</v>
      </c>
      <c r="AJ8">
        <v>9.139375535604724E-2</v>
      </c>
      <c r="AK8">
        <v>0.10457900128900145</v>
      </c>
      <c r="AL8">
        <v>0.11919992840264731</v>
      </c>
      <c r="AM8">
        <v>0.1353352832366127</v>
      </c>
      <c r="AN8">
        <v>0.15305573773635817</v>
      </c>
      <c r="AO8">
        <v>0.17242162389375282</v>
      </c>
      <c r="AP8">
        <v>0.19348058160704673</v>
      </c>
      <c r="AQ8">
        <v>0.21626516682988731</v>
      </c>
      <c r="AR8">
        <v>0.24079047427224856</v>
      </c>
      <c r="AS8">
        <v>0.26705183522634335</v>
      </c>
      <c r="AT8">
        <v>0.29502265617444284</v>
      </c>
      <c r="AU8">
        <v>0.32465246735834974</v>
      </c>
      <c r="AV8">
        <v>0.35586525214213843</v>
      </c>
      <c r="AW8">
        <v>0.38855812751236413</v>
      </c>
      <c r="AX8">
        <v>0.42260044322318879</v>
      </c>
      <c r="AY8">
        <v>0.45783336177161427</v>
      </c>
      <c r="AZ8">
        <v>0.49406997353163834</v>
      </c>
      <c r="BA8">
        <v>0.53109599103534522</v>
      </c>
      <c r="BB8">
        <v>0.56867105371867199</v>
      </c>
      <c r="BC8">
        <v>0.60653065971263342</v>
      </c>
      <c r="BD8">
        <v>0.64438872482519527</v>
      </c>
      <c r="BE8">
        <v>0.68194075119034814</v>
      </c>
      <c r="BF8">
        <v>0.71886756970917576</v>
      </c>
      <c r="BG8">
        <v>0.75483960198900735</v>
      </c>
      <c r="BH8">
        <v>0.7895215696607879</v>
      </c>
      <c r="BI8">
        <v>0.82257756239866464</v>
      </c>
      <c r="BJ8">
        <v>0.85367636134514768</v>
      </c>
      <c r="BK8">
        <v>0.88249690258459546</v>
      </c>
      <c r="BL8">
        <v>0.90873375636107012</v>
      </c>
      <c r="BM8">
        <v>0.93210249235952758</v>
      </c>
      <c r="BN8">
        <v>0.9523447998951764</v>
      </c>
      <c r="BO8">
        <v>0.96923323447634413</v>
      </c>
      <c r="BP8">
        <v>0.98257546895790038</v>
      </c>
      <c r="BQ8">
        <v>0.99221793826024351</v>
      </c>
      <c r="BR8">
        <v>0.99804878110747552</v>
      </c>
      <c r="BS8">
        <v>1</v>
      </c>
      <c r="BT8">
        <v>0.99804878110747552</v>
      </c>
      <c r="BU8">
        <v>0.99221793826024351</v>
      </c>
      <c r="BV8">
        <v>0.98257546895790038</v>
      </c>
      <c r="BW8">
        <v>0.96923323447634413</v>
      </c>
      <c r="BX8">
        <v>0.9523447998951764</v>
      </c>
      <c r="BY8">
        <v>0.93210249235952758</v>
      </c>
      <c r="BZ8">
        <v>0.90873375636107012</v>
      </c>
      <c r="CA8">
        <v>0.88249690258459546</v>
      </c>
      <c r="CB8">
        <v>0.85367636134514768</v>
      </c>
      <c r="CC8">
        <v>0.82257756239866464</v>
      </c>
      <c r="CD8">
        <v>0.7895215696607879</v>
      </c>
      <c r="CE8">
        <v>0.75483960198900735</v>
      </c>
      <c r="CF8">
        <v>0.71886756970917576</v>
      </c>
      <c r="CG8">
        <v>0.68194075119034814</v>
      </c>
    </row>
    <row r="9" spans="1:85" x14ac:dyDescent="0.3">
      <c r="A9">
        <v>5.239314106982558E-2</v>
      </c>
      <c r="B9">
        <v>6.2158902788275912E-2</v>
      </c>
      <c r="C9">
        <v>7.3369651368382902E-2</v>
      </c>
      <c r="D9">
        <v>8.6161605510843786E-2</v>
      </c>
      <c r="E9">
        <v>0.10066889977289777</v>
      </c>
      <c r="F9">
        <v>0.11702026392214346</v>
      </c>
      <c r="G9">
        <v>0.1353352832366127</v>
      </c>
      <c r="H9">
        <v>0.15572029254970435</v>
      </c>
      <c r="I9">
        <v>0.17826397958504792</v>
      </c>
      <c r="J9">
        <v>0.2030327962511379</v>
      </c>
      <c r="K9">
        <v>0.23006629899380907</v>
      </c>
      <c r="L9">
        <v>0.25937255983191904</v>
      </c>
      <c r="M9">
        <v>0.29092380704614818</v>
      </c>
      <c r="N9">
        <v>0.32465246735834974</v>
      </c>
      <c r="O9">
        <v>0.36044778859782101</v>
      </c>
      <c r="P9">
        <v>0.39815322221381261</v>
      </c>
      <c r="Q9">
        <v>0.43756473770026921</v>
      </c>
      <c r="R9">
        <v>0.47843022549490555</v>
      </c>
      <c r="S9">
        <v>0.52045012102070209</v>
      </c>
      <c r="T9">
        <v>0.56327935050165345</v>
      </c>
      <c r="U9">
        <v>0.60653065971263342</v>
      </c>
      <c r="V9">
        <v>0.64977934108595947</v>
      </c>
      <c r="W9">
        <v>0.69256932420519768</v>
      </c>
      <c r="X9">
        <v>0.73442054166685844</v>
      </c>
      <c r="Y9">
        <v>0.77483742888324936</v>
      </c>
      <c r="Z9">
        <v>0.81331836512984568</v>
      </c>
      <c r="AA9">
        <v>0.84936581656831245</v>
      </c>
      <c r="AB9">
        <v>0.88249690258459546</v>
      </c>
      <c r="AC9">
        <v>0.9122540768285452</v>
      </c>
      <c r="AD9">
        <v>0.93821559571910784</v>
      </c>
      <c r="AE9">
        <v>0.96000544128547771</v>
      </c>
      <c r="AF9">
        <v>0.97730237285197818</v>
      </c>
      <c r="AG9">
        <v>0.98984780337873379</v>
      </c>
      <c r="AH9">
        <v>0.99745223067928046</v>
      </c>
      <c r="AI9">
        <v>1</v>
      </c>
      <c r="AJ9">
        <v>0.99745223067928046</v>
      </c>
      <c r="AK9">
        <v>0.98984780337873379</v>
      </c>
      <c r="AL9">
        <v>0.97730237285197818</v>
      </c>
      <c r="AM9">
        <v>0.96000544128547771</v>
      </c>
      <c r="AN9">
        <v>0.93821559571910784</v>
      </c>
      <c r="AO9">
        <v>0.9122540768285452</v>
      </c>
      <c r="AP9">
        <v>0.88249690258459546</v>
      </c>
      <c r="AQ9">
        <v>0.84936581656831245</v>
      </c>
      <c r="AR9">
        <v>0.81331836512984568</v>
      </c>
      <c r="AS9">
        <v>0.77483742888324936</v>
      </c>
      <c r="AT9">
        <v>0.73442054166685844</v>
      </c>
      <c r="AU9">
        <v>0.69256932420519768</v>
      </c>
      <c r="AV9">
        <v>0.64977934108595947</v>
      </c>
      <c r="AW9">
        <v>0.60653065971263342</v>
      </c>
      <c r="AX9">
        <v>0.56327935050165345</v>
      </c>
      <c r="AY9">
        <v>0.52045012102070209</v>
      </c>
      <c r="AZ9">
        <v>0.47843022549490555</v>
      </c>
      <c r="BA9">
        <v>0.43756473770026921</v>
      </c>
      <c r="BB9">
        <v>0.39815322221381261</v>
      </c>
      <c r="BC9">
        <v>0.36044778859782101</v>
      </c>
      <c r="BD9">
        <v>0.32465246735834974</v>
      </c>
      <c r="BE9">
        <v>0.29092380704614818</v>
      </c>
      <c r="BF9">
        <v>0.25937255983191904</v>
      </c>
      <c r="BG9">
        <v>0.23006629899380907</v>
      </c>
      <c r="BH9">
        <v>0.2030327962511379</v>
      </c>
      <c r="BI9">
        <v>0.17826397958504792</v>
      </c>
      <c r="BJ9">
        <v>0.15572029254970435</v>
      </c>
      <c r="BK9">
        <v>0.1353352832366127</v>
      </c>
      <c r="BL9">
        <v>0.11702026392214346</v>
      </c>
      <c r="BM9">
        <v>0.10066889977289777</v>
      </c>
      <c r="BN9">
        <v>8.6161605510843786E-2</v>
      </c>
      <c r="BO9">
        <v>7.3369651368382902E-2</v>
      </c>
      <c r="BP9">
        <v>6.2158902788275912E-2</v>
      </c>
      <c r="BQ9">
        <v>5.239314106982558E-2</v>
      </c>
      <c r="BR9">
        <v>4.393693362340742E-2</v>
      </c>
      <c r="BS9">
        <v>3.6658041953378011E-2</v>
      </c>
      <c r="BT9">
        <v>3.0429372427211904E-2</v>
      </c>
      <c r="BU9">
        <v>2.5130488985274414E-2</v>
      </c>
      <c r="BV9">
        <v>2.064871806216113E-2</v>
      </c>
      <c r="BW9">
        <v>1.6879884148789909E-2</v>
      </c>
      <c r="BX9">
        <v>1.3728719779475006E-2</v>
      </c>
      <c r="BY9">
        <v>1.1108996538242306E-2</v>
      </c>
      <c r="BZ9">
        <v>8.9434242742491565E-3</v>
      </c>
      <c r="CA9">
        <v>7.163364470919217E-3</v>
      </c>
      <c r="CB9">
        <v>5.7084010172793621E-3</v>
      </c>
      <c r="CC9">
        <v>4.5258078667667189E-3</v>
      </c>
      <c r="CD9">
        <v>3.569948597931887E-3</v>
      </c>
      <c r="CE9">
        <v>2.8016380348484843E-3</v>
      </c>
      <c r="CF9">
        <v>2.1874911181828851E-3</v>
      </c>
      <c r="CG9">
        <v>1.6992793655526571E-3</v>
      </c>
    </row>
  </sheetData>
  <pageMargins left="0.7" right="0.7" top="0.75" bottom="0.75" header="0.3" footer="0.3"/>
  <pageSetup paperSize="9" orientation="portrait" verticalDpi="0" r:id="rId1"/>
  <headerFooter>
    <oddHeader>&amp;C&amp;"arial,Bold"&amp;10&amp;K3E8430LBI - Microsoft</oddHeader>
    <oddFooter>&amp;C&amp;"arial,Bold"&amp;10&amp;K3E8430LBI - Microsoft</oddFooter>
    <evenHeader>&amp;C&amp;"arial,Bold"&amp;10&amp;K3E8430LBI - Microsoft</evenHeader>
    <evenFooter>&amp;C&amp;"arial,Bold"&amp;10&amp;K3E8430LBI - Microsoft</evenFooter>
    <firstHeader>&amp;C&amp;"arial,Bold"&amp;10&amp;K3E8430LBI - Microsoft</firstHeader>
    <firstFooter>&amp;C&amp;"arial,Bold"&amp;10&amp;K3E8430LBI - Microsoft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9"/>
  <sheetViews>
    <sheetView workbookViewId="0"/>
  </sheetViews>
  <sheetFormatPr defaultRowHeight="14.4" x14ac:dyDescent="0.3"/>
  <sheetData>
    <row r="1" spans="1:85" x14ac:dyDescent="0.3">
      <c r="A1">
        <v>0.13145705723306095</v>
      </c>
      <c r="B1">
        <v>0.19126888966507721</v>
      </c>
      <c r="C1">
        <v>0.2706705664732254</v>
      </c>
      <c r="D1">
        <v>0.37254092739540179</v>
      </c>
      <c r="E1">
        <v>0.49870441755459244</v>
      </c>
      <c r="F1">
        <v>0.64930493471669948</v>
      </c>
      <c r="G1">
        <v>0.8222245810143749</v>
      </c>
      <c r="H1">
        <v>1.0126712332962011</v>
      </c>
      <c r="I1">
        <v>1.2130613194252668</v>
      </c>
      <c r="J1">
        <v>1.4132965557154324</v>
      </c>
      <c r="K1">
        <v>1.6014748058336161</v>
      </c>
      <c r="L1">
        <v>1.7649938051691909</v>
      </c>
      <c r="M1">
        <v>1.8919189378135308</v>
      </c>
      <c r="N1">
        <v>1.9724142334878325</v>
      </c>
      <c r="O1">
        <v>2</v>
      </c>
      <c r="P1">
        <v>1.9724142334878325</v>
      </c>
      <c r="Q1">
        <v>1.8919189378135308</v>
      </c>
      <c r="R1">
        <v>1.7649938051691909</v>
      </c>
      <c r="S1">
        <v>1.6014748058336161</v>
      </c>
      <c r="T1">
        <v>1.4132965557154324</v>
      </c>
      <c r="U1">
        <v>1.2130613194252668</v>
      </c>
      <c r="V1">
        <v>1.0126712332962011</v>
      </c>
      <c r="W1">
        <v>0.8222245810143749</v>
      </c>
      <c r="X1">
        <v>0.64930493471669948</v>
      </c>
      <c r="Y1">
        <v>0.49870441755459244</v>
      </c>
      <c r="Z1">
        <v>0.37254092739540179</v>
      </c>
      <c r="AA1">
        <v>0.2706705664732254</v>
      </c>
      <c r="AB1">
        <v>0.19126888966507721</v>
      </c>
      <c r="AC1">
        <v>0.13145705723306095</v>
      </c>
      <c r="AD1">
        <v>8.7873867246814841E-2</v>
      </c>
      <c r="AE1">
        <v>5.7131001569100753E-2</v>
      </c>
      <c r="AF1">
        <v>3.612602683956255E-2</v>
      </c>
      <c r="AG1">
        <v>2.2217993076484612E-2</v>
      </c>
      <c r="AH1">
        <v>1.3290022565482796E-2</v>
      </c>
      <c r="AI1">
        <v>7.7318402789456151E-3</v>
      </c>
      <c r="AJ1">
        <v>4.3749822363657702E-3</v>
      </c>
      <c r="AK1">
        <v>2.4077199896564059E-3</v>
      </c>
      <c r="AL1">
        <v>1.2887596411372162E-3</v>
      </c>
      <c r="AM1">
        <v>6.7092525580502371E-4</v>
      </c>
      <c r="AN1">
        <v>3.3971335312282135E-4</v>
      </c>
      <c r="AO1">
        <v>1.6729669445945505E-4</v>
      </c>
      <c r="AP1">
        <v>8.0130594785902137E-5</v>
      </c>
      <c r="AQ1">
        <v>3.7328938227041142E-5</v>
      </c>
      <c r="AR1">
        <v>1.6913331937402212E-5</v>
      </c>
      <c r="AS1">
        <v>7.4533063441573419E-6</v>
      </c>
      <c r="AT1">
        <v>3.1945157656686325E-6</v>
      </c>
      <c r="AU1">
        <v>1.331672293971463E-6</v>
      </c>
      <c r="AV1">
        <v>5.3991570067260282E-7</v>
      </c>
      <c r="AW1">
        <v>2.1290742822152048E-7</v>
      </c>
      <c r="AX1">
        <v>8.1656720822850069E-8</v>
      </c>
      <c r="AY1">
        <v>3.0459959489425258E-8</v>
      </c>
      <c r="AZ1">
        <v>1.1051035440733423E-8</v>
      </c>
      <c r="BA1">
        <v>3.8995355720344613E-9</v>
      </c>
      <c r="BB1">
        <v>1.3383172182585563E-9</v>
      </c>
      <c r="BC1">
        <v>4.467262872406332E-10</v>
      </c>
      <c r="BD1">
        <v>1.4503079138650644E-10</v>
      </c>
      <c r="BE1">
        <v>4.579469691291106E-11</v>
      </c>
      <c r="BF1">
        <v>1.4063921241681505E-11</v>
      </c>
      <c r="BG1">
        <v>4.2008185854645051E-12</v>
      </c>
      <c r="BH1">
        <v>1.2203873355210648E-12</v>
      </c>
      <c r="BI1">
        <v>3.448241878071024E-13</v>
      </c>
      <c r="BJ1">
        <v>9.476195592576225E-14</v>
      </c>
      <c r="BK1">
        <v>2.5328331098188351E-14</v>
      </c>
      <c r="BL1">
        <v>6.5843877423449854E-15</v>
      </c>
      <c r="BM1">
        <v>1.6647939353962333E-15</v>
      </c>
      <c r="BN1">
        <v>4.0939434263284086E-16</v>
      </c>
      <c r="BO1">
        <v>9.791730529172159E-17</v>
      </c>
      <c r="BP1">
        <v>2.2777881730364661E-17</v>
      </c>
      <c r="BQ1">
        <v>5.1535142183099621E-18</v>
      </c>
      <c r="BR1">
        <v>1.1340439549847845E-18</v>
      </c>
      <c r="BS1">
        <v>2.4271273362515919E-19</v>
      </c>
      <c r="BT1">
        <v>5.0523275618513851E-20</v>
      </c>
      <c r="BU1">
        <v>1.0228847463607422E-20</v>
      </c>
      <c r="BV1">
        <v>2.0141794894671087E-21</v>
      </c>
      <c r="BW1">
        <v>3.8574996959278356E-22</v>
      </c>
      <c r="BX1">
        <v>7.1853825707421701E-23</v>
      </c>
      <c r="BY1">
        <v>1.3017577030935801E-23</v>
      </c>
      <c r="BZ1">
        <v>2.2937531644511921E-24</v>
      </c>
      <c r="CA1">
        <v>3.9309676483273487E-25</v>
      </c>
      <c r="CB1">
        <v>6.5522207818695325E-26</v>
      </c>
      <c r="CC1">
        <v>1.062218449935819E-26</v>
      </c>
      <c r="CD1">
        <v>1.6748480909212633E-27</v>
      </c>
      <c r="CE1">
        <v>2.5684627345352024E-28</v>
      </c>
      <c r="CF1">
        <v>3.8309579039342958E-29</v>
      </c>
      <c r="CG1">
        <v>5.5574780366341412E-30</v>
      </c>
    </row>
    <row r="2" spans="1:85" x14ac:dyDescent="0.3">
      <c r="A2">
        <v>7.4533063441573419E-6</v>
      </c>
      <c r="B2">
        <v>1.6913331937402212E-5</v>
      </c>
      <c r="C2">
        <v>3.7328938227041142E-5</v>
      </c>
      <c r="D2">
        <v>8.0130594785902137E-5</v>
      </c>
      <c r="E2">
        <v>1.6729669445945505E-4</v>
      </c>
      <c r="F2">
        <v>3.3971335312282135E-4</v>
      </c>
      <c r="G2">
        <v>6.7092525580502371E-4</v>
      </c>
      <c r="H2">
        <v>1.2887596411372162E-3</v>
      </c>
      <c r="I2">
        <v>2.4077199896564059E-3</v>
      </c>
      <c r="J2">
        <v>4.3749822363657702E-3</v>
      </c>
      <c r="K2">
        <v>7.7318402789456151E-3</v>
      </c>
      <c r="L2">
        <v>1.3290022565482796E-2</v>
      </c>
      <c r="M2">
        <v>2.2217993076484612E-2</v>
      </c>
      <c r="N2">
        <v>3.612602683956255E-2</v>
      </c>
      <c r="O2">
        <v>5.7131001569100753E-2</v>
      </c>
      <c r="P2">
        <v>8.7873867246814841E-2</v>
      </c>
      <c r="Q2">
        <v>0.13145705723306095</v>
      </c>
      <c r="R2">
        <v>0.19126888966507721</v>
      </c>
      <c r="S2">
        <v>0.2706705664732254</v>
      </c>
      <c r="T2">
        <v>0.37254092739540179</v>
      </c>
      <c r="U2">
        <v>0.49870441755459244</v>
      </c>
      <c r="V2">
        <v>0.64930493471669948</v>
      </c>
      <c r="W2">
        <v>0.8222245810143749</v>
      </c>
      <c r="X2">
        <v>1.0126712332962011</v>
      </c>
      <c r="Y2">
        <v>1.2130613194252668</v>
      </c>
      <c r="Z2">
        <v>1.4132965557154324</v>
      </c>
      <c r="AA2">
        <v>1.6014748058336161</v>
      </c>
      <c r="AB2">
        <v>1.7649938051691909</v>
      </c>
      <c r="AC2">
        <v>1.8919189378135308</v>
      </c>
      <c r="AD2">
        <v>1.9724142334878325</v>
      </c>
      <c r="AE2">
        <v>2</v>
      </c>
      <c r="AF2">
        <v>1.9724142334878325</v>
      </c>
      <c r="AG2">
        <v>1.8919189378135308</v>
      </c>
      <c r="AH2">
        <v>1.7649938051691909</v>
      </c>
      <c r="AI2">
        <v>1.6014748058336161</v>
      </c>
      <c r="AJ2">
        <v>1.4132965557154324</v>
      </c>
      <c r="AK2">
        <v>1.2130613194252668</v>
      </c>
      <c r="AL2">
        <v>1.0126712332962011</v>
      </c>
      <c r="AM2">
        <v>0.8222245810143749</v>
      </c>
      <c r="AN2">
        <v>0.64930493471669948</v>
      </c>
      <c r="AO2">
        <v>0.49870441755459244</v>
      </c>
      <c r="AP2">
        <v>0.37254092739540179</v>
      </c>
      <c r="AQ2">
        <v>0.2706705664732254</v>
      </c>
      <c r="AR2">
        <v>0.19126888966507721</v>
      </c>
      <c r="AS2">
        <v>0.13145705723306095</v>
      </c>
      <c r="AT2">
        <v>8.7873867246814841E-2</v>
      </c>
      <c r="AU2">
        <v>5.7131001569100753E-2</v>
      </c>
      <c r="AV2">
        <v>3.612602683956255E-2</v>
      </c>
      <c r="AW2">
        <v>2.2217993076484612E-2</v>
      </c>
      <c r="AX2">
        <v>1.3290022565482796E-2</v>
      </c>
      <c r="AY2">
        <v>7.7318402789456151E-3</v>
      </c>
      <c r="AZ2">
        <v>4.3749822363657702E-3</v>
      </c>
      <c r="BA2">
        <v>2.4077199896564059E-3</v>
      </c>
      <c r="BB2">
        <v>1.2887596411372162E-3</v>
      </c>
      <c r="BC2">
        <v>6.7092525580502371E-4</v>
      </c>
      <c r="BD2">
        <v>3.3971335312282135E-4</v>
      </c>
      <c r="BE2">
        <v>1.6729669445945505E-4</v>
      </c>
      <c r="BF2">
        <v>8.0130594785902137E-5</v>
      </c>
      <c r="BG2">
        <v>3.7328938227041142E-5</v>
      </c>
      <c r="BH2">
        <v>1.6913331937402212E-5</v>
      </c>
      <c r="BI2">
        <v>7.4533063441573419E-6</v>
      </c>
      <c r="BJ2">
        <v>3.1945157656686325E-6</v>
      </c>
      <c r="BK2">
        <v>1.331672293971463E-6</v>
      </c>
      <c r="BL2">
        <v>5.3991570067260282E-7</v>
      </c>
      <c r="BM2">
        <v>2.1290742822152048E-7</v>
      </c>
      <c r="BN2">
        <v>8.1656720822850069E-8</v>
      </c>
      <c r="BO2">
        <v>3.0459959489425258E-8</v>
      </c>
      <c r="BP2">
        <v>1.1051035440733423E-8</v>
      </c>
      <c r="BQ2">
        <v>3.8995355720344613E-9</v>
      </c>
      <c r="BR2">
        <v>1.3383172182585563E-9</v>
      </c>
      <c r="BS2">
        <v>4.467262872406332E-10</v>
      </c>
      <c r="BT2">
        <v>1.4503079138650644E-10</v>
      </c>
      <c r="BU2">
        <v>4.579469691291106E-11</v>
      </c>
      <c r="BV2">
        <v>1.4063921241681505E-11</v>
      </c>
      <c r="BW2">
        <v>4.2008185854645051E-12</v>
      </c>
      <c r="BX2">
        <v>1.2203873355210648E-12</v>
      </c>
      <c r="BY2">
        <v>3.448241878071024E-13</v>
      </c>
      <c r="BZ2">
        <v>9.476195592576225E-14</v>
      </c>
      <c r="CA2">
        <v>2.5328331098188351E-14</v>
      </c>
      <c r="CB2">
        <v>6.5843877423449854E-15</v>
      </c>
      <c r="CC2">
        <v>1.6647939353962333E-15</v>
      </c>
      <c r="CD2">
        <v>4.0939434263284086E-16</v>
      </c>
      <c r="CE2">
        <v>9.791730529172159E-17</v>
      </c>
      <c r="CF2">
        <v>2.2777881730364661E-17</v>
      </c>
      <c r="CG2">
        <v>5.1535142183099621E-18</v>
      </c>
    </row>
    <row r="3" spans="1:85" x14ac:dyDescent="0.3">
      <c r="A3">
        <v>3.448241878071024E-13</v>
      </c>
      <c r="B3">
        <v>1.2203873355210648E-12</v>
      </c>
      <c r="C3">
        <v>4.2008185854645051E-12</v>
      </c>
      <c r="D3">
        <v>1.4063921241681505E-11</v>
      </c>
      <c r="E3">
        <v>4.579469691291106E-11</v>
      </c>
      <c r="F3">
        <v>1.4503079138650644E-10</v>
      </c>
      <c r="G3">
        <v>4.467262872406332E-10</v>
      </c>
      <c r="H3">
        <v>1.3383172182585563E-9</v>
      </c>
      <c r="I3">
        <v>3.8995355720344613E-9</v>
      </c>
      <c r="J3">
        <v>1.1051035440733423E-8</v>
      </c>
      <c r="K3">
        <v>3.0459959489425258E-8</v>
      </c>
      <c r="L3">
        <v>8.1656720822850069E-8</v>
      </c>
      <c r="M3">
        <v>2.1290742822152048E-7</v>
      </c>
      <c r="N3">
        <v>5.3991570067260282E-7</v>
      </c>
      <c r="O3">
        <v>1.331672293971463E-6</v>
      </c>
      <c r="P3">
        <v>3.1945157656686325E-6</v>
      </c>
      <c r="Q3">
        <v>7.4533063441573419E-6</v>
      </c>
      <c r="R3">
        <v>1.6913331937402212E-5</v>
      </c>
      <c r="S3">
        <v>3.7328938227041142E-5</v>
      </c>
      <c r="T3">
        <v>8.0130594785902137E-5</v>
      </c>
      <c r="U3">
        <v>1.6729669445945505E-4</v>
      </c>
      <c r="V3">
        <v>3.3971335312282135E-4</v>
      </c>
      <c r="W3">
        <v>6.7092525580502371E-4</v>
      </c>
      <c r="X3">
        <v>1.2887596411372162E-3</v>
      </c>
      <c r="Y3">
        <v>2.4077199896564059E-3</v>
      </c>
      <c r="Z3">
        <v>4.3749822363657702E-3</v>
      </c>
      <c r="AA3">
        <v>7.7318402789456151E-3</v>
      </c>
      <c r="AB3">
        <v>1.3290022565482796E-2</v>
      </c>
      <c r="AC3">
        <v>2.2217993076484612E-2</v>
      </c>
      <c r="AD3">
        <v>3.612602683956255E-2</v>
      </c>
      <c r="AE3">
        <v>5.7131001569100753E-2</v>
      </c>
      <c r="AF3">
        <v>8.7873867246814841E-2</v>
      </c>
      <c r="AG3">
        <v>0.13145705723306095</v>
      </c>
      <c r="AH3">
        <v>0.19126888966507721</v>
      </c>
      <c r="AI3">
        <v>0.2706705664732254</v>
      </c>
      <c r="AJ3">
        <v>0.37254092739540179</v>
      </c>
      <c r="AK3">
        <v>0.49870441755459244</v>
      </c>
      <c r="AL3">
        <v>0.64930493471669948</v>
      </c>
      <c r="AM3">
        <v>0.8222245810143749</v>
      </c>
      <c r="AN3">
        <v>1.0126712332962011</v>
      </c>
      <c r="AO3">
        <v>1.2130613194252668</v>
      </c>
      <c r="AP3">
        <v>1.4132965557154324</v>
      </c>
      <c r="AQ3">
        <v>1.6014748058336161</v>
      </c>
      <c r="AR3">
        <v>1.7649938051691909</v>
      </c>
      <c r="AS3">
        <v>1.8919189378135308</v>
      </c>
      <c r="AT3">
        <v>1.9724142334878325</v>
      </c>
      <c r="AU3">
        <v>2</v>
      </c>
      <c r="AV3">
        <v>1.9724142334878325</v>
      </c>
      <c r="AW3">
        <v>1.8919189378135308</v>
      </c>
      <c r="AX3">
        <v>1.7649938051691909</v>
      </c>
      <c r="AY3">
        <v>1.6014748058336161</v>
      </c>
      <c r="AZ3">
        <v>1.4132965557154324</v>
      </c>
      <c r="BA3">
        <v>1.2130613194252668</v>
      </c>
      <c r="BB3">
        <v>1.0126712332962011</v>
      </c>
      <c r="BC3">
        <v>0.8222245810143749</v>
      </c>
      <c r="BD3">
        <v>0.64930493471669948</v>
      </c>
      <c r="BE3">
        <v>0.49870441755459244</v>
      </c>
      <c r="BF3">
        <v>0.37254092739540179</v>
      </c>
      <c r="BG3">
        <v>0.2706705664732254</v>
      </c>
      <c r="BH3">
        <v>0.19126888966507721</v>
      </c>
      <c r="BI3">
        <v>0.13145705723306095</v>
      </c>
      <c r="BJ3">
        <v>8.7873867246814841E-2</v>
      </c>
      <c r="BK3">
        <v>5.7131001569100753E-2</v>
      </c>
      <c r="BL3">
        <v>3.612602683956255E-2</v>
      </c>
      <c r="BM3">
        <v>2.2217993076484612E-2</v>
      </c>
      <c r="BN3">
        <v>1.3290022565482796E-2</v>
      </c>
      <c r="BO3">
        <v>7.7318402789456151E-3</v>
      </c>
      <c r="BP3">
        <v>4.3749822363657702E-3</v>
      </c>
      <c r="BQ3">
        <v>2.4077199896564059E-3</v>
      </c>
      <c r="BR3">
        <v>1.2887596411372162E-3</v>
      </c>
      <c r="BS3">
        <v>6.7092525580502371E-4</v>
      </c>
      <c r="BT3">
        <v>3.3971335312282135E-4</v>
      </c>
      <c r="BU3">
        <v>1.6729669445945505E-4</v>
      </c>
      <c r="BV3">
        <v>8.0130594785902137E-5</v>
      </c>
      <c r="BW3">
        <v>3.7328938227041142E-5</v>
      </c>
      <c r="BX3">
        <v>1.6913331937402212E-5</v>
      </c>
      <c r="BY3">
        <v>7.4533063441573419E-6</v>
      </c>
      <c r="BZ3">
        <v>3.1945157656686325E-6</v>
      </c>
      <c r="CA3">
        <v>1.331672293971463E-6</v>
      </c>
      <c r="CB3">
        <v>5.3991570067260282E-7</v>
      </c>
      <c r="CC3">
        <v>2.1290742822152048E-7</v>
      </c>
      <c r="CD3">
        <v>8.1656720822850069E-8</v>
      </c>
      <c r="CE3">
        <v>3.0459959489425258E-8</v>
      </c>
      <c r="CF3">
        <v>1.1051035440733423E-8</v>
      </c>
      <c r="CG3">
        <v>3.8995355720344613E-9</v>
      </c>
    </row>
    <row r="4" spans="1:85" x14ac:dyDescent="0.3">
      <c r="A4">
        <v>1.3017577030935801E-23</v>
      </c>
      <c r="B4">
        <v>7.1853825707421701E-23</v>
      </c>
      <c r="C4">
        <v>3.8574996959278356E-22</v>
      </c>
      <c r="D4">
        <v>2.0141794894671087E-21</v>
      </c>
      <c r="E4">
        <v>1.0228847463607422E-20</v>
      </c>
      <c r="F4">
        <v>5.0523275618513851E-20</v>
      </c>
      <c r="G4">
        <v>2.4271273362515919E-19</v>
      </c>
      <c r="H4">
        <v>1.1340439549847845E-18</v>
      </c>
      <c r="I4">
        <v>5.1535142183099621E-18</v>
      </c>
      <c r="J4">
        <v>2.2777881730364661E-17</v>
      </c>
      <c r="K4">
        <v>9.791730529172159E-17</v>
      </c>
      <c r="L4">
        <v>4.0939434263284086E-16</v>
      </c>
      <c r="M4">
        <v>1.6647939353962333E-15</v>
      </c>
      <c r="N4">
        <v>6.5843877423449854E-15</v>
      </c>
      <c r="O4">
        <v>2.5328331098188351E-14</v>
      </c>
      <c r="P4">
        <v>9.476195592576225E-14</v>
      </c>
      <c r="Q4">
        <v>3.448241878071024E-13</v>
      </c>
      <c r="R4">
        <v>1.2203873355210648E-12</v>
      </c>
      <c r="S4">
        <v>4.2008185854645051E-12</v>
      </c>
      <c r="T4">
        <v>1.4063921241681505E-11</v>
      </c>
      <c r="U4">
        <v>4.579469691291106E-11</v>
      </c>
      <c r="V4">
        <v>1.4503079138650644E-10</v>
      </c>
      <c r="W4">
        <v>4.467262872406332E-10</v>
      </c>
      <c r="X4">
        <v>1.3383172182585563E-9</v>
      </c>
      <c r="Y4">
        <v>3.8995355720344613E-9</v>
      </c>
      <c r="Z4">
        <v>1.1051035440733423E-8</v>
      </c>
      <c r="AA4">
        <v>3.0459959489425258E-8</v>
      </c>
      <c r="AB4">
        <v>8.1656720822850069E-8</v>
      </c>
      <c r="AC4">
        <v>2.1290742822152048E-7</v>
      </c>
      <c r="AD4">
        <v>5.3991570067260282E-7</v>
      </c>
      <c r="AE4">
        <v>1.331672293971463E-6</v>
      </c>
      <c r="AF4">
        <v>3.1945157656686325E-6</v>
      </c>
      <c r="AG4">
        <v>7.4533063441573419E-6</v>
      </c>
      <c r="AH4">
        <v>1.6913331937402212E-5</v>
      </c>
      <c r="AI4">
        <v>3.7328938227041142E-5</v>
      </c>
      <c r="AJ4">
        <v>8.0130594785902137E-5</v>
      </c>
      <c r="AK4">
        <v>1.6729669445945505E-4</v>
      </c>
      <c r="AL4">
        <v>3.3971335312282135E-4</v>
      </c>
      <c r="AM4">
        <v>6.7092525580502371E-4</v>
      </c>
      <c r="AN4">
        <v>1.2887596411372162E-3</v>
      </c>
      <c r="AO4">
        <v>2.4077199896564059E-3</v>
      </c>
      <c r="AP4">
        <v>4.3749822363657702E-3</v>
      </c>
      <c r="AQ4">
        <v>7.7318402789456151E-3</v>
      </c>
      <c r="AR4">
        <v>1.3290022565482796E-2</v>
      </c>
      <c r="AS4">
        <v>2.2217993076484612E-2</v>
      </c>
      <c r="AT4">
        <v>3.612602683956255E-2</v>
      </c>
      <c r="AU4">
        <v>5.7131001569100753E-2</v>
      </c>
      <c r="AV4">
        <v>8.7873867246814841E-2</v>
      </c>
      <c r="AW4">
        <v>0.13145705723306095</v>
      </c>
      <c r="AX4">
        <v>0.19126888966507721</v>
      </c>
      <c r="AY4">
        <v>0.2706705664732254</v>
      </c>
      <c r="AZ4">
        <v>0.37254092739540179</v>
      </c>
      <c r="BA4">
        <v>0.49870441755459244</v>
      </c>
      <c r="BB4">
        <v>0.64930493471669948</v>
      </c>
      <c r="BC4">
        <v>0.8222245810143749</v>
      </c>
      <c r="BD4">
        <v>1.0126712332962011</v>
      </c>
      <c r="BE4">
        <v>1.2130613194252668</v>
      </c>
      <c r="BF4">
        <v>1.4132965557154324</v>
      </c>
      <c r="BG4">
        <v>1.6014748058336161</v>
      </c>
      <c r="BH4">
        <v>1.7649938051691909</v>
      </c>
      <c r="BI4">
        <v>1.8919189378135308</v>
      </c>
      <c r="BJ4">
        <v>1.9724142334878325</v>
      </c>
      <c r="BK4">
        <v>2</v>
      </c>
      <c r="BL4">
        <v>1.9724142334878325</v>
      </c>
      <c r="BM4">
        <v>1.8919189378135308</v>
      </c>
      <c r="BN4">
        <v>1.7649938051691909</v>
      </c>
      <c r="BO4">
        <v>1.6014748058336161</v>
      </c>
      <c r="BP4">
        <v>1.4132965557154324</v>
      </c>
      <c r="BQ4">
        <v>1.2130613194252668</v>
      </c>
      <c r="BR4">
        <v>1.0126712332962011</v>
      </c>
      <c r="BS4">
        <v>0.8222245810143749</v>
      </c>
      <c r="BT4">
        <v>0.64930493471669948</v>
      </c>
      <c r="BU4">
        <v>0.49870441755459244</v>
      </c>
      <c r="BV4">
        <v>0.37254092739540179</v>
      </c>
      <c r="BW4">
        <v>0.2706705664732254</v>
      </c>
      <c r="BX4">
        <v>0.19126888966507721</v>
      </c>
      <c r="BY4">
        <v>0.13145705723306095</v>
      </c>
      <c r="BZ4">
        <v>8.7873867246814841E-2</v>
      </c>
      <c r="CA4">
        <v>5.7131001569100753E-2</v>
      </c>
      <c r="CB4">
        <v>3.612602683956255E-2</v>
      </c>
      <c r="CC4">
        <v>2.2217993076484612E-2</v>
      </c>
      <c r="CD4">
        <v>1.3290022565482796E-2</v>
      </c>
      <c r="CE4">
        <v>7.7318402789456151E-3</v>
      </c>
      <c r="CF4">
        <v>4.3749822363657702E-3</v>
      </c>
      <c r="CG4">
        <v>2.4077199896564059E-3</v>
      </c>
    </row>
    <row r="5" spans="1:85" x14ac:dyDescent="0.3">
      <c r="A5">
        <v>0.38855812751236413</v>
      </c>
      <c r="B5">
        <v>0.42260044322318879</v>
      </c>
      <c r="C5">
        <v>0.45783336177161427</v>
      </c>
      <c r="D5">
        <v>0.49406997353163834</v>
      </c>
      <c r="E5">
        <v>0.53109599103534522</v>
      </c>
      <c r="F5">
        <v>0.56867105371867199</v>
      </c>
      <c r="G5">
        <v>0.60653065971263342</v>
      </c>
      <c r="H5">
        <v>0.64438872482519527</v>
      </c>
      <c r="I5">
        <v>0.68194075119034814</v>
      </c>
      <c r="J5">
        <v>0.71886756970917576</v>
      </c>
      <c r="K5">
        <v>0.75483960198900735</v>
      </c>
      <c r="L5">
        <v>0.7895215696607879</v>
      </c>
      <c r="M5">
        <v>0.82257756239866464</v>
      </c>
      <c r="N5">
        <v>0.85367636134514768</v>
      </c>
      <c r="O5">
        <v>0.88249690258459546</v>
      </c>
      <c r="P5">
        <v>0.90873375636107012</v>
      </c>
      <c r="Q5">
        <v>0.93210249235952758</v>
      </c>
      <c r="R5">
        <v>0.9523447998951764</v>
      </c>
      <c r="S5">
        <v>0.96923323447634413</v>
      </c>
      <c r="T5">
        <v>0.98257546895790038</v>
      </c>
      <c r="U5">
        <v>0.99221793826024351</v>
      </c>
      <c r="V5">
        <v>0.99804878110747552</v>
      </c>
      <c r="W5">
        <v>1</v>
      </c>
      <c r="X5">
        <v>0.99804878110747552</v>
      </c>
      <c r="Y5">
        <v>0.99221793826024351</v>
      </c>
      <c r="Z5">
        <v>0.98257546895790038</v>
      </c>
      <c r="AA5">
        <v>0.96923323447634413</v>
      </c>
      <c r="AB5">
        <v>0.9523447998951764</v>
      </c>
      <c r="AC5">
        <v>0.93210249235952758</v>
      </c>
      <c r="AD5">
        <v>0.90873375636107012</v>
      </c>
      <c r="AE5">
        <v>0.88249690258459546</v>
      </c>
      <c r="AF5">
        <v>0.85367636134514768</v>
      </c>
      <c r="AG5">
        <v>0.82257756239866464</v>
      </c>
      <c r="AH5">
        <v>0.7895215696607879</v>
      </c>
      <c r="AI5">
        <v>0.75483960198900735</v>
      </c>
      <c r="AJ5">
        <v>0.71886756970917576</v>
      </c>
      <c r="AK5">
        <v>0.68194075119034814</v>
      </c>
      <c r="AL5">
        <v>0.64438872482519527</v>
      </c>
      <c r="AM5">
        <v>0.60653065971263342</v>
      </c>
      <c r="AN5">
        <v>0.56867105371867199</v>
      </c>
      <c r="AO5">
        <v>0.53109599103534522</v>
      </c>
      <c r="AP5">
        <v>0.49406997353163834</v>
      </c>
      <c r="AQ5">
        <v>0.45783336177161427</v>
      </c>
      <c r="AR5">
        <v>0.42260044322318879</v>
      </c>
      <c r="AS5">
        <v>0.38855812751236413</v>
      </c>
      <c r="AT5">
        <v>0.35586525214213843</v>
      </c>
      <c r="AU5">
        <v>0.32465246735834974</v>
      </c>
      <c r="AV5">
        <v>0.29502265617444284</v>
      </c>
      <c r="AW5">
        <v>0.26705183522634335</v>
      </c>
      <c r="AX5">
        <v>0.24079047427224856</v>
      </c>
      <c r="AY5">
        <v>0.21626516682988731</v>
      </c>
      <c r="AZ5">
        <v>0.19348058160704673</v>
      </c>
      <c r="BA5">
        <v>0.17242162389375282</v>
      </c>
      <c r="BB5">
        <v>0.15305573773635817</v>
      </c>
      <c r="BC5">
        <v>0.1353352832366127</v>
      </c>
      <c r="BD5">
        <v>0.11919992840264731</v>
      </c>
      <c r="BE5">
        <v>0.10457900128900145</v>
      </c>
      <c r="BF5">
        <v>9.139375535604724E-2</v>
      </c>
      <c r="BG5">
        <v>7.9559508718227687E-2</v>
      </c>
      <c r="BH5">
        <v>6.8987625917239406E-2</v>
      </c>
      <c r="BI5">
        <v>5.9587318761986086E-2</v>
      </c>
      <c r="BJ5">
        <v>5.1267250370657748E-2</v>
      </c>
      <c r="BK5">
        <v>4.393693362340742E-2</v>
      </c>
      <c r="BL5">
        <v>3.7507921624293721E-2</v>
      </c>
      <c r="BM5">
        <v>3.1894793362157101E-2</v>
      </c>
      <c r="BN5">
        <v>2.7015942480265117E-2</v>
      </c>
      <c r="BO5">
        <v>2.2794180883612344E-2</v>
      </c>
      <c r="BP5">
        <v>1.9157171837129137E-2</v>
      </c>
      <c r="BQ5">
        <v>1.6037709275350549E-2</v>
      </c>
      <c r="BR5">
        <v>1.3373861317024633E-2</v>
      </c>
      <c r="BS5">
        <v>1.1108996538242306E-2</v>
      </c>
      <c r="BT5">
        <v>9.1917114992283409E-3</v>
      </c>
      <c r="BU5">
        <v>7.5756774442599355E-3</v>
      </c>
      <c r="BV5">
        <v>6.219423104531864E-3</v>
      </c>
      <c r="BW5">
        <v>5.0860692310127006E-3</v>
      </c>
      <c r="BX5">
        <v>4.1430289633455518E-3</v>
      </c>
      <c r="BY5">
        <v>3.3616864879322562E-3</v>
      </c>
      <c r="BZ5">
        <v>2.7170647293235837E-3</v>
      </c>
      <c r="CA5">
        <v>2.1874911181828851E-3</v>
      </c>
      <c r="CB5">
        <v>1.754268838696971E-3</v>
      </c>
      <c r="CC5">
        <v>1.4013594188853921E-3</v>
      </c>
      <c r="CD5">
        <v>1.115081118163711E-3</v>
      </c>
      <c r="CE5">
        <v>8.8382630693504996E-4</v>
      </c>
      <c r="CF5">
        <v>6.9779993315885794E-4</v>
      </c>
      <c r="CG5">
        <v>5.4878023343204877E-4</v>
      </c>
    </row>
    <row r="6" spans="1:85" x14ac:dyDescent="0.3">
      <c r="A6">
        <v>5.9587318761986086E-2</v>
      </c>
      <c r="B6">
        <v>6.8987625917239406E-2</v>
      </c>
      <c r="C6">
        <v>7.9559508718227687E-2</v>
      </c>
      <c r="D6">
        <v>9.139375535604724E-2</v>
      </c>
      <c r="E6">
        <v>0.10457900128900145</v>
      </c>
      <c r="F6">
        <v>0.11919992840264731</v>
      </c>
      <c r="G6">
        <v>0.1353352832366127</v>
      </c>
      <c r="H6">
        <v>0.15305573773635817</v>
      </c>
      <c r="I6">
        <v>0.17242162389375282</v>
      </c>
      <c r="J6">
        <v>0.19348058160704673</v>
      </c>
      <c r="K6">
        <v>0.21626516682988731</v>
      </c>
      <c r="L6">
        <v>0.24079047427224856</v>
      </c>
      <c r="M6">
        <v>0.26705183522634335</v>
      </c>
      <c r="N6">
        <v>0.29502265617444284</v>
      </c>
      <c r="O6">
        <v>0.32465246735834974</v>
      </c>
      <c r="P6">
        <v>0.35586525214213843</v>
      </c>
      <c r="Q6">
        <v>0.38855812751236413</v>
      </c>
      <c r="R6">
        <v>0.42260044322318879</v>
      </c>
      <c r="S6">
        <v>0.45783336177161427</v>
      </c>
      <c r="T6">
        <v>0.49406997353163834</v>
      </c>
      <c r="U6">
        <v>0.53109599103534522</v>
      </c>
      <c r="V6">
        <v>0.56867105371867199</v>
      </c>
      <c r="W6">
        <v>0.60653065971263342</v>
      </c>
      <c r="X6">
        <v>0.64438872482519527</v>
      </c>
      <c r="Y6">
        <v>0.68194075119034814</v>
      </c>
      <c r="Z6">
        <v>0.71886756970917576</v>
      </c>
      <c r="AA6">
        <v>0.75483960198900735</v>
      </c>
      <c r="AB6">
        <v>0.7895215696607879</v>
      </c>
      <c r="AC6">
        <v>0.82257756239866464</v>
      </c>
      <c r="AD6">
        <v>0.85367636134514768</v>
      </c>
      <c r="AE6">
        <v>0.88249690258459546</v>
      </c>
      <c r="AF6">
        <v>0.90873375636107012</v>
      </c>
      <c r="AG6">
        <v>0.93210249235952758</v>
      </c>
      <c r="AH6">
        <v>0.9523447998951764</v>
      </c>
      <c r="AI6">
        <v>0.96923323447634413</v>
      </c>
      <c r="AJ6">
        <v>0.98257546895790038</v>
      </c>
      <c r="AK6">
        <v>0.99221793826024351</v>
      </c>
      <c r="AL6">
        <v>0.99804878110747552</v>
      </c>
      <c r="AM6">
        <v>1</v>
      </c>
      <c r="AN6">
        <v>0.99804878110747552</v>
      </c>
      <c r="AO6">
        <v>0.99221793826024351</v>
      </c>
      <c r="AP6">
        <v>0.98257546895790038</v>
      </c>
      <c r="AQ6">
        <v>0.96923323447634413</v>
      </c>
      <c r="AR6">
        <v>0.9523447998951764</v>
      </c>
      <c r="AS6">
        <v>0.93210249235952758</v>
      </c>
      <c r="AT6">
        <v>0.90873375636107012</v>
      </c>
      <c r="AU6">
        <v>0.88249690258459546</v>
      </c>
      <c r="AV6">
        <v>0.85367636134514768</v>
      </c>
      <c r="AW6">
        <v>0.82257756239866464</v>
      </c>
      <c r="AX6">
        <v>0.7895215696607879</v>
      </c>
      <c r="AY6">
        <v>0.75483960198900735</v>
      </c>
      <c r="AZ6">
        <v>0.71886756970917576</v>
      </c>
      <c r="BA6">
        <v>0.68194075119034814</v>
      </c>
      <c r="BB6">
        <v>0.64438872482519527</v>
      </c>
      <c r="BC6">
        <v>0.60653065971263342</v>
      </c>
      <c r="BD6">
        <v>0.56867105371867199</v>
      </c>
      <c r="BE6">
        <v>0.53109599103534522</v>
      </c>
      <c r="BF6">
        <v>0.49406997353163834</v>
      </c>
      <c r="BG6">
        <v>0.45783336177161427</v>
      </c>
      <c r="BH6">
        <v>0.42260044322318879</v>
      </c>
      <c r="BI6">
        <v>0.38855812751236413</v>
      </c>
      <c r="BJ6">
        <v>0.35586525214213843</v>
      </c>
      <c r="BK6">
        <v>0.32465246735834974</v>
      </c>
      <c r="BL6">
        <v>0.29502265617444284</v>
      </c>
      <c r="BM6">
        <v>0.26705183522634335</v>
      </c>
      <c r="BN6">
        <v>0.24079047427224856</v>
      </c>
      <c r="BO6">
        <v>0.21626516682988731</v>
      </c>
      <c r="BP6">
        <v>0.19348058160704673</v>
      </c>
      <c r="BQ6">
        <v>0.17242162389375282</v>
      </c>
      <c r="BR6">
        <v>0.15305573773635817</v>
      </c>
      <c r="BS6">
        <v>0.1353352832366127</v>
      </c>
      <c r="BT6">
        <v>0.11919992840264731</v>
      </c>
      <c r="BU6">
        <v>0.10457900128900145</v>
      </c>
      <c r="BV6">
        <v>9.139375535604724E-2</v>
      </c>
      <c r="BW6">
        <v>7.9559508718227687E-2</v>
      </c>
      <c r="BX6">
        <v>6.8987625917239406E-2</v>
      </c>
      <c r="BY6">
        <v>5.9587318761986086E-2</v>
      </c>
      <c r="BZ6">
        <v>5.1267250370657748E-2</v>
      </c>
      <c r="CA6">
        <v>4.393693362340742E-2</v>
      </c>
      <c r="CB6">
        <v>3.7507921624293721E-2</v>
      </c>
      <c r="CC6">
        <v>3.1894793362157101E-2</v>
      </c>
      <c r="CD6">
        <v>2.7015942480265117E-2</v>
      </c>
      <c r="CE6">
        <v>2.2794180883612344E-2</v>
      </c>
      <c r="CF6">
        <v>1.9157171837129137E-2</v>
      </c>
      <c r="CG6">
        <v>1.6037709275350549E-2</v>
      </c>
    </row>
    <row r="7" spans="1:85" x14ac:dyDescent="0.3">
      <c r="A7">
        <v>3.3616864879322562E-3</v>
      </c>
      <c r="B7">
        <v>4.1430289633455518E-3</v>
      </c>
      <c r="C7">
        <v>5.0860692310127006E-3</v>
      </c>
      <c r="D7">
        <v>6.219423104531864E-3</v>
      </c>
      <c r="E7">
        <v>7.5756774442599355E-3</v>
      </c>
      <c r="F7">
        <v>9.1917114992283409E-3</v>
      </c>
      <c r="G7">
        <v>1.1108996538242306E-2</v>
      </c>
      <c r="H7">
        <v>1.3373861317024633E-2</v>
      </c>
      <c r="I7">
        <v>1.6037709275350549E-2</v>
      </c>
      <c r="J7">
        <v>1.9157171837129137E-2</v>
      </c>
      <c r="K7">
        <v>2.2794180883612344E-2</v>
      </c>
      <c r="L7">
        <v>2.7015942480265117E-2</v>
      </c>
      <c r="M7">
        <v>3.1894793362157101E-2</v>
      </c>
      <c r="N7">
        <v>3.7507921624293721E-2</v>
      </c>
      <c r="O7">
        <v>4.393693362340742E-2</v>
      </c>
      <c r="P7">
        <v>5.1267250370657748E-2</v>
      </c>
      <c r="Q7">
        <v>5.9587318761986086E-2</v>
      </c>
      <c r="R7">
        <v>6.8987625917239406E-2</v>
      </c>
      <c r="S7">
        <v>7.9559508718227687E-2</v>
      </c>
      <c r="T7">
        <v>9.139375535604724E-2</v>
      </c>
      <c r="U7">
        <v>0.10457900128900145</v>
      </c>
      <c r="V7">
        <v>0.11919992840264731</v>
      </c>
      <c r="W7">
        <v>0.1353352832366127</v>
      </c>
      <c r="X7">
        <v>0.15305573773635817</v>
      </c>
      <c r="Y7">
        <v>0.17242162389375282</v>
      </c>
      <c r="Z7">
        <v>0.19348058160704673</v>
      </c>
      <c r="AA7">
        <v>0.21626516682988731</v>
      </c>
      <c r="AB7">
        <v>0.24079047427224856</v>
      </c>
      <c r="AC7">
        <v>0.26705183522634335</v>
      </c>
      <c r="AD7">
        <v>0.29502265617444284</v>
      </c>
      <c r="AE7">
        <v>0.32465246735834974</v>
      </c>
      <c r="AF7">
        <v>0.35586525214213843</v>
      </c>
      <c r="AG7">
        <v>0.38855812751236413</v>
      </c>
      <c r="AH7">
        <v>0.42260044322318879</v>
      </c>
      <c r="AI7">
        <v>0.45783336177161427</v>
      </c>
      <c r="AJ7">
        <v>0.49406997353163834</v>
      </c>
      <c r="AK7">
        <v>0.53109599103534522</v>
      </c>
      <c r="AL7">
        <v>0.56867105371867199</v>
      </c>
      <c r="AM7">
        <v>0.60653065971263342</v>
      </c>
      <c r="AN7">
        <v>0.64438872482519527</v>
      </c>
      <c r="AO7">
        <v>0.68194075119034814</v>
      </c>
      <c r="AP7">
        <v>0.71886756970917576</v>
      </c>
      <c r="AQ7">
        <v>0.75483960198900735</v>
      </c>
      <c r="AR7">
        <v>0.7895215696607879</v>
      </c>
      <c r="AS7">
        <v>0.82257756239866464</v>
      </c>
      <c r="AT7">
        <v>0.85367636134514768</v>
      </c>
      <c r="AU7">
        <v>0.88249690258459546</v>
      </c>
      <c r="AV7">
        <v>0.90873375636107012</v>
      </c>
      <c r="AW7">
        <v>0.93210249235952758</v>
      </c>
      <c r="AX7">
        <v>0.9523447998951764</v>
      </c>
      <c r="AY7">
        <v>0.96923323447634413</v>
      </c>
      <c r="AZ7">
        <v>0.98257546895790038</v>
      </c>
      <c r="BA7">
        <v>0.99221793826024351</v>
      </c>
      <c r="BB7">
        <v>0.99804878110747552</v>
      </c>
      <c r="BC7">
        <v>1</v>
      </c>
      <c r="BD7">
        <v>0.99804878110747552</v>
      </c>
      <c r="BE7">
        <v>0.99221793826024351</v>
      </c>
      <c r="BF7">
        <v>0.98257546895790038</v>
      </c>
      <c r="BG7">
        <v>0.96923323447634413</v>
      </c>
      <c r="BH7">
        <v>0.9523447998951764</v>
      </c>
      <c r="BI7">
        <v>0.93210249235952758</v>
      </c>
      <c r="BJ7">
        <v>0.90873375636107012</v>
      </c>
      <c r="BK7">
        <v>0.88249690258459546</v>
      </c>
      <c r="BL7">
        <v>0.85367636134514768</v>
      </c>
      <c r="BM7">
        <v>0.82257756239866464</v>
      </c>
      <c r="BN7">
        <v>0.7895215696607879</v>
      </c>
      <c r="BO7">
        <v>0.75483960198900735</v>
      </c>
      <c r="BP7">
        <v>0.71886756970917576</v>
      </c>
      <c r="BQ7">
        <v>0.68194075119034814</v>
      </c>
      <c r="BR7">
        <v>0.64438872482519527</v>
      </c>
      <c r="BS7">
        <v>0.60653065971263342</v>
      </c>
      <c r="BT7">
        <v>0.56867105371867199</v>
      </c>
      <c r="BU7">
        <v>0.53109599103534522</v>
      </c>
      <c r="BV7">
        <v>0.49406997353163834</v>
      </c>
      <c r="BW7">
        <v>0.45783336177161427</v>
      </c>
      <c r="BX7">
        <v>0.42260044322318879</v>
      </c>
      <c r="BY7">
        <v>0.38855812751236413</v>
      </c>
      <c r="BZ7">
        <v>0.35586525214213843</v>
      </c>
      <c r="CA7">
        <v>0.32465246735834974</v>
      </c>
      <c r="CB7">
        <v>0.29502265617444284</v>
      </c>
      <c r="CC7">
        <v>0.26705183522634335</v>
      </c>
      <c r="CD7">
        <v>0.24079047427224856</v>
      </c>
      <c r="CE7">
        <v>0.21626516682988731</v>
      </c>
      <c r="CF7">
        <v>0.19348058160704673</v>
      </c>
      <c r="CG7">
        <v>0.17242162389375282</v>
      </c>
    </row>
    <row r="8" spans="1:85" x14ac:dyDescent="0.3">
      <c r="A8">
        <v>6.9769577195997096E-5</v>
      </c>
      <c r="B8">
        <v>9.1531432050003753E-5</v>
      </c>
      <c r="C8">
        <v>1.1961288358102437E-4</v>
      </c>
      <c r="D8">
        <v>1.5570021083729959E-4</v>
      </c>
      <c r="E8">
        <v>2.0188496560091579E-4</v>
      </c>
      <c r="F8">
        <v>2.6074878466882681E-4</v>
      </c>
      <c r="G8">
        <v>3.3546262790251185E-4</v>
      </c>
      <c r="H8">
        <v>4.2990206759270223E-4</v>
      </c>
      <c r="I8">
        <v>5.4878023343204877E-4</v>
      </c>
      <c r="J8">
        <v>6.9779993315885794E-4</v>
      </c>
      <c r="K8">
        <v>8.8382630693504996E-4</v>
      </c>
      <c r="L8">
        <v>1.115081118163711E-3</v>
      </c>
      <c r="M8">
        <v>1.4013594188853921E-3</v>
      </c>
      <c r="N8">
        <v>1.754268838696971E-3</v>
      </c>
      <c r="O8">
        <v>2.1874911181828851E-3</v>
      </c>
      <c r="P8">
        <v>2.7170647293235837E-3</v>
      </c>
      <c r="Q8">
        <v>3.3616864879322562E-3</v>
      </c>
      <c r="R8">
        <v>4.1430289633455518E-3</v>
      </c>
      <c r="S8">
        <v>5.0860692310127006E-3</v>
      </c>
      <c r="T8">
        <v>6.219423104531864E-3</v>
      </c>
      <c r="U8">
        <v>7.5756774442599355E-3</v>
      </c>
      <c r="V8">
        <v>9.1917114992283409E-3</v>
      </c>
      <c r="W8">
        <v>1.1108996538242306E-2</v>
      </c>
      <c r="X8">
        <v>1.3373861317024633E-2</v>
      </c>
      <c r="Y8">
        <v>1.6037709275350549E-2</v>
      </c>
      <c r="Z8">
        <v>1.9157171837129137E-2</v>
      </c>
      <c r="AA8">
        <v>2.2794180883612344E-2</v>
      </c>
      <c r="AB8">
        <v>2.7015942480265117E-2</v>
      </c>
      <c r="AC8">
        <v>3.1894793362157101E-2</v>
      </c>
      <c r="AD8">
        <v>3.7507921624293721E-2</v>
      </c>
      <c r="AE8">
        <v>4.393693362340742E-2</v>
      </c>
      <c r="AF8">
        <v>5.1267250370657748E-2</v>
      </c>
      <c r="AG8">
        <v>5.9587318761986086E-2</v>
      </c>
      <c r="AH8">
        <v>6.8987625917239406E-2</v>
      </c>
      <c r="AI8">
        <v>7.9559508718227687E-2</v>
      </c>
      <c r="AJ8">
        <v>9.139375535604724E-2</v>
      </c>
      <c r="AK8">
        <v>0.10457900128900145</v>
      </c>
      <c r="AL8">
        <v>0.11919992840264731</v>
      </c>
      <c r="AM8">
        <v>0.1353352832366127</v>
      </c>
      <c r="AN8">
        <v>0.15305573773635817</v>
      </c>
      <c r="AO8">
        <v>0.17242162389375282</v>
      </c>
      <c r="AP8">
        <v>0.19348058160704673</v>
      </c>
      <c r="AQ8">
        <v>0.21626516682988731</v>
      </c>
      <c r="AR8">
        <v>0.24079047427224856</v>
      </c>
      <c r="AS8">
        <v>0.26705183522634335</v>
      </c>
      <c r="AT8">
        <v>0.29502265617444284</v>
      </c>
      <c r="AU8">
        <v>0.32465246735834974</v>
      </c>
      <c r="AV8">
        <v>0.35586525214213843</v>
      </c>
      <c r="AW8">
        <v>0.38855812751236413</v>
      </c>
      <c r="AX8">
        <v>0.42260044322318879</v>
      </c>
      <c r="AY8">
        <v>0.45783336177161427</v>
      </c>
      <c r="AZ8">
        <v>0.49406997353163834</v>
      </c>
      <c r="BA8">
        <v>0.53109599103534522</v>
      </c>
      <c r="BB8">
        <v>0.56867105371867199</v>
      </c>
      <c r="BC8">
        <v>0.60653065971263342</v>
      </c>
      <c r="BD8">
        <v>0.64438872482519527</v>
      </c>
      <c r="BE8">
        <v>0.68194075119034814</v>
      </c>
      <c r="BF8">
        <v>0.71886756970917576</v>
      </c>
      <c r="BG8">
        <v>0.75483960198900735</v>
      </c>
      <c r="BH8">
        <v>0.7895215696607879</v>
      </c>
      <c r="BI8">
        <v>0.82257756239866464</v>
      </c>
      <c r="BJ8">
        <v>0.85367636134514768</v>
      </c>
      <c r="BK8">
        <v>0.88249690258459546</v>
      </c>
      <c r="BL8">
        <v>0.90873375636107012</v>
      </c>
      <c r="BM8">
        <v>0.93210249235952758</v>
      </c>
      <c r="BN8">
        <v>0.9523447998951764</v>
      </c>
      <c r="BO8">
        <v>0.96923323447634413</v>
      </c>
      <c r="BP8">
        <v>0.98257546895790038</v>
      </c>
      <c r="BQ8">
        <v>0.99221793826024351</v>
      </c>
      <c r="BR8">
        <v>0.99804878110747552</v>
      </c>
      <c r="BS8">
        <v>1</v>
      </c>
      <c r="BT8">
        <v>0.99804878110747552</v>
      </c>
      <c r="BU8">
        <v>0.99221793826024351</v>
      </c>
      <c r="BV8">
        <v>0.98257546895790038</v>
      </c>
      <c r="BW8">
        <v>0.96923323447634413</v>
      </c>
      <c r="BX8">
        <v>0.9523447998951764</v>
      </c>
      <c r="BY8">
        <v>0.93210249235952758</v>
      </c>
      <c r="BZ8">
        <v>0.90873375636107012</v>
      </c>
      <c r="CA8">
        <v>0.88249690258459546</v>
      </c>
      <c r="CB8">
        <v>0.85367636134514768</v>
      </c>
      <c r="CC8">
        <v>0.82257756239866464</v>
      </c>
      <c r="CD8">
        <v>0.7895215696607879</v>
      </c>
      <c r="CE8">
        <v>0.75483960198900735</v>
      </c>
      <c r="CF8">
        <v>0.71886756970917576</v>
      </c>
      <c r="CG8">
        <v>0.68194075119034814</v>
      </c>
    </row>
    <row r="9" spans="1:85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</sheetData>
  <pageMargins left="0.7" right="0.7" top="0.75" bottom="0.75" header="0.3" footer="0.3"/>
  <pageSetup paperSize="9" orientation="portrait" verticalDpi="0" r:id="rId1"/>
  <headerFooter>
    <oddHeader>&amp;C&amp;"arial,Bold"&amp;10&amp;K3E8430LBI - Microsoft</oddHeader>
    <oddFooter>&amp;C&amp;"arial,Bold"&amp;10&amp;K3E8430LBI - Microsoft</oddFooter>
    <evenHeader>&amp;C&amp;"arial,Bold"&amp;10&amp;K3E8430LBI - Microsoft</evenHeader>
    <evenFooter>&amp;C&amp;"arial,Bold"&amp;10&amp;K3E8430LBI - Microsoft</evenFooter>
    <firstHeader>&amp;C&amp;"arial,Bold"&amp;10&amp;K3E8430LBI - Microsoft</firstHeader>
    <firstFooter>&amp;C&amp;"arial,Bold"&amp;10&amp;K3E8430LBI - Microsoft</first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9"/>
  <sheetViews>
    <sheetView workbookViewId="0">
      <selection activeCell="C12" sqref="C12"/>
    </sheetView>
  </sheetViews>
  <sheetFormatPr defaultRowHeight="14.4" x14ac:dyDescent="0.3"/>
  <sheetData>
    <row r="1" spans="1:85" x14ac:dyDescent="0.3">
      <c r="A1">
        <v>0.13145705723306095</v>
      </c>
      <c r="B1">
        <v>0.19126888966507721</v>
      </c>
      <c r="C1">
        <v>0.2706705664732254</v>
      </c>
      <c r="D1">
        <v>0.37254092739540179</v>
      </c>
      <c r="E1">
        <v>0.49870441755459244</v>
      </c>
      <c r="F1">
        <v>0.64930493471669948</v>
      </c>
      <c r="G1">
        <v>0.8222245810143749</v>
      </c>
      <c r="H1">
        <v>1.0126712332962011</v>
      </c>
      <c r="I1">
        <v>1.2130613194252668</v>
      </c>
      <c r="J1">
        <v>1.4132965557154324</v>
      </c>
      <c r="K1">
        <v>1.6014748058336161</v>
      </c>
      <c r="L1">
        <v>1.7649938051691909</v>
      </c>
      <c r="M1">
        <v>1.8919189378135308</v>
      </c>
      <c r="N1">
        <v>1.9724142334878325</v>
      </c>
      <c r="O1">
        <v>2</v>
      </c>
      <c r="P1">
        <v>1.9724142334878325</v>
      </c>
      <c r="Q1">
        <v>1.8919189378135308</v>
      </c>
      <c r="R1">
        <v>1.7649938051691909</v>
      </c>
      <c r="S1">
        <v>1.6014748058336161</v>
      </c>
      <c r="T1">
        <v>1.4132965557154324</v>
      </c>
      <c r="U1">
        <v>1.2130613194252668</v>
      </c>
      <c r="V1">
        <v>1.0126712332962011</v>
      </c>
      <c r="W1">
        <v>0.8222245810143749</v>
      </c>
      <c r="X1">
        <v>0.64930493471669948</v>
      </c>
      <c r="Y1">
        <v>0.49870441755459244</v>
      </c>
      <c r="Z1">
        <v>0.37254092739540179</v>
      </c>
      <c r="AA1">
        <v>0.2706705664732254</v>
      </c>
      <c r="AB1">
        <v>0.19126888966507721</v>
      </c>
      <c r="AC1">
        <v>0.13145705723306095</v>
      </c>
      <c r="AD1">
        <v>8.7873867246814841E-2</v>
      </c>
      <c r="AE1">
        <v>5.7131001569100753E-2</v>
      </c>
      <c r="AF1">
        <v>3.612602683956255E-2</v>
      </c>
      <c r="AG1">
        <v>2.2217993076484612E-2</v>
      </c>
      <c r="AH1">
        <v>1.3290022565482796E-2</v>
      </c>
      <c r="AI1">
        <v>7.7318402789456151E-3</v>
      </c>
      <c r="AJ1">
        <v>4.3749822363657702E-3</v>
      </c>
      <c r="AK1">
        <v>2.4077199896564059E-3</v>
      </c>
      <c r="AL1">
        <v>1.2887596411372162E-3</v>
      </c>
      <c r="AM1">
        <v>6.7092525580502371E-4</v>
      </c>
      <c r="AN1">
        <v>3.3971335312282135E-4</v>
      </c>
      <c r="AO1">
        <v>1.6729669445945505E-4</v>
      </c>
      <c r="AP1">
        <v>8.0130594785902137E-5</v>
      </c>
      <c r="AQ1">
        <v>3.7328938227041142E-5</v>
      </c>
      <c r="AR1">
        <v>1.6913331937402212E-5</v>
      </c>
      <c r="AS1">
        <v>7.4533063441573419E-6</v>
      </c>
      <c r="AT1">
        <v>3.1945157656686325E-6</v>
      </c>
      <c r="AU1">
        <v>1.331672293971463E-6</v>
      </c>
      <c r="AV1">
        <v>5.3991570067260282E-7</v>
      </c>
      <c r="AW1">
        <v>2.1290742822152048E-7</v>
      </c>
      <c r="AX1">
        <v>8.1656720822850069E-8</v>
      </c>
      <c r="AY1">
        <v>3.0459959489425258E-8</v>
      </c>
      <c r="AZ1">
        <v>1.1051035440733423E-8</v>
      </c>
      <c r="BA1">
        <v>3.8995355720344613E-9</v>
      </c>
      <c r="BB1">
        <v>1.3383172182585563E-9</v>
      </c>
      <c r="BC1">
        <v>4.467262872406332E-10</v>
      </c>
      <c r="BD1">
        <v>1.4503079138650644E-10</v>
      </c>
      <c r="BE1">
        <v>4.579469691291106E-11</v>
      </c>
      <c r="BF1">
        <v>1.4063921241681505E-11</v>
      </c>
      <c r="BG1">
        <v>4.2008185854645051E-12</v>
      </c>
      <c r="BH1">
        <v>1.2203873355210648E-12</v>
      </c>
      <c r="BI1">
        <v>3.448241878071024E-13</v>
      </c>
      <c r="BJ1">
        <v>9.476195592576225E-14</v>
      </c>
      <c r="BK1">
        <v>2.5328331098188351E-14</v>
      </c>
      <c r="BL1">
        <v>6.5843877423449854E-15</v>
      </c>
      <c r="BM1">
        <v>1.6647939353962333E-15</v>
      </c>
      <c r="BN1">
        <v>4.0939434263284086E-16</v>
      </c>
      <c r="BO1">
        <v>9.791730529172159E-17</v>
      </c>
      <c r="BP1">
        <v>2.2777881730364661E-17</v>
      </c>
      <c r="BQ1">
        <v>5.1535142183099621E-18</v>
      </c>
      <c r="BR1">
        <v>1.1340439549847845E-18</v>
      </c>
      <c r="BS1">
        <v>2.4271273362515919E-19</v>
      </c>
      <c r="BT1">
        <v>5.0523275618513851E-20</v>
      </c>
      <c r="BU1">
        <v>1.0228847463607422E-20</v>
      </c>
      <c r="BV1">
        <v>2.0141794894671087E-21</v>
      </c>
      <c r="BW1">
        <v>3.8574996959278356E-22</v>
      </c>
      <c r="BX1">
        <v>7.1853825707421701E-23</v>
      </c>
      <c r="BY1">
        <v>1.3017577030935801E-23</v>
      </c>
      <c r="BZ1">
        <v>2.2937531644511921E-24</v>
      </c>
      <c r="CA1">
        <v>3.9309676483273487E-25</v>
      </c>
      <c r="CB1">
        <v>6.5522207818695325E-26</v>
      </c>
      <c r="CC1">
        <v>1.062218449935819E-26</v>
      </c>
      <c r="CD1">
        <v>1.6748480909212633E-27</v>
      </c>
      <c r="CE1">
        <v>2.5684627345352024E-28</v>
      </c>
      <c r="CF1">
        <v>3.8309579039342958E-29</v>
      </c>
      <c r="CG1">
        <v>5.5574780366341412E-30</v>
      </c>
    </row>
    <row r="2" spans="1:85" x14ac:dyDescent="0.3">
      <c r="A2">
        <v>7.4533063441573419E-6</v>
      </c>
      <c r="B2">
        <v>1.6913331937402212E-5</v>
      </c>
      <c r="C2">
        <v>3.7328938227041142E-5</v>
      </c>
      <c r="D2">
        <v>8.0130594785902137E-5</v>
      </c>
      <c r="E2">
        <v>1.6729669445945505E-4</v>
      </c>
      <c r="F2">
        <v>3.3971335312282135E-4</v>
      </c>
      <c r="G2">
        <v>6.7092525580502371E-4</v>
      </c>
      <c r="H2">
        <v>1.2887596411372162E-3</v>
      </c>
      <c r="I2">
        <v>2.4077199896564059E-3</v>
      </c>
      <c r="J2">
        <v>4.3749822363657702E-3</v>
      </c>
      <c r="K2">
        <v>7.7318402789456151E-3</v>
      </c>
      <c r="L2">
        <v>1.3290022565482796E-2</v>
      </c>
      <c r="M2">
        <v>2.2217993076484612E-2</v>
      </c>
      <c r="N2">
        <v>3.612602683956255E-2</v>
      </c>
      <c r="O2">
        <v>5.7131001569100753E-2</v>
      </c>
      <c r="P2">
        <v>8.7873867246814841E-2</v>
      </c>
      <c r="Q2">
        <v>0.13145705723306095</v>
      </c>
      <c r="R2">
        <v>0.19126888966507721</v>
      </c>
      <c r="S2">
        <v>0.2706705664732254</v>
      </c>
      <c r="T2">
        <v>0.37254092739540179</v>
      </c>
      <c r="U2">
        <v>0.49870441755459244</v>
      </c>
      <c r="V2">
        <v>0.64930493471669948</v>
      </c>
      <c r="W2">
        <v>0.8222245810143749</v>
      </c>
      <c r="X2">
        <v>1.0126712332962011</v>
      </c>
      <c r="Y2">
        <v>1.2130613194252668</v>
      </c>
      <c r="Z2">
        <v>1.4132965557154324</v>
      </c>
      <c r="AA2">
        <v>1.6014748058336161</v>
      </c>
      <c r="AB2">
        <v>1.7649938051691909</v>
      </c>
      <c r="AC2">
        <v>1.8919189378135308</v>
      </c>
      <c r="AD2">
        <v>1.9724142334878325</v>
      </c>
      <c r="AE2">
        <v>2</v>
      </c>
      <c r="AF2">
        <v>1.9724142334878325</v>
      </c>
      <c r="AG2">
        <v>1.8919189378135308</v>
      </c>
      <c r="AH2">
        <v>1.7649938051691909</v>
      </c>
      <c r="AI2">
        <v>1.6014748058336161</v>
      </c>
      <c r="AJ2">
        <v>1.4132965557154324</v>
      </c>
      <c r="AK2">
        <v>1.2130613194252668</v>
      </c>
      <c r="AL2">
        <v>1.0126712332962011</v>
      </c>
      <c r="AM2">
        <v>0.8222245810143749</v>
      </c>
      <c r="AN2">
        <v>0.64930493471669948</v>
      </c>
      <c r="AO2">
        <v>0.49870441755459244</v>
      </c>
      <c r="AP2">
        <v>0.37254092739540179</v>
      </c>
      <c r="AQ2">
        <v>0.2706705664732254</v>
      </c>
      <c r="AR2">
        <v>0.19126888966507721</v>
      </c>
      <c r="AS2">
        <v>0.13145705723306095</v>
      </c>
      <c r="AT2">
        <v>8.7873867246814841E-2</v>
      </c>
      <c r="AU2">
        <v>5.7131001569100753E-2</v>
      </c>
      <c r="AV2">
        <v>3.612602683956255E-2</v>
      </c>
      <c r="AW2">
        <v>2.2217993076484612E-2</v>
      </c>
      <c r="AX2">
        <v>1.3290022565482796E-2</v>
      </c>
      <c r="AY2">
        <v>7.7318402789456151E-3</v>
      </c>
      <c r="AZ2">
        <v>4.3749822363657702E-3</v>
      </c>
      <c r="BA2">
        <v>2.4077199896564059E-3</v>
      </c>
      <c r="BB2">
        <v>1.2887596411372162E-3</v>
      </c>
      <c r="BC2">
        <v>6.7092525580502371E-4</v>
      </c>
      <c r="BD2">
        <v>3.3971335312282135E-4</v>
      </c>
      <c r="BE2">
        <v>1.6729669445945505E-4</v>
      </c>
      <c r="BF2">
        <v>8.0130594785902137E-5</v>
      </c>
      <c r="BG2">
        <v>3.7328938227041142E-5</v>
      </c>
      <c r="BH2">
        <v>1.6913331937402212E-5</v>
      </c>
      <c r="BI2">
        <v>7.4533063441573419E-6</v>
      </c>
      <c r="BJ2">
        <v>3.1945157656686325E-6</v>
      </c>
      <c r="BK2">
        <v>1.331672293971463E-6</v>
      </c>
      <c r="BL2">
        <v>5.3991570067260282E-7</v>
      </c>
      <c r="BM2">
        <v>2.1290742822152048E-7</v>
      </c>
      <c r="BN2">
        <v>8.1656720822850069E-8</v>
      </c>
      <c r="BO2">
        <v>3.0459959489425258E-8</v>
      </c>
      <c r="BP2">
        <v>1.1051035440733423E-8</v>
      </c>
      <c r="BQ2">
        <v>3.8995355720344613E-9</v>
      </c>
      <c r="BR2">
        <v>1.3383172182585563E-9</v>
      </c>
      <c r="BS2">
        <v>4.467262872406332E-10</v>
      </c>
      <c r="BT2">
        <v>1.4503079138650644E-10</v>
      </c>
      <c r="BU2">
        <v>4.579469691291106E-11</v>
      </c>
      <c r="BV2">
        <v>1.4063921241681505E-11</v>
      </c>
      <c r="BW2">
        <v>4.2008185854645051E-12</v>
      </c>
      <c r="BX2">
        <v>1.2203873355210648E-12</v>
      </c>
      <c r="BY2">
        <v>3.448241878071024E-13</v>
      </c>
      <c r="BZ2">
        <v>9.476195592576225E-14</v>
      </c>
      <c r="CA2">
        <v>2.5328331098188351E-14</v>
      </c>
      <c r="CB2">
        <v>6.5843877423449854E-15</v>
      </c>
      <c r="CC2">
        <v>1.6647939353962333E-15</v>
      </c>
      <c r="CD2">
        <v>4.0939434263284086E-16</v>
      </c>
      <c r="CE2">
        <v>9.791730529172159E-17</v>
      </c>
      <c r="CF2">
        <v>2.2777881730364661E-17</v>
      </c>
      <c r="CG2">
        <v>5.1535142183099621E-18</v>
      </c>
    </row>
    <row r="3" spans="1:85" x14ac:dyDescent="0.3">
      <c r="A3">
        <v>3.448241878071024E-13</v>
      </c>
      <c r="B3">
        <v>1.2203873355210648E-12</v>
      </c>
      <c r="C3">
        <v>4.2008185854645051E-12</v>
      </c>
      <c r="D3">
        <v>1.4063921241681505E-11</v>
      </c>
      <c r="E3">
        <v>4.579469691291106E-11</v>
      </c>
      <c r="F3">
        <v>1.4503079138650644E-10</v>
      </c>
      <c r="G3">
        <v>4.467262872406332E-10</v>
      </c>
      <c r="H3">
        <v>1.3383172182585563E-9</v>
      </c>
      <c r="I3">
        <v>3.8995355720344613E-9</v>
      </c>
      <c r="J3">
        <v>1.1051035440733423E-8</v>
      </c>
      <c r="K3">
        <v>3.0459959489425258E-8</v>
      </c>
      <c r="L3">
        <v>8.1656720822850069E-8</v>
      </c>
      <c r="M3">
        <v>2.1290742822152048E-7</v>
      </c>
      <c r="N3">
        <v>5.3991570067260282E-7</v>
      </c>
      <c r="O3">
        <v>1.331672293971463E-6</v>
      </c>
      <c r="P3">
        <v>3.1945157656686325E-6</v>
      </c>
      <c r="Q3">
        <v>7.4533063441573419E-6</v>
      </c>
      <c r="R3">
        <v>1.6913331937402212E-5</v>
      </c>
      <c r="S3">
        <v>3.7328938227041142E-5</v>
      </c>
      <c r="T3">
        <v>8.0130594785902137E-5</v>
      </c>
      <c r="U3">
        <v>1.6729669445945505E-4</v>
      </c>
      <c r="V3">
        <v>3.3971335312282135E-4</v>
      </c>
      <c r="W3">
        <v>6.7092525580502371E-4</v>
      </c>
      <c r="X3">
        <v>1.2887596411372162E-3</v>
      </c>
      <c r="Y3">
        <v>2.4077199896564059E-3</v>
      </c>
      <c r="Z3">
        <v>4.3749822363657702E-3</v>
      </c>
      <c r="AA3">
        <v>7.7318402789456151E-3</v>
      </c>
      <c r="AB3">
        <v>1.3290022565482796E-2</v>
      </c>
      <c r="AC3">
        <v>2.2217993076484612E-2</v>
      </c>
      <c r="AD3">
        <v>3.612602683956255E-2</v>
      </c>
      <c r="AE3">
        <v>5.7131001569100753E-2</v>
      </c>
      <c r="AF3">
        <v>8.7873867246814841E-2</v>
      </c>
      <c r="AG3">
        <v>0.13145705723306095</v>
      </c>
      <c r="AH3">
        <v>0.19126888966507721</v>
      </c>
      <c r="AI3">
        <v>0.2706705664732254</v>
      </c>
      <c r="AJ3">
        <v>0.37254092739540179</v>
      </c>
      <c r="AK3">
        <v>0.49870441755459244</v>
      </c>
      <c r="AL3">
        <v>0.64930493471669948</v>
      </c>
      <c r="AM3">
        <v>0.8222245810143749</v>
      </c>
      <c r="AN3">
        <v>1.0126712332962011</v>
      </c>
      <c r="AO3">
        <v>1.2130613194252668</v>
      </c>
      <c r="AP3">
        <v>1.4132965557154324</v>
      </c>
      <c r="AQ3">
        <v>1.6014748058336161</v>
      </c>
      <c r="AR3">
        <v>1.7649938051691909</v>
      </c>
      <c r="AS3">
        <v>1.8919189378135308</v>
      </c>
      <c r="AT3">
        <v>1.9724142334878325</v>
      </c>
      <c r="AU3">
        <v>2</v>
      </c>
      <c r="AV3">
        <v>1.9724142334878325</v>
      </c>
      <c r="AW3">
        <v>1.8919189378135308</v>
      </c>
      <c r="AX3">
        <v>1.7649938051691909</v>
      </c>
      <c r="AY3">
        <v>1.6014748058336161</v>
      </c>
      <c r="AZ3">
        <v>1.4132965557154324</v>
      </c>
      <c r="BA3">
        <v>1.2130613194252668</v>
      </c>
      <c r="BB3">
        <v>1.0126712332962011</v>
      </c>
      <c r="BC3">
        <v>0.8222245810143749</v>
      </c>
      <c r="BD3">
        <v>0.64930493471669948</v>
      </c>
      <c r="BE3">
        <v>0.49870441755459244</v>
      </c>
      <c r="BF3">
        <v>0.37254092739540179</v>
      </c>
      <c r="BG3">
        <v>0.2706705664732254</v>
      </c>
      <c r="BH3">
        <v>0.19126888966507721</v>
      </c>
      <c r="BI3">
        <v>0.13145705723306095</v>
      </c>
      <c r="BJ3">
        <v>8.7873867246814841E-2</v>
      </c>
      <c r="BK3">
        <v>5.7131001569100753E-2</v>
      </c>
      <c r="BL3">
        <v>3.612602683956255E-2</v>
      </c>
      <c r="BM3">
        <v>2.2217993076484612E-2</v>
      </c>
      <c r="BN3">
        <v>1.3290022565482796E-2</v>
      </c>
      <c r="BO3">
        <v>7.7318402789456151E-3</v>
      </c>
      <c r="BP3">
        <v>4.3749822363657702E-3</v>
      </c>
      <c r="BQ3">
        <v>2.4077199896564059E-3</v>
      </c>
      <c r="BR3">
        <v>1.2887596411372162E-3</v>
      </c>
      <c r="BS3">
        <v>6.7092525580502371E-4</v>
      </c>
      <c r="BT3">
        <v>3.3971335312282135E-4</v>
      </c>
      <c r="BU3">
        <v>1.6729669445945505E-4</v>
      </c>
      <c r="BV3">
        <v>8.0130594785902137E-5</v>
      </c>
      <c r="BW3">
        <v>3.7328938227041142E-5</v>
      </c>
      <c r="BX3">
        <v>1.6913331937402212E-5</v>
      </c>
      <c r="BY3">
        <v>7.4533063441573419E-6</v>
      </c>
      <c r="BZ3">
        <v>3.1945157656686325E-6</v>
      </c>
      <c r="CA3">
        <v>1.331672293971463E-6</v>
      </c>
      <c r="CB3">
        <v>5.3991570067260282E-7</v>
      </c>
      <c r="CC3">
        <v>2.1290742822152048E-7</v>
      </c>
      <c r="CD3">
        <v>8.1656720822850069E-8</v>
      </c>
      <c r="CE3">
        <v>3.0459959489425258E-8</v>
      </c>
      <c r="CF3">
        <v>1.1051035440733423E-8</v>
      </c>
      <c r="CG3">
        <v>3.8995355720344613E-9</v>
      </c>
    </row>
    <row r="4" spans="1:85" x14ac:dyDescent="0.3">
      <c r="A4">
        <v>1.3017577030935801E-23</v>
      </c>
      <c r="B4">
        <v>7.1853825707421701E-23</v>
      </c>
      <c r="C4">
        <v>3.8574996959278356E-22</v>
      </c>
      <c r="D4">
        <v>2.0141794894671087E-21</v>
      </c>
      <c r="E4">
        <v>1.0228847463607422E-20</v>
      </c>
      <c r="F4">
        <v>5.0523275618513851E-20</v>
      </c>
      <c r="G4">
        <v>2.4271273362515919E-19</v>
      </c>
      <c r="H4">
        <v>1.1340439549847845E-18</v>
      </c>
      <c r="I4">
        <v>5.1535142183099621E-18</v>
      </c>
      <c r="J4">
        <v>2.2777881730364661E-17</v>
      </c>
      <c r="K4">
        <v>9.791730529172159E-17</v>
      </c>
      <c r="L4">
        <v>4.0939434263284086E-16</v>
      </c>
      <c r="M4">
        <v>1.6647939353962333E-15</v>
      </c>
      <c r="N4">
        <v>6.5843877423449854E-15</v>
      </c>
      <c r="O4">
        <v>2.5328331098188351E-14</v>
      </c>
      <c r="P4">
        <v>9.476195592576225E-14</v>
      </c>
      <c r="Q4">
        <v>3.448241878071024E-13</v>
      </c>
      <c r="R4">
        <v>1.2203873355210648E-12</v>
      </c>
      <c r="S4">
        <v>4.2008185854645051E-12</v>
      </c>
      <c r="T4">
        <v>1.4063921241681505E-11</v>
      </c>
      <c r="U4">
        <v>4.579469691291106E-11</v>
      </c>
      <c r="V4">
        <v>1.4503079138650644E-10</v>
      </c>
      <c r="W4">
        <v>4.467262872406332E-10</v>
      </c>
      <c r="X4">
        <v>1.3383172182585563E-9</v>
      </c>
      <c r="Y4">
        <v>3.8995355720344613E-9</v>
      </c>
      <c r="Z4">
        <v>1.1051035440733423E-8</v>
      </c>
      <c r="AA4">
        <v>3.0459959489425258E-8</v>
      </c>
      <c r="AB4">
        <v>8.1656720822850069E-8</v>
      </c>
      <c r="AC4">
        <v>2.1290742822152048E-7</v>
      </c>
      <c r="AD4">
        <v>5.3991570067260282E-7</v>
      </c>
      <c r="AE4">
        <v>1.331672293971463E-6</v>
      </c>
      <c r="AF4">
        <v>3.1945157656686325E-6</v>
      </c>
      <c r="AG4">
        <v>7.4533063441573419E-6</v>
      </c>
      <c r="AH4">
        <v>1.6913331937402212E-5</v>
      </c>
      <c r="AI4">
        <v>3.7328938227041142E-5</v>
      </c>
      <c r="AJ4">
        <v>8.0130594785902137E-5</v>
      </c>
      <c r="AK4">
        <v>1.6729669445945505E-4</v>
      </c>
      <c r="AL4">
        <v>3.3971335312282135E-4</v>
      </c>
      <c r="AM4">
        <v>6.7092525580502371E-4</v>
      </c>
      <c r="AN4">
        <v>1.2887596411372162E-3</v>
      </c>
      <c r="AO4">
        <v>2.4077199896564059E-3</v>
      </c>
      <c r="AP4">
        <v>4.3749822363657702E-3</v>
      </c>
      <c r="AQ4">
        <v>7.7318402789456151E-3</v>
      </c>
      <c r="AR4">
        <v>1.3290022565482796E-2</v>
      </c>
      <c r="AS4">
        <v>2.2217993076484612E-2</v>
      </c>
      <c r="AT4">
        <v>3.612602683956255E-2</v>
      </c>
      <c r="AU4">
        <v>5.7131001569100753E-2</v>
      </c>
      <c r="AV4">
        <v>8.7873867246814841E-2</v>
      </c>
      <c r="AW4">
        <v>0.13145705723306095</v>
      </c>
      <c r="AX4">
        <v>0.19126888966507721</v>
      </c>
      <c r="AY4">
        <v>0.2706705664732254</v>
      </c>
      <c r="AZ4">
        <v>0.37254092739540179</v>
      </c>
      <c r="BA4">
        <v>0.49870441755459244</v>
      </c>
      <c r="BB4">
        <v>0.64930493471669948</v>
      </c>
      <c r="BC4">
        <v>0.8222245810143749</v>
      </c>
      <c r="BD4">
        <v>1.0126712332962011</v>
      </c>
      <c r="BE4">
        <v>1.2130613194252668</v>
      </c>
      <c r="BF4">
        <v>1.4132965557154324</v>
      </c>
      <c r="BG4">
        <v>1.6014748058336161</v>
      </c>
      <c r="BH4">
        <v>1.7649938051691909</v>
      </c>
      <c r="BI4">
        <v>1.8919189378135308</v>
      </c>
      <c r="BJ4">
        <v>1.9724142334878325</v>
      </c>
      <c r="BK4">
        <v>2</v>
      </c>
      <c r="BL4">
        <v>1.9724142334878325</v>
      </c>
      <c r="BM4">
        <v>1.8919189378135308</v>
      </c>
      <c r="BN4">
        <v>1.7649938051691909</v>
      </c>
      <c r="BO4">
        <v>1.6014748058336161</v>
      </c>
      <c r="BP4">
        <v>1.4132965557154324</v>
      </c>
      <c r="BQ4">
        <v>1.2130613194252668</v>
      </c>
      <c r="BR4">
        <v>1.0126712332962011</v>
      </c>
      <c r="BS4">
        <v>0.8222245810143749</v>
      </c>
      <c r="BT4">
        <v>0.64930493471669948</v>
      </c>
      <c r="BU4">
        <v>0.49870441755459244</v>
      </c>
      <c r="BV4">
        <v>0.37254092739540179</v>
      </c>
      <c r="BW4">
        <v>0.2706705664732254</v>
      </c>
      <c r="BX4">
        <v>0.19126888966507721</v>
      </c>
      <c r="BY4">
        <v>0.13145705723306095</v>
      </c>
      <c r="BZ4">
        <v>8.7873867246814841E-2</v>
      </c>
      <c r="CA4">
        <v>5.7131001569100753E-2</v>
      </c>
      <c r="CB4">
        <v>3.612602683956255E-2</v>
      </c>
      <c r="CC4">
        <v>2.2217993076484612E-2</v>
      </c>
      <c r="CD4">
        <v>1.3290022565482796E-2</v>
      </c>
      <c r="CE4">
        <v>7.7318402789456151E-3</v>
      </c>
      <c r="CF4">
        <v>4.3749822363657702E-3</v>
      </c>
      <c r="CG4">
        <v>2.4077199896564059E-3</v>
      </c>
    </row>
    <row r="5" spans="1:85" x14ac:dyDescent="0.3">
      <c r="A5">
        <v>0.38855812751236413</v>
      </c>
      <c r="B5">
        <v>0.42260044322318879</v>
      </c>
      <c r="C5">
        <v>0.45783336177161427</v>
      </c>
      <c r="D5">
        <v>0.49406997353163834</v>
      </c>
      <c r="E5">
        <v>0.53109599103534522</v>
      </c>
      <c r="F5">
        <v>0.56867105371867199</v>
      </c>
      <c r="G5">
        <v>0.60653065971263342</v>
      </c>
      <c r="H5">
        <v>0.64438872482519527</v>
      </c>
      <c r="I5">
        <v>0.68194075119034814</v>
      </c>
      <c r="J5">
        <v>0.71886756970917576</v>
      </c>
      <c r="K5">
        <v>0.75483960198900735</v>
      </c>
      <c r="L5">
        <v>0.7895215696607879</v>
      </c>
      <c r="M5">
        <v>0.82257756239866464</v>
      </c>
      <c r="N5">
        <v>0.85367636134514768</v>
      </c>
      <c r="O5">
        <v>0.88249690258459546</v>
      </c>
      <c r="P5">
        <v>0.90873375636107012</v>
      </c>
      <c r="Q5">
        <v>0.93210249235952758</v>
      </c>
      <c r="R5">
        <v>0.9523447998951764</v>
      </c>
      <c r="S5">
        <v>0.96923323447634413</v>
      </c>
      <c r="T5">
        <v>0.98257546895790038</v>
      </c>
      <c r="U5">
        <v>0.99221793826024351</v>
      </c>
      <c r="V5">
        <v>0.99804878110747552</v>
      </c>
      <c r="W5">
        <v>1</v>
      </c>
      <c r="X5">
        <v>0.99804878110747552</v>
      </c>
      <c r="Y5">
        <v>0.99221793826024351</v>
      </c>
      <c r="Z5">
        <v>0.98257546895790038</v>
      </c>
      <c r="AA5">
        <v>0.96923323447634413</v>
      </c>
      <c r="AB5">
        <v>0.9523447998951764</v>
      </c>
      <c r="AC5">
        <v>0.93210249235952758</v>
      </c>
      <c r="AD5">
        <v>0.90873375636107012</v>
      </c>
      <c r="AE5">
        <v>0.88249690258459546</v>
      </c>
      <c r="AF5">
        <v>0.85367636134514768</v>
      </c>
      <c r="AG5">
        <v>0.82257756239866464</v>
      </c>
      <c r="AH5">
        <v>0.7895215696607879</v>
      </c>
      <c r="AI5">
        <v>0.75483960198900735</v>
      </c>
      <c r="AJ5">
        <v>0.71886756970917576</v>
      </c>
      <c r="AK5">
        <v>0.68194075119034814</v>
      </c>
      <c r="AL5">
        <v>0.64438872482519527</v>
      </c>
      <c r="AM5">
        <v>0.60653065971263342</v>
      </c>
      <c r="AN5">
        <v>0.56867105371867199</v>
      </c>
      <c r="AO5">
        <v>0.53109599103534522</v>
      </c>
      <c r="AP5">
        <v>0.49406997353163834</v>
      </c>
      <c r="AQ5">
        <v>0.45783336177161427</v>
      </c>
      <c r="AR5">
        <v>0.42260044322318879</v>
      </c>
      <c r="AS5">
        <v>0.38855812751236413</v>
      </c>
      <c r="AT5">
        <v>0.35586525214213843</v>
      </c>
      <c r="AU5">
        <v>0.32465246735834974</v>
      </c>
      <c r="AV5">
        <v>0.29502265617444284</v>
      </c>
      <c r="AW5">
        <v>0.26705183522634335</v>
      </c>
      <c r="AX5">
        <v>0.24079047427224856</v>
      </c>
      <c r="AY5">
        <v>0.21626516682988731</v>
      </c>
      <c r="AZ5">
        <v>0.19348058160704673</v>
      </c>
      <c r="BA5">
        <v>0.17242162389375282</v>
      </c>
      <c r="BB5">
        <v>0.15305573773635817</v>
      </c>
      <c r="BC5">
        <v>0.1353352832366127</v>
      </c>
      <c r="BD5">
        <v>0.11919992840264731</v>
      </c>
      <c r="BE5">
        <v>0.10457900128900145</v>
      </c>
      <c r="BF5">
        <v>9.139375535604724E-2</v>
      </c>
      <c r="BG5">
        <v>7.9559508718227687E-2</v>
      </c>
      <c r="BH5">
        <v>6.8987625917239406E-2</v>
      </c>
      <c r="BI5">
        <v>5.9587318761986086E-2</v>
      </c>
      <c r="BJ5">
        <v>5.1267250370657748E-2</v>
      </c>
      <c r="BK5">
        <v>4.393693362340742E-2</v>
      </c>
      <c r="BL5">
        <v>3.7507921624293721E-2</v>
      </c>
      <c r="BM5">
        <v>3.1894793362157101E-2</v>
      </c>
      <c r="BN5">
        <v>2.7015942480265117E-2</v>
      </c>
      <c r="BO5">
        <v>2.2794180883612344E-2</v>
      </c>
      <c r="BP5">
        <v>1.9157171837129137E-2</v>
      </c>
      <c r="BQ5">
        <v>1.6037709275350549E-2</v>
      </c>
      <c r="BR5">
        <v>1.3373861317024633E-2</v>
      </c>
      <c r="BS5">
        <v>1.1108996538242306E-2</v>
      </c>
      <c r="BT5">
        <v>9.1917114992283409E-3</v>
      </c>
      <c r="BU5">
        <v>7.5756774442599355E-3</v>
      </c>
      <c r="BV5">
        <v>6.219423104531864E-3</v>
      </c>
      <c r="BW5">
        <v>5.0860692310127006E-3</v>
      </c>
      <c r="BX5">
        <v>4.1430289633455518E-3</v>
      </c>
      <c r="BY5">
        <v>3.3616864879322562E-3</v>
      </c>
      <c r="BZ5">
        <v>2.7170647293235837E-3</v>
      </c>
      <c r="CA5">
        <v>2.1874911181828851E-3</v>
      </c>
      <c r="CB5">
        <v>1.754268838696971E-3</v>
      </c>
      <c r="CC5">
        <v>1.4013594188853921E-3</v>
      </c>
      <c r="CD5">
        <v>1.115081118163711E-3</v>
      </c>
      <c r="CE5">
        <v>8.8382630693504996E-4</v>
      </c>
      <c r="CF5">
        <v>6.9779993315885794E-4</v>
      </c>
      <c r="CG5">
        <v>5.4878023343204877E-4</v>
      </c>
    </row>
    <row r="6" spans="1:85" x14ac:dyDescent="0.3">
      <c r="A6">
        <v>5.9587318761986086E-2</v>
      </c>
      <c r="B6">
        <v>6.8987625917239406E-2</v>
      </c>
      <c r="C6">
        <v>7.9559508718227687E-2</v>
      </c>
      <c r="D6">
        <v>9.139375535604724E-2</v>
      </c>
      <c r="E6">
        <v>0.10457900128900145</v>
      </c>
      <c r="F6">
        <v>0.11919992840264731</v>
      </c>
      <c r="G6">
        <v>0.1353352832366127</v>
      </c>
      <c r="H6">
        <v>0.15305573773635817</v>
      </c>
      <c r="I6">
        <v>0.17242162389375282</v>
      </c>
      <c r="J6">
        <v>0.19348058160704673</v>
      </c>
      <c r="K6">
        <v>0.21626516682988731</v>
      </c>
      <c r="L6">
        <v>0.24079047427224856</v>
      </c>
      <c r="M6">
        <v>0.26705183522634335</v>
      </c>
      <c r="N6">
        <v>0.29502265617444284</v>
      </c>
      <c r="O6">
        <v>0.32465246735834974</v>
      </c>
      <c r="P6">
        <v>0.35586525214213843</v>
      </c>
      <c r="Q6">
        <v>0.38855812751236413</v>
      </c>
      <c r="R6">
        <v>0.42260044322318879</v>
      </c>
      <c r="S6">
        <v>0.45783336177161427</v>
      </c>
      <c r="T6">
        <v>0.49406997353163834</v>
      </c>
      <c r="U6">
        <v>0.53109599103534522</v>
      </c>
      <c r="V6">
        <v>0.56867105371867199</v>
      </c>
      <c r="W6">
        <v>0.60653065971263342</v>
      </c>
      <c r="X6">
        <v>0.64438872482519527</v>
      </c>
      <c r="Y6">
        <v>0.68194075119034814</v>
      </c>
      <c r="Z6">
        <v>0.71886756970917576</v>
      </c>
      <c r="AA6">
        <v>0.75483960198900735</v>
      </c>
      <c r="AB6">
        <v>0.7895215696607879</v>
      </c>
      <c r="AC6">
        <v>0.82257756239866464</v>
      </c>
      <c r="AD6">
        <v>0.85367636134514768</v>
      </c>
      <c r="AE6">
        <v>0.88249690258459546</v>
      </c>
      <c r="AF6">
        <v>0.90873375636107012</v>
      </c>
      <c r="AG6">
        <v>0.93210249235952758</v>
      </c>
      <c r="AH6">
        <v>0.9523447998951764</v>
      </c>
      <c r="AI6">
        <v>0.96923323447634413</v>
      </c>
      <c r="AJ6">
        <v>0.98257546895790038</v>
      </c>
      <c r="AK6">
        <v>0.99221793826024351</v>
      </c>
      <c r="AL6">
        <v>0.99804878110747552</v>
      </c>
      <c r="AM6">
        <v>1</v>
      </c>
      <c r="AN6">
        <v>0.99804878110747552</v>
      </c>
      <c r="AO6">
        <v>0.99221793826024351</v>
      </c>
      <c r="AP6">
        <v>0.98257546895790038</v>
      </c>
      <c r="AQ6">
        <v>0.96923323447634413</v>
      </c>
      <c r="AR6">
        <v>0.9523447998951764</v>
      </c>
      <c r="AS6">
        <v>0.93210249235952758</v>
      </c>
      <c r="AT6">
        <v>0.90873375636107012</v>
      </c>
      <c r="AU6">
        <v>0.88249690258459546</v>
      </c>
      <c r="AV6">
        <v>0.85367636134514768</v>
      </c>
      <c r="AW6">
        <v>0.82257756239866464</v>
      </c>
      <c r="AX6">
        <v>0.7895215696607879</v>
      </c>
      <c r="AY6">
        <v>0.75483960198900735</v>
      </c>
      <c r="AZ6">
        <v>0.71886756970917576</v>
      </c>
      <c r="BA6">
        <v>0.68194075119034814</v>
      </c>
      <c r="BB6">
        <v>0.64438872482519527</v>
      </c>
      <c r="BC6">
        <v>0.60653065971263342</v>
      </c>
      <c r="BD6">
        <v>0.56867105371867199</v>
      </c>
      <c r="BE6">
        <v>0.53109599103534522</v>
      </c>
      <c r="BF6">
        <v>0.49406997353163834</v>
      </c>
      <c r="BG6">
        <v>0.45783336177161427</v>
      </c>
      <c r="BH6">
        <v>0.42260044322318879</v>
      </c>
      <c r="BI6">
        <v>0.38855812751236413</v>
      </c>
      <c r="BJ6">
        <v>0.35586525214213843</v>
      </c>
      <c r="BK6">
        <v>0.32465246735834974</v>
      </c>
      <c r="BL6">
        <v>0.29502265617444284</v>
      </c>
      <c r="BM6">
        <v>0.26705183522634335</v>
      </c>
      <c r="BN6">
        <v>0.24079047427224856</v>
      </c>
      <c r="BO6">
        <v>0.21626516682988731</v>
      </c>
      <c r="BP6">
        <v>0.19348058160704673</v>
      </c>
      <c r="BQ6">
        <v>0.17242162389375282</v>
      </c>
      <c r="BR6">
        <v>0.15305573773635817</v>
      </c>
      <c r="BS6">
        <v>0.1353352832366127</v>
      </c>
      <c r="BT6">
        <v>0.11919992840264731</v>
      </c>
      <c r="BU6">
        <v>0.10457900128900145</v>
      </c>
      <c r="BV6">
        <v>9.139375535604724E-2</v>
      </c>
      <c r="BW6">
        <v>7.9559508718227687E-2</v>
      </c>
      <c r="BX6">
        <v>6.8987625917239406E-2</v>
      </c>
      <c r="BY6">
        <v>5.9587318761986086E-2</v>
      </c>
      <c r="BZ6">
        <v>5.1267250370657748E-2</v>
      </c>
      <c r="CA6">
        <v>4.393693362340742E-2</v>
      </c>
      <c r="CB6">
        <v>3.7507921624293721E-2</v>
      </c>
      <c r="CC6">
        <v>3.1894793362157101E-2</v>
      </c>
      <c r="CD6">
        <v>2.7015942480265117E-2</v>
      </c>
      <c r="CE6">
        <v>2.2794180883612344E-2</v>
      </c>
      <c r="CF6">
        <v>1.9157171837129137E-2</v>
      </c>
      <c r="CG6">
        <v>1.6037709275350549E-2</v>
      </c>
    </row>
    <row r="7" spans="1:85" x14ac:dyDescent="0.3">
      <c r="A7">
        <v>3.3616864879322562E-3</v>
      </c>
      <c r="B7">
        <v>4.1430289633455518E-3</v>
      </c>
      <c r="C7">
        <v>5.0860692310127006E-3</v>
      </c>
      <c r="D7">
        <v>6.219423104531864E-3</v>
      </c>
      <c r="E7">
        <v>7.5756774442599355E-3</v>
      </c>
      <c r="F7">
        <v>9.1917114992283409E-3</v>
      </c>
      <c r="G7">
        <v>1.1108996538242306E-2</v>
      </c>
      <c r="H7">
        <v>1.3373861317024633E-2</v>
      </c>
      <c r="I7">
        <v>1.6037709275350549E-2</v>
      </c>
      <c r="J7">
        <v>1.9157171837129137E-2</v>
      </c>
      <c r="K7">
        <v>2.2794180883612344E-2</v>
      </c>
      <c r="L7">
        <v>2.7015942480265117E-2</v>
      </c>
      <c r="M7">
        <v>3.1894793362157101E-2</v>
      </c>
      <c r="N7">
        <v>3.7507921624293721E-2</v>
      </c>
      <c r="O7">
        <v>4.393693362340742E-2</v>
      </c>
      <c r="P7">
        <v>5.1267250370657748E-2</v>
      </c>
      <c r="Q7">
        <v>5.9587318761986086E-2</v>
      </c>
      <c r="R7">
        <v>6.8987625917239406E-2</v>
      </c>
      <c r="S7">
        <v>7.9559508718227687E-2</v>
      </c>
      <c r="T7">
        <v>9.139375535604724E-2</v>
      </c>
      <c r="U7">
        <v>0.10457900128900145</v>
      </c>
      <c r="V7">
        <v>0.11919992840264731</v>
      </c>
      <c r="W7">
        <v>0.1353352832366127</v>
      </c>
      <c r="X7">
        <v>0.15305573773635817</v>
      </c>
      <c r="Y7">
        <v>0.17242162389375282</v>
      </c>
      <c r="Z7">
        <v>0.19348058160704673</v>
      </c>
      <c r="AA7">
        <v>0.21626516682988731</v>
      </c>
      <c r="AB7">
        <v>0.24079047427224856</v>
      </c>
      <c r="AC7">
        <v>0.26705183522634335</v>
      </c>
      <c r="AD7">
        <v>0.29502265617444284</v>
      </c>
      <c r="AE7">
        <v>0.32465246735834974</v>
      </c>
      <c r="AF7">
        <v>0.35586525214213843</v>
      </c>
      <c r="AG7">
        <v>0.38855812751236413</v>
      </c>
      <c r="AH7">
        <v>0.42260044322318879</v>
      </c>
      <c r="AI7">
        <v>0.45783336177161427</v>
      </c>
      <c r="AJ7">
        <v>0.49406997353163834</v>
      </c>
      <c r="AK7">
        <v>0.53109599103534522</v>
      </c>
      <c r="AL7">
        <v>0.56867105371867199</v>
      </c>
      <c r="AM7">
        <v>0.60653065971263342</v>
      </c>
      <c r="AN7">
        <v>0.64438872482519527</v>
      </c>
      <c r="AO7">
        <v>0.68194075119034814</v>
      </c>
      <c r="AP7">
        <v>0.71886756970917576</v>
      </c>
      <c r="AQ7">
        <v>0.75483960198900735</v>
      </c>
      <c r="AR7">
        <v>0.7895215696607879</v>
      </c>
      <c r="AS7">
        <v>0.82257756239866464</v>
      </c>
      <c r="AT7">
        <v>0.85367636134514768</v>
      </c>
      <c r="AU7">
        <v>0.88249690258459546</v>
      </c>
      <c r="AV7">
        <v>0.90873375636107012</v>
      </c>
      <c r="AW7">
        <v>0.93210249235952758</v>
      </c>
      <c r="AX7">
        <v>0.9523447998951764</v>
      </c>
      <c r="AY7">
        <v>0.96923323447634413</v>
      </c>
      <c r="AZ7">
        <v>0.98257546895790038</v>
      </c>
      <c r="BA7">
        <v>0.99221793826024351</v>
      </c>
      <c r="BB7">
        <v>0.99804878110747552</v>
      </c>
      <c r="BC7">
        <v>1</v>
      </c>
      <c r="BD7">
        <v>0.99804878110747552</v>
      </c>
      <c r="BE7">
        <v>0.99221793826024351</v>
      </c>
      <c r="BF7">
        <v>0.98257546895790038</v>
      </c>
      <c r="BG7">
        <v>0.96923323447634413</v>
      </c>
      <c r="BH7">
        <v>0.9523447998951764</v>
      </c>
      <c r="BI7">
        <v>0.93210249235952758</v>
      </c>
      <c r="BJ7">
        <v>0.90873375636107012</v>
      </c>
      <c r="BK7">
        <v>0.88249690258459546</v>
      </c>
      <c r="BL7">
        <v>0.85367636134514768</v>
      </c>
      <c r="BM7">
        <v>0.82257756239866464</v>
      </c>
      <c r="BN7">
        <v>0.7895215696607879</v>
      </c>
      <c r="BO7">
        <v>0.75483960198900735</v>
      </c>
      <c r="BP7">
        <v>0.71886756970917576</v>
      </c>
      <c r="BQ7">
        <v>0.68194075119034814</v>
      </c>
      <c r="BR7">
        <v>0.64438872482519527</v>
      </c>
      <c r="BS7">
        <v>0.60653065971263342</v>
      </c>
      <c r="BT7">
        <v>0.56867105371867199</v>
      </c>
      <c r="BU7">
        <v>0.53109599103534522</v>
      </c>
      <c r="BV7">
        <v>0.49406997353163834</v>
      </c>
      <c r="BW7">
        <v>0.45783336177161427</v>
      </c>
      <c r="BX7">
        <v>0.42260044322318879</v>
      </c>
      <c r="BY7">
        <v>0.38855812751236413</v>
      </c>
      <c r="BZ7">
        <v>0.35586525214213843</v>
      </c>
      <c r="CA7">
        <v>0.32465246735834974</v>
      </c>
      <c r="CB7">
        <v>0.29502265617444284</v>
      </c>
      <c r="CC7">
        <v>0.26705183522634335</v>
      </c>
      <c r="CD7">
        <v>0.24079047427224856</v>
      </c>
      <c r="CE7">
        <v>0.21626516682988731</v>
      </c>
      <c r="CF7">
        <v>0.19348058160704673</v>
      </c>
      <c r="CG7">
        <v>0.17242162389375282</v>
      </c>
    </row>
    <row r="8" spans="1:85" x14ac:dyDescent="0.3">
      <c r="A8">
        <v>6.9769577195997096E-5</v>
      </c>
      <c r="B8">
        <v>9.1531432050003753E-5</v>
      </c>
      <c r="C8">
        <v>1.1961288358102437E-4</v>
      </c>
      <c r="D8">
        <v>1.5570021083729959E-4</v>
      </c>
      <c r="E8">
        <v>2.0188496560091579E-4</v>
      </c>
      <c r="F8">
        <v>2.6074878466882681E-4</v>
      </c>
      <c r="G8">
        <v>3.3546262790251185E-4</v>
      </c>
      <c r="H8">
        <v>4.2990206759270223E-4</v>
      </c>
      <c r="I8">
        <v>5.4878023343204877E-4</v>
      </c>
      <c r="J8">
        <v>6.9779993315885794E-4</v>
      </c>
      <c r="K8">
        <v>8.8382630693504996E-4</v>
      </c>
      <c r="L8">
        <v>1.115081118163711E-3</v>
      </c>
      <c r="M8">
        <v>1.4013594188853921E-3</v>
      </c>
      <c r="N8">
        <v>1.754268838696971E-3</v>
      </c>
      <c r="O8">
        <v>2.1874911181828851E-3</v>
      </c>
      <c r="P8">
        <v>2.7170647293235837E-3</v>
      </c>
      <c r="Q8">
        <v>3.3616864879322562E-3</v>
      </c>
      <c r="R8">
        <v>4.1430289633455518E-3</v>
      </c>
      <c r="S8">
        <v>5.0860692310127006E-3</v>
      </c>
      <c r="T8">
        <v>6.219423104531864E-3</v>
      </c>
      <c r="U8">
        <v>7.5756774442599355E-3</v>
      </c>
      <c r="V8">
        <v>9.1917114992283409E-3</v>
      </c>
      <c r="W8">
        <v>1.1108996538242306E-2</v>
      </c>
      <c r="X8">
        <v>1.3373861317024633E-2</v>
      </c>
      <c r="Y8">
        <v>1.6037709275350549E-2</v>
      </c>
      <c r="Z8">
        <v>1.9157171837129137E-2</v>
      </c>
      <c r="AA8">
        <v>2.2794180883612344E-2</v>
      </c>
      <c r="AB8">
        <v>2.7015942480265117E-2</v>
      </c>
      <c r="AC8">
        <v>3.1894793362157101E-2</v>
      </c>
      <c r="AD8">
        <v>3.7507921624293721E-2</v>
      </c>
      <c r="AE8">
        <v>4.393693362340742E-2</v>
      </c>
      <c r="AF8">
        <v>5.1267250370657748E-2</v>
      </c>
      <c r="AG8">
        <v>5.9587318761986086E-2</v>
      </c>
      <c r="AH8">
        <v>6.8987625917239406E-2</v>
      </c>
      <c r="AI8">
        <v>7.9559508718227687E-2</v>
      </c>
      <c r="AJ8">
        <v>9.139375535604724E-2</v>
      </c>
      <c r="AK8">
        <v>0.10457900128900145</v>
      </c>
      <c r="AL8">
        <v>0.11919992840264731</v>
      </c>
      <c r="AM8">
        <v>0.1353352832366127</v>
      </c>
      <c r="AN8">
        <v>0.15305573773635817</v>
      </c>
      <c r="AO8">
        <v>0.17242162389375282</v>
      </c>
      <c r="AP8">
        <v>0.19348058160704673</v>
      </c>
      <c r="AQ8">
        <v>0.21626516682988731</v>
      </c>
      <c r="AR8">
        <v>0.24079047427224856</v>
      </c>
      <c r="AS8">
        <v>0.26705183522634335</v>
      </c>
      <c r="AT8">
        <v>0.29502265617444284</v>
      </c>
      <c r="AU8">
        <v>0.32465246735834974</v>
      </c>
      <c r="AV8">
        <v>0.35586525214213843</v>
      </c>
      <c r="AW8">
        <v>0.38855812751236413</v>
      </c>
      <c r="AX8">
        <v>0.42260044322318879</v>
      </c>
      <c r="AY8">
        <v>0.45783336177161427</v>
      </c>
      <c r="AZ8">
        <v>0.49406997353163834</v>
      </c>
      <c r="BA8">
        <v>0.53109599103534522</v>
      </c>
      <c r="BB8">
        <v>0.56867105371867199</v>
      </c>
      <c r="BC8">
        <v>0.60653065971263342</v>
      </c>
      <c r="BD8">
        <v>0.64438872482519527</v>
      </c>
      <c r="BE8">
        <v>0.68194075119034814</v>
      </c>
      <c r="BF8">
        <v>0.71886756970917576</v>
      </c>
      <c r="BG8">
        <v>0.75483960198900735</v>
      </c>
      <c r="BH8">
        <v>0.7895215696607879</v>
      </c>
      <c r="BI8">
        <v>0.82257756239866464</v>
      </c>
      <c r="BJ8">
        <v>0.85367636134514768</v>
      </c>
      <c r="BK8">
        <v>0.88249690258459546</v>
      </c>
      <c r="BL8">
        <v>0.90873375636107012</v>
      </c>
      <c r="BM8">
        <v>0.93210249235952758</v>
      </c>
      <c r="BN8">
        <v>0.9523447998951764</v>
      </c>
      <c r="BO8">
        <v>0.96923323447634413</v>
      </c>
      <c r="BP8">
        <v>0.98257546895790038</v>
      </c>
      <c r="BQ8">
        <v>0.99221793826024351</v>
      </c>
      <c r="BR8">
        <v>0.99804878110747552</v>
      </c>
      <c r="BS8">
        <v>1</v>
      </c>
      <c r="BT8">
        <v>0.99804878110747552</v>
      </c>
      <c r="BU8">
        <v>0.99221793826024351</v>
      </c>
      <c r="BV8">
        <v>0.98257546895790038</v>
      </c>
      <c r="BW8">
        <v>0.96923323447634413</v>
      </c>
      <c r="BX8">
        <v>0.9523447998951764</v>
      </c>
      <c r="BY8">
        <v>0.93210249235952758</v>
      </c>
      <c r="BZ8">
        <v>0.90873375636107012</v>
      </c>
      <c r="CA8">
        <v>0.88249690258459546</v>
      </c>
      <c r="CB8">
        <v>0.85367636134514768</v>
      </c>
      <c r="CC8">
        <v>0.82257756239866464</v>
      </c>
      <c r="CD8">
        <v>0.7895215696607879</v>
      </c>
      <c r="CE8">
        <v>0.75483960198900735</v>
      </c>
      <c r="CF8">
        <v>0.71886756970917576</v>
      </c>
      <c r="CG8">
        <v>0.68194075119034814</v>
      </c>
    </row>
    <row r="9" spans="1:85" x14ac:dyDescent="0.3">
      <c r="A9">
        <v>0.7</v>
      </c>
      <c r="B9">
        <v>0.7</v>
      </c>
      <c r="C9">
        <v>0.7</v>
      </c>
      <c r="D9">
        <v>0.7</v>
      </c>
      <c r="E9">
        <v>0.7</v>
      </c>
      <c r="F9">
        <v>0.7</v>
      </c>
      <c r="G9">
        <v>0.7</v>
      </c>
      <c r="H9">
        <v>0.7</v>
      </c>
      <c r="I9">
        <v>0.7</v>
      </c>
      <c r="J9">
        <v>0.7</v>
      </c>
      <c r="K9">
        <v>0.7</v>
      </c>
      <c r="L9">
        <v>0.7</v>
      </c>
      <c r="M9">
        <v>0.7</v>
      </c>
      <c r="N9">
        <v>0.7</v>
      </c>
      <c r="O9">
        <v>0.7</v>
      </c>
      <c r="P9">
        <v>0.7</v>
      </c>
      <c r="Q9">
        <v>0.7</v>
      </c>
      <c r="R9">
        <v>0.7</v>
      </c>
      <c r="S9">
        <v>0.7</v>
      </c>
      <c r="T9">
        <v>0.7</v>
      </c>
      <c r="U9">
        <v>0.7</v>
      </c>
      <c r="V9">
        <v>0.7</v>
      </c>
      <c r="W9">
        <v>0.7</v>
      </c>
      <c r="X9">
        <v>0.7</v>
      </c>
      <c r="Y9">
        <v>0.7</v>
      </c>
      <c r="Z9">
        <v>0.7</v>
      </c>
      <c r="AA9">
        <v>0.7</v>
      </c>
      <c r="AB9">
        <v>0.7</v>
      </c>
      <c r="AC9">
        <v>0.7</v>
      </c>
      <c r="AD9">
        <v>0.7</v>
      </c>
      <c r="AE9">
        <v>0.7</v>
      </c>
      <c r="AF9">
        <v>0.7</v>
      </c>
      <c r="AG9">
        <v>0.7</v>
      </c>
      <c r="AH9">
        <v>0.7</v>
      </c>
      <c r="AI9">
        <v>0.7</v>
      </c>
      <c r="AJ9">
        <v>0.7</v>
      </c>
      <c r="AK9">
        <v>0.7</v>
      </c>
      <c r="AL9">
        <v>0.7</v>
      </c>
      <c r="AM9">
        <v>0.7</v>
      </c>
      <c r="AN9">
        <v>0.7</v>
      </c>
      <c r="AO9">
        <v>0.7</v>
      </c>
      <c r="AP9">
        <v>0.7</v>
      </c>
      <c r="AQ9">
        <v>0.7</v>
      </c>
      <c r="AR9">
        <v>0.7</v>
      </c>
      <c r="AS9">
        <v>0.7</v>
      </c>
      <c r="AT9">
        <v>0.7</v>
      </c>
      <c r="AU9">
        <v>0.7</v>
      </c>
      <c r="AV9">
        <v>0.7</v>
      </c>
      <c r="AW9">
        <v>0.7</v>
      </c>
      <c r="AX9">
        <v>0.7</v>
      </c>
      <c r="AY9">
        <v>0.7</v>
      </c>
      <c r="AZ9">
        <v>0.7</v>
      </c>
      <c r="BA9">
        <v>0.7</v>
      </c>
      <c r="BB9">
        <v>0.7</v>
      </c>
      <c r="BC9">
        <v>0.7</v>
      </c>
      <c r="BD9">
        <v>0.7</v>
      </c>
      <c r="BE9">
        <v>0.7</v>
      </c>
      <c r="BF9">
        <v>0.7</v>
      </c>
      <c r="BG9">
        <v>0.7</v>
      </c>
      <c r="BH9">
        <v>0.7</v>
      </c>
      <c r="BI9">
        <v>0.7</v>
      </c>
      <c r="BJ9">
        <v>0.7</v>
      </c>
      <c r="BK9">
        <v>0.7</v>
      </c>
      <c r="BL9">
        <v>0.7</v>
      </c>
      <c r="BM9">
        <v>0.7</v>
      </c>
      <c r="BN9">
        <v>0.7</v>
      </c>
      <c r="BO9">
        <v>0.7</v>
      </c>
      <c r="BP9">
        <v>0.7</v>
      </c>
      <c r="BQ9">
        <v>0.7</v>
      </c>
      <c r="BR9">
        <v>0.7</v>
      </c>
      <c r="BS9">
        <v>0.7</v>
      </c>
      <c r="BT9">
        <v>0.7</v>
      </c>
      <c r="BU9">
        <v>0.7</v>
      </c>
      <c r="BV9">
        <v>0.7</v>
      </c>
      <c r="BW9">
        <v>0.7</v>
      </c>
      <c r="BX9">
        <v>0.7</v>
      </c>
      <c r="BY9">
        <v>0.7</v>
      </c>
      <c r="BZ9">
        <v>0.7</v>
      </c>
      <c r="CA9">
        <v>0.7</v>
      </c>
      <c r="CB9">
        <v>0.7</v>
      </c>
      <c r="CC9">
        <v>0.7</v>
      </c>
      <c r="CD9">
        <v>0.7</v>
      </c>
      <c r="CE9">
        <v>0.7</v>
      </c>
      <c r="CF9">
        <v>0.7</v>
      </c>
      <c r="CG9">
        <v>0.7</v>
      </c>
    </row>
  </sheetData>
  <pageMargins left="0.7" right="0.7" top="0.75" bottom="0.75" header="0.3" footer="0.3"/>
  <pageSetup paperSize="9" orientation="portrait" verticalDpi="0" r:id="rId1"/>
  <headerFooter>
    <oddHeader>&amp;C&amp;"arial,Bold"&amp;10&amp;K3E8430LBI - Microsoft</oddHeader>
    <oddFooter>&amp;C&amp;"arial,Bold"&amp;10&amp;K3E8430LBI - Microsoft</oddFooter>
    <evenHeader>&amp;C&amp;"arial,Bold"&amp;10&amp;K3E8430LBI - Microsoft</evenHeader>
    <evenFooter>&amp;C&amp;"arial,Bold"&amp;10&amp;K3E8430LBI - Microsoft</evenFooter>
    <firstHeader>&amp;C&amp;"arial,Bold"&amp;10&amp;K3E8430LBI - Microsoft</firstHeader>
    <firstFooter>&amp;C&amp;"arial,Bold"&amp;10&amp;K3E8430LBI - Microsoft</first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9"/>
  <sheetViews>
    <sheetView workbookViewId="0">
      <selection activeCell="G29" sqref="G29"/>
    </sheetView>
  </sheetViews>
  <sheetFormatPr defaultRowHeight="14.4" x14ac:dyDescent="0.3"/>
  <sheetData>
    <row r="1" spans="1:85" x14ac:dyDescent="0.3">
      <c r="A1">
        <v>0.13145705723306095</v>
      </c>
      <c r="B1">
        <v>0.19126888966507721</v>
      </c>
      <c r="C1">
        <v>0.2706705664732254</v>
      </c>
      <c r="D1">
        <v>0.37254092739540179</v>
      </c>
      <c r="E1">
        <v>0.49870441755459244</v>
      </c>
      <c r="F1">
        <v>0.64930493471669948</v>
      </c>
      <c r="G1">
        <v>0.8222245810143749</v>
      </c>
      <c r="H1">
        <v>1.0126712332962011</v>
      </c>
      <c r="I1">
        <v>1.2130613194252668</v>
      </c>
      <c r="J1">
        <v>1.4132965557154324</v>
      </c>
      <c r="K1">
        <v>1.6014748058336161</v>
      </c>
      <c r="L1">
        <v>1.7649938051691909</v>
      </c>
      <c r="M1">
        <v>1.8919189378135308</v>
      </c>
      <c r="N1">
        <v>1.9724142334878325</v>
      </c>
      <c r="O1">
        <v>2</v>
      </c>
      <c r="P1">
        <v>1.9724142334878325</v>
      </c>
      <c r="Q1">
        <v>1.8919189378135308</v>
      </c>
      <c r="R1">
        <v>1.7649938051691909</v>
      </c>
      <c r="S1">
        <v>1.6014748058336161</v>
      </c>
      <c r="T1">
        <v>1.4132965557154324</v>
      </c>
      <c r="U1">
        <v>1.2130613194252668</v>
      </c>
      <c r="V1">
        <v>1.0126712332962011</v>
      </c>
      <c r="W1">
        <v>0.8222245810143749</v>
      </c>
      <c r="X1">
        <v>0.64930493471669948</v>
      </c>
      <c r="Y1">
        <v>0.49870441755459244</v>
      </c>
      <c r="Z1">
        <v>0.37254092739540179</v>
      </c>
      <c r="AA1">
        <v>0.2706705664732254</v>
      </c>
      <c r="AB1">
        <v>0.19126888966507721</v>
      </c>
      <c r="AC1">
        <v>0.13145705723306095</v>
      </c>
      <c r="AD1">
        <v>8.7873867246814841E-2</v>
      </c>
      <c r="AE1">
        <v>5.7131001569100753E-2</v>
      </c>
      <c r="AF1">
        <v>3.612602683956255E-2</v>
      </c>
      <c r="AG1">
        <v>2.2217993076484612E-2</v>
      </c>
      <c r="AH1">
        <v>1.3290022565482796E-2</v>
      </c>
      <c r="AI1">
        <v>7.7318402789456151E-3</v>
      </c>
      <c r="AJ1">
        <v>4.3749822363657702E-3</v>
      </c>
      <c r="AK1">
        <v>2.4077199896564059E-3</v>
      </c>
      <c r="AL1">
        <v>1.2887596411372162E-3</v>
      </c>
      <c r="AM1">
        <v>6.7092525580502371E-4</v>
      </c>
      <c r="AN1">
        <v>3.3971335312282135E-4</v>
      </c>
      <c r="AO1">
        <v>1.6729669445945505E-4</v>
      </c>
      <c r="AP1">
        <v>8.0130594785902137E-5</v>
      </c>
      <c r="AQ1">
        <v>3.7328938227041142E-5</v>
      </c>
      <c r="AR1">
        <v>1.6913331937402212E-5</v>
      </c>
      <c r="AS1">
        <v>7.4533063441573419E-6</v>
      </c>
      <c r="AT1">
        <v>3.1945157656686325E-6</v>
      </c>
      <c r="AU1">
        <v>1.331672293971463E-6</v>
      </c>
      <c r="AV1">
        <v>5.3991570067260282E-7</v>
      </c>
      <c r="AW1">
        <v>2.1290742822152048E-7</v>
      </c>
      <c r="AX1">
        <v>8.1656720822850069E-8</v>
      </c>
      <c r="AY1">
        <v>3.0459959489425258E-8</v>
      </c>
      <c r="AZ1">
        <v>1.1051035440733423E-8</v>
      </c>
      <c r="BA1">
        <v>3.8995355720344613E-9</v>
      </c>
      <c r="BB1">
        <v>1.3383172182585563E-9</v>
      </c>
      <c r="BC1">
        <v>4.467262872406332E-10</v>
      </c>
      <c r="BD1">
        <v>1.4503079138650644E-10</v>
      </c>
      <c r="BE1">
        <v>4.579469691291106E-11</v>
      </c>
      <c r="BF1">
        <v>1.4063921241681505E-11</v>
      </c>
      <c r="BG1">
        <v>4.2008185854645051E-12</v>
      </c>
      <c r="BH1">
        <v>1.2203873355210648E-12</v>
      </c>
      <c r="BI1">
        <v>3.448241878071024E-13</v>
      </c>
      <c r="BJ1">
        <v>9.476195592576225E-14</v>
      </c>
      <c r="BK1">
        <v>2.5328331098188351E-14</v>
      </c>
      <c r="BL1">
        <v>6.5843877423449854E-15</v>
      </c>
      <c r="BM1">
        <v>1.6647939353962333E-15</v>
      </c>
      <c r="BN1">
        <v>4.0939434263284086E-16</v>
      </c>
      <c r="BO1">
        <v>9.791730529172159E-17</v>
      </c>
      <c r="BP1">
        <v>2.2777881730364661E-17</v>
      </c>
      <c r="BQ1">
        <v>5.1535142183099621E-18</v>
      </c>
      <c r="BR1">
        <v>1.1340439549847845E-18</v>
      </c>
      <c r="BS1">
        <v>2.4271273362515919E-19</v>
      </c>
      <c r="BT1">
        <v>5.0523275618513851E-20</v>
      </c>
      <c r="BU1">
        <v>1.0228847463607422E-20</v>
      </c>
      <c r="BV1">
        <v>2.0141794894671087E-21</v>
      </c>
      <c r="BW1">
        <v>3.8574996959278356E-22</v>
      </c>
      <c r="BX1">
        <v>7.1853825707421701E-23</v>
      </c>
      <c r="BY1">
        <v>1.3017577030935801E-23</v>
      </c>
      <c r="BZ1">
        <v>2.2937531644511921E-24</v>
      </c>
      <c r="CA1">
        <v>3.9309676483273487E-25</v>
      </c>
      <c r="CB1">
        <v>6.5522207818695325E-26</v>
      </c>
      <c r="CC1">
        <v>1.062218449935819E-26</v>
      </c>
      <c r="CD1">
        <v>1.6748480909212633E-27</v>
      </c>
      <c r="CE1">
        <v>2.5684627345352024E-28</v>
      </c>
      <c r="CF1">
        <v>3.8309579039342958E-29</v>
      </c>
      <c r="CG1">
        <v>5.5574780366341412E-30</v>
      </c>
    </row>
    <row r="2" spans="1:85" x14ac:dyDescent="0.3">
      <c r="A2">
        <v>7.4533063441573419E-6</v>
      </c>
      <c r="B2">
        <v>1.6913331937402212E-5</v>
      </c>
      <c r="C2">
        <v>3.7328938227041142E-5</v>
      </c>
      <c r="D2">
        <v>8.0130594785902137E-5</v>
      </c>
      <c r="E2">
        <v>1.6729669445945505E-4</v>
      </c>
      <c r="F2">
        <v>3.3971335312282135E-4</v>
      </c>
      <c r="G2">
        <v>6.7092525580502371E-4</v>
      </c>
      <c r="H2">
        <v>1.2887596411372162E-3</v>
      </c>
      <c r="I2">
        <v>2.4077199896564059E-3</v>
      </c>
      <c r="J2">
        <v>4.3749822363657702E-3</v>
      </c>
      <c r="K2">
        <v>7.7318402789456151E-3</v>
      </c>
      <c r="L2">
        <v>1.3290022565482796E-2</v>
      </c>
      <c r="M2">
        <v>2.2217993076484612E-2</v>
      </c>
      <c r="N2">
        <v>3.612602683956255E-2</v>
      </c>
      <c r="O2">
        <v>5.7131001569100753E-2</v>
      </c>
      <c r="P2">
        <v>8.7873867246814841E-2</v>
      </c>
      <c r="Q2">
        <v>0.13145705723306095</v>
      </c>
      <c r="R2">
        <v>0.19126888966507721</v>
      </c>
      <c r="S2">
        <v>0.2706705664732254</v>
      </c>
      <c r="T2">
        <v>0.37254092739540179</v>
      </c>
      <c r="U2">
        <v>0.49870441755459244</v>
      </c>
      <c r="V2">
        <v>0.64930493471669948</v>
      </c>
      <c r="W2">
        <v>0.8222245810143749</v>
      </c>
      <c r="X2">
        <v>1.0126712332962011</v>
      </c>
      <c r="Y2">
        <v>1.2130613194252668</v>
      </c>
      <c r="Z2">
        <v>1.4132965557154324</v>
      </c>
      <c r="AA2">
        <v>1.6014748058336161</v>
      </c>
      <c r="AB2">
        <v>1.7649938051691909</v>
      </c>
      <c r="AC2">
        <v>1.8919189378135308</v>
      </c>
      <c r="AD2">
        <v>1.9724142334878325</v>
      </c>
      <c r="AE2">
        <v>2</v>
      </c>
      <c r="AF2">
        <v>1.9724142334878325</v>
      </c>
      <c r="AG2">
        <v>1.8919189378135308</v>
      </c>
      <c r="AH2">
        <v>1.7649938051691909</v>
      </c>
      <c r="AI2">
        <v>1.6014748058336161</v>
      </c>
      <c r="AJ2">
        <v>1.4132965557154324</v>
      </c>
      <c r="AK2">
        <v>1.2130613194252668</v>
      </c>
      <c r="AL2">
        <v>1.0126712332962011</v>
      </c>
      <c r="AM2">
        <v>0.8222245810143749</v>
      </c>
      <c r="AN2">
        <v>0.64930493471669948</v>
      </c>
      <c r="AO2">
        <v>0.49870441755459244</v>
      </c>
      <c r="AP2">
        <v>0.37254092739540179</v>
      </c>
      <c r="AQ2">
        <v>0.2706705664732254</v>
      </c>
      <c r="AR2">
        <v>0.19126888966507721</v>
      </c>
      <c r="AS2">
        <v>0.13145705723306095</v>
      </c>
      <c r="AT2">
        <v>8.7873867246814841E-2</v>
      </c>
      <c r="AU2">
        <v>5.7131001569100753E-2</v>
      </c>
      <c r="AV2">
        <v>3.612602683956255E-2</v>
      </c>
      <c r="AW2">
        <v>2.2217993076484612E-2</v>
      </c>
      <c r="AX2">
        <v>1.3290022565482796E-2</v>
      </c>
      <c r="AY2">
        <v>7.7318402789456151E-3</v>
      </c>
      <c r="AZ2">
        <v>4.3749822363657702E-3</v>
      </c>
      <c r="BA2">
        <v>2.4077199896564059E-3</v>
      </c>
      <c r="BB2">
        <v>1.2887596411372162E-3</v>
      </c>
      <c r="BC2">
        <v>6.7092525580502371E-4</v>
      </c>
      <c r="BD2">
        <v>3.3971335312282135E-4</v>
      </c>
      <c r="BE2">
        <v>1.6729669445945505E-4</v>
      </c>
      <c r="BF2">
        <v>8.0130594785902137E-5</v>
      </c>
      <c r="BG2">
        <v>3.7328938227041142E-5</v>
      </c>
      <c r="BH2">
        <v>1.6913331937402212E-5</v>
      </c>
      <c r="BI2">
        <v>7.4533063441573419E-6</v>
      </c>
      <c r="BJ2">
        <v>3.1945157656686325E-6</v>
      </c>
      <c r="BK2">
        <v>1.331672293971463E-6</v>
      </c>
      <c r="BL2">
        <v>5.3991570067260282E-7</v>
      </c>
      <c r="BM2">
        <v>2.1290742822152048E-7</v>
      </c>
      <c r="BN2">
        <v>8.1656720822850069E-8</v>
      </c>
      <c r="BO2">
        <v>3.0459959489425258E-8</v>
      </c>
      <c r="BP2">
        <v>1.1051035440733423E-8</v>
      </c>
      <c r="BQ2">
        <v>3.8995355720344613E-9</v>
      </c>
      <c r="BR2">
        <v>1.3383172182585563E-9</v>
      </c>
      <c r="BS2">
        <v>4.467262872406332E-10</v>
      </c>
      <c r="BT2">
        <v>1.4503079138650644E-10</v>
      </c>
      <c r="BU2">
        <v>4.579469691291106E-11</v>
      </c>
      <c r="BV2">
        <v>1.4063921241681505E-11</v>
      </c>
      <c r="BW2">
        <v>4.2008185854645051E-12</v>
      </c>
      <c r="BX2">
        <v>1.2203873355210648E-12</v>
      </c>
      <c r="BY2">
        <v>3.448241878071024E-13</v>
      </c>
      <c r="BZ2">
        <v>9.476195592576225E-14</v>
      </c>
      <c r="CA2">
        <v>2.5328331098188351E-14</v>
      </c>
      <c r="CB2">
        <v>6.5843877423449854E-15</v>
      </c>
      <c r="CC2">
        <v>1.6647939353962333E-15</v>
      </c>
      <c r="CD2">
        <v>4.0939434263284086E-16</v>
      </c>
      <c r="CE2">
        <v>9.791730529172159E-17</v>
      </c>
      <c r="CF2">
        <v>2.2777881730364661E-17</v>
      </c>
      <c r="CG2">
        <v>5.1535142183099621E-18</v>
      </c>
    </row>
    <row r="3" spans="1:85" x14ac:dyDescent="0.3">
      <c r="A3">
        <v>3.448241878071024E-13</v>
      </c>
      <c r="B3">
        <v>1.2203873355210648E-12</v>
      </c>
      <c r="C3">
        <v>4.2008185854645051E-12</v>
      </c>
      <c r="D3">
        <v>1.4063921241681505E-11</v>
      </c>
      <c r="E3">
        <v>4.579469691291106E-11</v>
      </c>
      <c r="F3">
        <v>1.4503079138650644E-10</v>
      </c>
      <c r="G3">
        <v>4.467262872406332E-10</v>
      </c>
      <c r="H3">
        <v>1.3383172182585563E-9</v>
      </c>
      <c r="I3">
        <v>3.8995355720344613E-9</v>
      </c>
      <c r="J3">
        <v>1.1051035440733423E-8</v>
      </c>
      <c r="K3">
        <v>3.0459959489425258E-8</v>
      </c>
      <c r="L3">
        <v>8.1656720822850069E-8</v>
      </c>
      <c r="M3">
        <v>2.1290742822152048E-7</v>
      </c>
      <c r="N3">
        <v>5.3991570067260282E-7</v>
      </c>
      <c r="O3">
        <v>1.331672293971463E-6</v>
      </c>
      <c r="P3">
        <v>3.1945157656686325E-6</v>
      </c>
      <c r="Q3">
        <v>7.4533063441573419E-6</v>
      </c>
      <c r="R3">
        <v>1.6913331937402212E-5</v>
      </c>
      <c r="S3">
        <v>3.7328938227041142E-5</v>
      </c>
      <c r="T3">
        <v>8.0130594785902137E-5</v>
      </c>
      <c r="U3">
        <v>1.6729669445945505E-4</v>
      </c>
      <c r="V3">
        <v>3.3971335312282135E-4</v>
      </c>
      <c r="W3">
        <v>6.7092525580502371E-4</v>
      </c>
      <c r="X3">
        <v>1.2887596411372162E-3</v>
      </c>
      <c r="Y3">
        <v>2.4077199896564059E-3</v>
      </c>
      <c r="Z3">
        <v>4.3749822363657702E-3</v>
      </c>
      <c r="AA3">
        <v>7.7318402789456151E-3</v>
      </c>
      <c r="AB3">
        <v>1.3290022565482796E-2</v>
      </c>
      <c r="AC3">
        <v>2.2217993076484612E-2</v>
      </c>
      <c r="AD3">
        <v>3.612602683956255E-2</v>
      </c>
      <c r="AE3">
        <v>5.7131001569100753E-2</v>
      </c>
      <c r="AF3">
        <v>8.7873867246814841E-2</v>
      </c>
      <c r="AG3">
        <v>0.13145705723306095</v>
      </c>
      <c r="AH3">
        <v>0.19126888966507721</v>
      </c>
      <c r="AI3">
        <v>0.2706705664732254</v>
      </c>
      <c r="AJ3">
        <v>0.37254092739540179</v>
      </c>
      <c r="AK3">
        <v>0.49870441755459244</v>
      </c>
      <c r="AL3">
        <v>0.64930493471669948</v>
      </c>
      <c r="AM3">
        <v>0.8222245810143749</v>
      </c>
      <c r="AN3">
        <v>1.0126712332962011</v>
      </c>
      <c r="AO3">
        <v>1.2130613194252668</v>
      </c>
      <c r="AP3">
        <v>1.4132965557154324</v>
      </c>
      <c r="AQ3">
        <v>1.6014748058336161</v>
      </c>
      <c r="AR3">
        <v>1.7649938051691909</v>
      </c>
      <c r="AS3">
        <v>1.8919189378135308</v>
      </c>
      <c r="AT3">
        <v>1.9724142334878325</v>
      </c>
      <c r="AU3">
        <v>2</v>
      </c>
      <c r="AV3">
        <v>1.9724142334878325</v>
      </c>
      <c r="AW3">
        <v>1.8919189378135308</v>
      </c>
      <c r="AX3">
        <v>1.7649938051691909</v>
      </c>
      <c r="AY3">
        <v>1.6014748058336161</v>
      </c>
      <c r="AZ3">
        <v>1.4132965557154324</v>
      </c>
      <c r="BA3">
        <v>1.2130613194252668</v>
      </c>
      <c r="BB3">
        <v>1.0126712332962011</v>
      </c>
      <c r="BC3">
        <v>0.8222245810143749</v>
      </c>
      <c r="BD3">
        <v>0.64930493471669948</v>
      </c>
      <c r="BE3">
        <v>0.49870441755459244</v>
      </c>
      <c r="BF3">
        <v>0.37254092739540179</v>
      </c>
      <c r="BG3">
        <v>0.2706705664732254</v>
      </c>
      <c r="BH3">
        <v>0.19126888966507721</v>
      </c>
      <c r="BI3">
        <v>0.13145705723306095</v>
      </c>
      <c r="BJ3">
        <v>8.7873867246814841E-2</v>
      </c>
      <c r="BK3">
        <v>5.7131001569100753E-2</v>
      </c>
      <c r="BL3">
        <v>3.612602683956255E-2</v>
      </c>
      <c r="BM3">
        <v>2.2217993076484612E-2</v>
      </c>
      <c r="BN3">
        <v>1.3290022565482796E-2</v>
      </c>
      <c r="BO3">
        <v>7.7318402789456151E-3</v>
      </c>
      <c r="BP3">
        <v>4.3749822363657702E-3</v>
      </c>
      <c r="BQ3">
        <v>2.4077199896564059E-3</v>
      </c>
      <c r="BR3">
        <v>1.2887596411372162E-3</v>
      </c>
      <c r="BS3">
        <v>6.7092525580502371E-4</v>
      </c>
      <c r="BT3">
        <v>3.3971335312282135E-4</v>
      </c>
      <c r="BU3">
        <v>1.6729669445945505E-4</v>
      </c>
      <c r="BV3">
        <v>8.0130594785902137E-5</v>
      </c>
      <c r="BW3">
        <v>3.7328938227041142E-5</v>
      </c>
      <c r="BX3">
        <v>1.6913331937402212E-5</v>
      </c>
      <c r="BY3">
        <v>7.4533063441573419E-6</v>
      </c>
      <c r="BZ3">
        <v>3.1945157656686325E-6</v>
      </c>
      <c r="CA3">
        <v>1.331672293971463E-6</v>
      </c>
      <c r="CB3">
        <v>5.3991570067260282E-7</v>
      </c>
      <c r="CC3">
        <v>2.1290742822152048E-7</v>
      </c>
      <c r="CD3">
        <v>8.1656720822850069E-8</v>
      </c>
      <c r="CE3">
        <v>3.0459959489425258E-8</v>
      </c>
      <c r="CF3">
        <v>1.1051035440733423E-8</v>
      </c>
      <c r="CG3">
        <v>3.8995355720344613E-9</v>
      </c>
    </row>
    <row r="4" spans="1:85" x14ac:dyDescent="0.3">
      <c r="A4">
        <v>1.3017577030935801E-23</v>
      </c>
      <c r="B4">
        <v>7.1853825707421701E-23</v>
      </c>
      <c r="C4">
        <v>3.8574996959278356E-22</v>
      </c>
      <c r="D4">
        <v>2.0141794894671087E-21</v>
      </c>
      <c r="E4">
        <v>1.0228847463607422E-20</v>
      </c>
      <c r="F4">
        <v>5.0523275618513851E-20</v>
      </c>
      <c r="G4">
        <v>2.4271273362515919E-19</v>
      </c>
      <c r="H4">
        <v>1.1340439549847845E-18</v>
      </c>
      <c r="I4">
        <v>5.1535142183099621E-18</v>
      </c>
      <c r="J4">
        <v>2.2777881730364661E-17</v>
      </c>
      <c r="K4">
        <v>9.791730529172159E-17</v>
      </c>
      <c r="L4">
        <v>4.0939434263284086E-16</v>
      </c>
      <c r="M4">
        <v>1.6647939353962333E-15</v>
      </c>
      <c r="N4">
        <v>6.5843877423449854E-15</v>
      </c>
      <c r="O4">
        <v>2.5328331098188351E-14</v>
      </c>
      <c r="P4">
        <v>9.476195592576225E-14</v>
      </c>
      <c r="Q4">
        <v>3.448241878071024E-13</v>
      </c>
      <c r="R4">
        <v>1.2203873355210648E-12</v>
      </c>
      <c r="S4">
        <v>4.2008185854645051E-12</v>
      </c>
      <c r="T4">
        <v>1.4063921241681505E-11</v>
      </c>
      <c r="U4">
        <v>4.579469691291106E-11</v>
      </c>
      <c r="V4">
        <v>1.4503079138650644E-10</v>
      </c>
      <c r="W4">
        <v>4.467262872406332E-10</v>
      </c>
      <c r="X4">
        <v>1.3383172182585563E-9</v>
      </c>
      <c r="Y4">
        <v>3.8995355720344613E-9</v>
      </c>
      <c r="Z4">
        <v>1.1051035440733423E-8</v>
      </c>
      <c r="AA4">
        <v>3.0459959489425258E-8</v>
      </c>
      <c r="AB4">
        <v>8.1656720822850069E-8</v>
      </c>
      <c r="AC4">
        <v>2.1290742822152048E-7</v>
      </c>
      <c r="AD4">
        <v>5.3991570067260282E-7</v>
      </c>
      <c r="AE4">
        <v>1.331672293971463E-6</v>
      </c>
      <c r="AF4">
        <v>3.1945157656686325E-6</v>
      </c>
      <c r="AG4">
        <v>7.4533063441573419E-6</v>
      </c>
      <c r="AH4">
        <v>1.6913331937402212E-5</v>
      </c>
      <c r="AI4">
        <v>3.7328938227041142E-5</v>
      </c>
      <c r="AJ4">
        <v>8.0130594785902137E-5</v>
      </c>
      <c r="AK4">
        <v>1.6729669445945505E-4</v>
      </c>
      <c r="AL4">
        <v>3.3971335312282135E-4</v>
      </c>
      <c r="AM4">
        <v>6.7092525580502371E-4</v>
      </c>
      <c r="AN4">
        <v>1.2887596411372162E-3</v>
      </c>
      <c r="AO4">
        <v>2.4077199896564059E-3</v>
      </c>
      <c r="AP4">
        <v>4.3749822363657702E-3</v>
      </c>
      <c r="AQ4">
        <v>7.7318402789456151E-3</v>
      </c>
      <c r="AR4">
        <v>1.3290022565482796E-2</v>
      </c>
      <c r="AS4">
        <v>2.2217993076484612E-2</v>
      </c>
      <c r="AT4">
        <v>3.612602683956255E-2</v>
      </c>
      <c r="AU4">
        <v>5.7131001569100753E-2</v>
      </c>
      <c r="AV4">
        <v>8.7873867246814841E-2</v>
      </c>
      <c r="AW4">
        <v>0.13145705723306095</v>
      </c>
      <c r="AX4">
        <v>0.19126888966507721</v>
      </c>
      <c r="AY4">
        <v>0.2706705664732254</v>
      </c>
      <c r="AZ4">
        <v>0.37254092739540179</v>
      </c>
      <c r="BA4">
        <v>0.49870441755459244</v>
      </c>
      <c r="BB4">
        <v>0.64930493471669948</v>
      </c>
      <c r="BC4">
        <v>0.8222245810143749</v>
      </c>
      <c r="BD4">
        <v>1.0126712332962011</v>
      </c>
      <c r="BE4">
        <v>1.2130613194252668</v>
      </c>
      <c r="BF4">
        <v>1.4132965557154324</v>
      </c>
      <c r="BG4">
        <v>1.6014748058336161</v>
      </c>
      <c r="BH4">
        <v>1.7649938051691909</v>
      </c>
      <c r="BI4">
        <v>1.8919189378135308</v>
      </c>
      <c r="BJ4">
        <v>1.9724142334878325</v>
      </c>
      <c r="BK4">
        <v>2</v>
      </c>
      <c r="BL4">
        <v>1.9724142334878325</v>
      </c>
      <c r="BM4">
        <v>1.8919189378135308</v>
      </c>
      <c r="BN4">
        <v>1.7649938051691909</v>
      </c>
      <c r="BO4">
        <v>1.6014748058336161</v>
      </c>
      <c r="BP4">
        <v>1.4132965557154324</v>
      </c>
      <c r="BQ4">
        <v>1.2130613194252668</v>
      </c>
      <c r="BR4">
        <v>1.0126712332962011</v>
      </c>
      <c r="BS4">
        <v>0.8222245810143749</v>
      </c>
      <c r="BT4">
        <v>0.64930493471669948</v>
      </c>
      <c r="BU4">
        <v>0.49870441755459244</v>
      </c>
      <c r="BV4">
        <v>0.37254092739540179</v>
      </c>
      <c r="BW4">
        <v>0.2706705664732254</v>
      </c>
      <c r="BX4">
        <v>0.19126888966507721</v>
      </c>
      <c r="BY4">
        <v>0.13145705723306095</v>
      </c>
      <c r="BZ4">
        <v>8.7873867246814841E-2</v>
      </c>
      <c r="CA4">
        <v>5.7131001569100753E-2</v>
      </c>
      <c r="CB4">
        <v>3.612602683956255E-2</v>
      </c>
      <c r="CC4">
        <v>2.2217993076484612E-2</v>
      </c>
      <c r="CD4">
        <v>1.3290022565482796E-2</v>
      </c>
      <c r="CE4">
        <v>7.7318402789456151E-3</v>
      </c>
      <c r="CF4">
        <v>4.3749822363657702E-3</v>
      </c>
      <c r="CG4">
        <v>2.4077199896564059E-3</v>
      </c>
    </row>
    <row r="5" spans="1:85" x14ac:dyDescent="0.3">
      <c r="A5">
        <v>0.38855812751236413</v>
      </c>
      <c r="B5">
        <v>0.42260044322318879</v>
      </c>
      <c r="C5">
        <v>0.45783336177161427</v>
      </c>
      <c r="D5">
        <v>0.49406997353163834</v>
      </c>
      <c r="E5">
        <v>0.53109599103534522</v>
      </c>
      <c r="F5">
        <v>0.56867105371867199</v>
      </c>
      <c r="G5">
        <v>0.60653065971263342</v>
      </c>
      <c r="H5">
        <v>0.64438872482519527</v>
      </c>
      <c r="I5">
        <v>0.68194075119034814</v>
      </c>
      <c r="J5">
        <v>0.71886756970917576</v>
      </c>
      <c r="K5">
        <v>0.75483960198900735</v>
      </c>
      <c r="L5">
        <v>0.7895215696607879</v>
      </c>
      <c r="M5">
        <v>0.82257756239866464</v>
      </c>
      <c r="N5">
        <v>0.85367636134514768</v>
      </c>
      <c r="O5">
        <v>0.88249690258459546</v>
      </c>
      <c r="P5">
        <v>0.90873375636107012</v>
      </c>
      <c r="Q5">
        <v>0.93210249235952758</v>
      </c>
      <c r="R5">
        <v>0.9523447998951764</v>
      </c>
      <c r="S5">
        <v>0.96923323447634413</v>
      </c>
      <c r="T5">
        <v>0.98257546895790038</v>
      </c>
      <c r="U5">
        <v>0.99221793826024351</v>
      </c>
      <c r="V5">
        <v>0.99804878110747552</v>
      </c>
      <c r="W5">
        <v>1</v>
      </c>
      <c r="X5">
        <v>0.99804878110747552</v>
      </c>
      <c r="Y5">
        <v>0.99221793826024351</v>
      </c>
      <c r="Z5">
        <v>0.98257546895790038</v>
      </c>
      <c r="AA5">
        <v>0.96923323447634413</v>
      </c>
      <c r="AB5">
        <v>0.9523447998951764</v>
      </c>
      <c r="AC5">
        <v>0.93210249235952758</v>
      </c>
      <c r="AD5">
        <v>0.90873375636107012</v>
      </c>
      <c r="AE5">
        <v>0.88249690258459546</v>
      </c>
      <c r="AF5">
        <v>0.85367636134514768</v>
      </c>
      <c r="AG5">
        <v>0.82257756239866464</v>
      </c>
      <c r="AH5">
        <v>0.7895215696607879</v>
      </c>
      <c r="AI5">
        <v>0.75483960198900735</v>
      </c>
      <c r="AJ5">
        <v>0.71886756970917576</v>
      </c>
      <c r="AK5">
        <v>0.68194075119034814</v>
      </c>
      <c r="AL5">
        <v>0.64438872482519527</v>
      </c>
      <c r="AM5">
        <v>0.60653065971263342</v>
      </c>
      <c r="AN5">
        <v>0.56867105371867199</v>
      </c>
      <c r="AO5">
        <v>0.53109599103534522</v>
      </c>
      <c r="AP5">
        <v>0.49406997353163834</v>
      </c>
      <c r="AQ5">
        <v>0.45783336177161427</v>
      </c>
      <c r="AR5">
        <v>0.42260044322318879</v>
      </c>
      <c r="AS5">
        <v>0.38855812751236413</v>
      </c>
      <c r="AT5">
        <v>0.35586525214213843</v>
      </c>
      <c r="AU5">
        <v>0.32465246735834974</v>
      </c>
      <c r="AV5">
        <v>0.29502265617444284</v>
      </c>
      <c r="AW5">
        <v>0.26705183522634335</v>
      </c>
      <c r="AX5">
        <v>0.24079047427224856</v>
      </c>
      <c r="AY5">
        <v>0.21626516682988731</v>
      </c>
      <c r="AZ5">
        <v>0.19348058160704673</v>
      </c>
      <c r="BA5">
        <v>0.17242162389375282</v>
      </c>
      <c r="BB5">
        <v>0.15305573773635817</v>
      </c>
      <c r="BC5">
        <v>0.1353352832366127</v>
      </c>
      <c r="BD5">
        <v>0.11919992840264731</v>
      </c>
      <c r="BE5">
        <v>0.10457900128900145</v>
      </c>
      <c r="BF5">
        <v>9.139375535604724E-2</v>
      </c>
      <c r="BG5">
        <v>7.9559508718227687E-2</v>
      </c>
      <c r="BH5">
        <v>6.8987625917239406E-2</v>
      </c>
      <c r="BI5">
        <v>5.9587318761986086E-2</v>
      </c>
      <c r="BJ5">
        <v>5.1267250370657748E-2</v>
      </c>
      <c r="BK5">
        <v>4.393693362340742E-2</v>
      </c>
      <c r="BL5">
        <v>3.7507921624293721E-2</v>
      </c>
      <c r="BM5">
        <v>3.1894793362157101E-2</v>
      </c>
      <c r="BN5">
        <v>2.7015942480265117E-2</v>
      </c>
      <c r="BO5">
        <v>2.2794180883612344E-2</v>
      </c>
      <c r="BP5">
        <v>1.9157171837129137E-2</v>
      </c>
      <c r="BQ5">
        <v>1.6037709275350549E-2</v>
      </c>
      <c r="BR5">
        <v>1.3373861317024633E-2</v>
      </c>
      <c r="BS5">
        <v>1.1108996538242306E-2</v>
      </c>
      <c r="BT5">
        <v>9.1917114992283409E-3</v>
      </c>
      <c r="BU5">
        <v>7.5756774442599355E-3</v>
      </c>
      <c r="BV5">
        <v>6.219423104531864E-3</v>
      </c>
      <c r="BW5">
        <v>5.0860692310127006E-3</v>
      </c>
      <c r="BX5">
        <v>4.1430289633455518E-3</v>
      </c>
      <c r="BY5">
        <v>3.3616864879322562E-3</v>
      </c>
      <c r="BZ5">
        <v>2.7170647293235837E-3</v>
      </c>
      <c r="CA5">
        <v>2.1874911181828851E-3</v>
      </c>
      <c r="CB5">
        <v>1.754268838696971E-3</v>
      </c>
      <c r="CC5">
        <v>1.4013594188853921E-3</v>
      </c>
      <c r="CD5">
        <v>1.115081118163711E-3</v>
      </c>
      <c r="CE5">
        <v>8.8382630693504996E-4</v>
      </c>
      <c r="CF5">
        <v>6.9779993315885794E-4</v>
      </c>
      <c r="CG5">
        <v>5.4878023343204877E-4</v>
      </c>
    </row>
    <row r="6" spans="1:85" x14ac:dyDescent="0.3">
      <c r="A6">
        <v>5.9587318761986086E-2</v>
      </c>
      <c r="B6">
        <v>6.8987625917239406E-2</v>
      </c>
      <c r="C6">
        <v>7.9559508718227687E-2</v>
      </c>
      <c r="D6">
        <v>9.139375535604724E-2</v>
      </c>
      <c r="E6">
        <v>0.10457900128900145</v>
      </c>
      <c r="F6">
        <v>0.11919992840264731</v>
      </c>
      <c r="G6">
        <v>0.1353352832366127</v>
      </c>
      <c r="H6">
        <v>0.15305573773635817</v>
      </c>
      <c r="I6">
        <v>0.17242162389375282</v>
      </c>
      <c r="J6">
        <v>0.19348058160704673</v>
      </c>
      <c r="K6">
        <v>0.21626516682988731</v>
      </c>
      <c r="L6">
        <v>0.24079047427224856</v>
      </c>
      <c r="M6">
        <v>0.26705183522634335</v>
      </c>
      <c r="N6">
        <v>0.29502265617444284</v>
      </c>
      <c r="O6">
        <v>0.32465246735834974</v>
      </c>
      <c r="P6">
        <v>0.35586525214213843</v>
      </c>
      <c r="Q6">
        <v>0.38855812751236413</v>
      </c>
      <c r="R6">
        <v>0.42260044322318879</v>
      </c>
      <c r="S6">
        <v>0.45783336177161427</v>
      </c>
      <c r="T6">
        <v>0.49406997353163834</v>
      </c>
      <c r="U6">
        <v>0.53109599103534522</v>
      </c>
      <c r="V6">
        <v>0.56867105371867199</v>
      </c>
      <c r="W6">
        <v>0.60653065971263342</v>
      </c>
      <c r="X6">
        <v>0.64438872482519527</v>
      </c>
      <c r="Y6">
        <v>0.68194075119034814</v>
      </c>
      <c r="Z6">
        <v>0.71886756970917576</v>
      </c>
      <c r="AA6">
        <v>0.75483960198900735</v>
      </c>
      <c r="AB6">
        <v>0.7895215696607879</v>
      </c>
      <c r="AC6">
        <v>0.82257756239866464</v>
      </c>
      <c r="AD6">
        <v>0.85367636134514768</v>
      </c>
      <c r="AE6">
        <v>0.88249690258459546</v>
      </c>
      <c r="AF6">
        <v>0.90873375636107012</v>
      </c>
      <c r="AG6">
        <v>0.93210249235952758</v>
      </c>
      <c r="AH6">
        <v>0.9523447998951764</v>
      </c>
      <c r="AI6">
        <v>0.96923323447634413</v>
      </c>
      <c r="AJ6">
        <v>0.98257546895790038</v>
      </c>
      <c r="AK6">
        <v>0.99221793826024351</v>
      </c>
      <c r="AL6">
        <v>0.99804878110747552</v>
      </c>
      <c r="AM6">
        <v>1</v>
      </c>
      <c r="AN6">
        <v>0.99804878110747552</v>
      </c>
      <c r="AO6">
        <v>0.99221793826024351</v>
      </c>
      <c r="AP6">
        <v>0.98257546895790038</v>
      </c>
      <c r="AQ6">
        <v>0.96923323447634413</v>
      </c>
      <c r="AR6">
        <v>0.9523447998951764</v>
      </c>
      <c r="AS6">
        <v>0.93210249235952758</v>
      </c>
      <c r="AT6">
        <v>0.90873375636107012</v>
      </c>
      <c r="AU6">
        <v>0.88249690258459546</v>
      </c>
      <c r="AV6">
        <v>0.85367636134514768</v>
      </c>
      <c r="AW6">
        <v>0.82257756239866464</v>
      </c>
      <c r="AX6">
        <v>0.7895215696607879</v>
      </c>
      <c r="AY6">
        <v>0.75483960198900735</v>
      </c>
      <c r="AZ6">
        <v>0.71886756970917576</v>
      </c>
      <c r="BA6">
        <v>0.68194075119034814</v>
      </c>
      <c r="BB6">
        <v>0.64438872482519527</v>
      </c>
      <c r="BC6">
        <v>0.60653065971263342</v>
      </c>
      <c r="BD6">
        <v>0.56867105371867199</v>
      </c>
      <c r="BE6">
        <v>0.53109599103534522</v>
      </c>
      <c r="BF6">
        <v>0.49406997353163834</v>
      </c>
      <c r="BG6">
        <v>0.45783336177161427</v>
      </c>
      <c r="BH6">
        <v>0.42260044322318879</v>
      </c>
      <c r="BI6">
        <v>0.38855812751236413</v>
      </c>
      <c r="BJ6">
        <v>0.35586525214213843</v>
      </c>
      <c r="BK6">
        <v>0.32465246735834974</v>
      </c>
      <c r="BL6">
        <v>0.29502265617444284</v>
      </c>
      <c r="BM6">
        <v>0.26705183522634335</v>
      </c>
      <c r="BN6">
        <v>0.24079047427224856</v>
      </c>
      <c r="BO6">
        <v>0.21626516682988731</v>
      </c>
      <c r="BP6">
        <v>0.19348058160704673</v>
      </c>
      <c r="BQ6">
        <v>0.17242162389375282</v>
      </c>
      <c r="BR6">
        <v>0.15305573773635817</v>
      </c>
      <c r="BS6">
        <v>0.1353352832366127</v>
      </c>
      <c r="BT6">
        <v>0.11919992840264731</v>
      </c>
      <c r="BU6">
        <v>0.10457900128900145</v>
      </c>
      <c r="BV6">
        <v>9.139375535604724E-2</v>
      </c>
      <c r="BW6">
        <v>7.9559508718227687E-2</v>
      </c>
      <c r="BX6">
        <v>6.8987625917239406E-2</v>
      </c>
      <c r="BY6">
        <v>5.9587318761986086E-2</v>
      </c>
      <c r="BZ6">
        <v>5.1267250370657748E-2</v>
      </c>
      <c r="CA6">
        <v>4.393693362340742E-2</v>
      </c>
      <c r="CB6">
        <v>3.7507921624293721E-2</v>
      </c>
      <c r="CC6">
        <v>3.1894793362157101E-2</v>
      </c>
      <c r="CD6">
        <v>2.7015942480265117E-2</v>
      </c>
      <c r="CE6">
        <v>2.2794180883612344E-2</v>
      </c>
      <c r="CF6">
        <v>1.9157171837129137E-2</v>
      </c>
      <c r="CG6">
        <v>1.6037709275350549E-2</v>
      </c>
    </row>
    <row r="7" spans="1:85" x14ac:dyDescent="0.3">
      <c r="A7">
        <v>3.3616864879322562E-3</v>
      </c>
      <c r="B7">
        <v>4.1430289633455518E-3</v>
      </c>
      <c r="C7">
        <v>5.0860692310127006E-3</v>
      </c>
      <c r="D7">
        <v>6.219423104531864E-3</v>
      </c>
      <c r="E7">
        <v>7.5756774442599355E-3</v>
      </c>
      <c r="F7">
        <v>9.1917114992283409E-3</v>
      </c>
      <c r="G7">
        <v>1.1108996538242306E-2</v>
      </c>
      <c r="H7">
        <v>1.3373861317024633E-2</v>
      </c>
      <c r="I7">
        <v>1.6037709275350549E-2</v>
      </c>
      <c r="J7">
        <v>1.9157171837129137E-2</v>
      </c>
      <c r="K7">
        <v>2.2794180883612344E-2</v>
      </c>
      <c r="L7">
        <v>2.7015942480265117E-2</v>
      </c>
      <c r="M7">
        <v>3.1894793362157101E-2</v>
      </c>
      <c r="N7">
        <v>3.7507921624293721E-2</v>
      </c>
      <c r="O7">
        <v>4.393693362340742E-2</v>
      </c>
      <c r="P7">
        <v>5.1267250370657748E-2</v>
      </c>
      <c r="Q7">
        <v>5.9587318761986086E-2</v>
      </c>
      <c r="R7">
        <v>6.8987625917239406E-2</v>
      </c>
      <c r="S7">
        <v>7.9559508718227687E-2</v>
      </c>
      <c r="T7">
        <v>9.139375535604724E-2</v>
      </c>
      <c r="U7">
        <v>0.10457900128900145</v>
      </c>
      <c r="V7">
        <v>0.11919992840264731</v>
      </c>
      <c r="W7">
        <v>0.1353352832366127</v>
      </c>
      <c r="X7">
        <v>0.15305573773635817</v>
      </c>
      <c r="Y7">
        <v>0.17242162389375282</v>
      </c>
      <c r="Z7">
        <v>0.19348058160704673</v>
      </c>
      <c r="AA7">
        <v>0.21626516682988731</v>
      </c>
      <c r="AB7">
        <v>0.24079047427224856</v>
      </c>
      <c r="AC7">
        <v>0.26705183522634335</v>
      </c>
      <c r="AD7">
        <v>0.29502265617444284</v>
      </c>
      <c r="AE7">
        <v>0.32465246735834974</v>
      </c>
      <c r="AF7">
        <v>0.35586525214213843</v>
      </c>
      <c r="AG7">
        <v>0.38855812751236413</v>
      </c>
      <c r="AH7">
        <v>0.42260044322318879</v>
      </c>
      <c r="AI7">
        <v>0.45783336177161427</v>
      </c>
      <c r="AJ7">
        <v>0.49406997353163834</v>
      </c>
      <c r="AK7">
        <v>0.53109599103534522</v>
      </c>
      <c r="AL7">
        <v>0.56867105371867199</v>
      </c>
      <c r="AM7">
        <v>0.60653065971263342</v>
      </c>
      <c r="AN7">
        <v>0.64438872482519527</v>
      </c>
      <c r="AO7">
        <v>0.68194075119034814</v>
      </c>
      <c r="AP7">
        <v>0.71886756970917576</v>
      </c>
      <c r="AQ7">
        <v>0.75483960198900735</v>
      </c>
      <c r="AR7">
        <v>0.7895215696607879</v>
      </c>
      <c r="AS7">
        <v>0.82257756239866464</v>
      </c>
      <c r="AT7">
        <v>0.85367636134514768</v>
      </c>
      <c r="AU7">
        <v>0.88249690258459546</v>
      </c>
      <c r="AV7">
        <v>0.90873375636107012</v>
      </c>
      <c r="AW7">
        <v>0.93210249235952758</v>
      </c>
      <c r="AX7">
        <v>0.9523447998951764</v>
      </c>
      <c r="AY7">
        <v>0.96923323447634413</v>
      </c>
      <c r="AZ7">
        <v>0.98257546895790038</v>
      </c>
      <c r="BA7">
        <v>0.99221793826024351</v>
      </c>
      <c r="BB7">
        <v>0.99804878110747552</v>
      </c>
      <c r="BC7">
        <v>1</v>
      </c>
      <c r="BD7">
        <v>0.99804878110747552</v>
      </c>
      <c r="BE7">
        <v>0.99221793826024351</v>
      </c>
      <c r="BF7">
        <v>0.98257546895790038</v>
      </c>
      <c r="BG7">
        <v>0.96923323447634413</v>
      </c>
      <c r="BH7">
        <v>0.9523447998951764</v>
      </c>
      <c r="BI7">
        <v>0.93210249235952758</v>
      </c>
      <c r="BJ7">
        <v>0.90873375636107012</v>
      </c>
      <c r="BK7">
        <v>0.88249690258459546</v>
      </c>
      <c r="BL7">
        <v>0.85367636134514768</v>
      </c>
      <c r="BM7">
        <v>0.82257756239866464</v>
      </c>
      <c r="BN7">
        <v>0.7895215696607879</v>
      </c>
      <c r="BO7">
        <v>0.75483960198900735</v>
      </c>
      <c r="BP7">
        <v>0.71886756970917576</v>
      </c>
      <c r="BQ7">
        <v>0.68194075119034814</v>
      </c>
      <c r="BR7">
        <v>0.64438872482519527</v>
      </c>
      <c r="BS7">
        <v>0.60653065971263342</v>
      </c>
      <c r="BT7">
        <v>0.56867105371867199</v>
      </c>
      <c r="BU7">
        <v>0.53109599103534522</v>
      </c>
      <c r="BV7">
        <v>0.49406997353163834</v>
      </c>
      <c r="BW7">
        <v>0.45783336177161427</v>
      </c>
      <c r="BX7">
        <v>0.42260044322318879</v>
      </c>
      <c r="BY7">
        <v>0.38855812751236413</v>
      </c>
      <c r="BZ7">
        <v>0.35586525214213843</v>
      </c>
      <c r="CA7">
        <v>0.32465246735834974</v>
      </c>
      <c r="CB7">
        <v>0.29502265617444284</v>
      </c>
      <c r="CC7">
        <v>0.26705183522634335</v>
      </c>
      <c r="CD7">
        <v>0.24079047427224856</v>
      </c>
      <c r="CE7">
        <v>0.21626516682988731</v>
      </c>
      <c r="CF7">
        <v>0.19348058160704673</v>
      </c>
      <c r="CG7">
        <v>0.17242162389375282</v>
      </c>
    </row>
    <row r="8" spans="1:85" x14ac:dyDescent="0.3">
      <c r="A8">
        <v>6.9769577195997096E-5</v>
      </c>
      <c r="B8">
        <v>9.1531432050003753E-5</v>
      </c>
      <c r="C8">
        <v>1.1961288358102437E-4</v>
      </c>
      <c r="D8">
        <v>1.5570021083729959E-4</v>
      </c>
      <c r="E8">
        <v>2.0188496560091579E-4</v>
      </c>
      <c r="F8">
        <v>2.6074878466882681E-4</v>
      </c>
      <c r="G8">
        <v>3.3546262790251185E-4</v>
      </c>
      <c r="H8">
        <v>4.2990206759270223E-4</v>
      </c>
      <c r="I8">
        <v>5.4878023343204877E-4</v>
      </c>
      <c r="J8">
        <v>6.9779993315885794E-4</v>
      </c>
      <c r="K8">
        <v>8.8382630693504996E-4</v>
      </c>
      <c r="L8">
        <v>1.115081118163711E-3</v>
      </c>
      <c r="M8">
        <v>1.4013594188853921E-3</v>
      </c>
      <c r="N8">
        <v>1.754268838696971E-3</v>
      </c>
      <c r="O8">
        <v>2.1874911181828851E-3</v>
      </c>
      <c r="P8">
        <v>2.7170647293235837E-3</v>
      </c>
      <c r="Q8">
        <v>3.3616864879322562E-3</v>
      </c>
      <c r="R8">
        <v>4.1430289633455518E-3</v>
      </c>
      <c r="S8">
        <v>5.0860692310127006E-3</v>
      </c>
      <c r="T8">
        <v>6.219423104531864E-3</v>
      </c>
      <c r="U8">
        <v>7.5756774442599355E-3</v>
      </c>
      <c r="V8">
        <v>9.1917114992283409E-3</v>
      </c>
      <c r="W8">
        <v>1.1108996538242306E-2</v>
      </c>
      <c r="X8">
        <v>1.3373861317024633E-2</v>
      </c>
      <c r="Y8">
        <v>1.6037709275350549E-2</v>
      </c>
      <c r="Z8">
        <v>1.9157171837129137E-2</v>
      </c>
      <c r="AA8">
        <v>2.2794180883612344E-2</v>
      </c>
      <c r="AB8">
        <v>2.7015942480265117E-2</v>
      </c>
      <c r="AC8">
        <v>3.1894793362157101E-2</v>
      </c>
      <c r="AD8">
        <v>3.7507921624293721E-2</v>
      </c>
      <c r="AE8">
        <v>4.393693362340742E-2</v>
      </c>
      <c r="AF8">
        <v>5.1267250370657748E-2</v>
      </c>
      <c r="AG8">
        <v>5.9587318761986086E-2</v>
      </c>
      <c r="AH8">
        <v>6.8987625917239406E-2</v>
      </c>
      <c r="AI8">
        <v>7.9559508718227687E-2</v>
      </c>
      <c r="AJ8">
        <v>9.139375535604724E-2</v>
      </c>
      <c r="AK8">
        <v>0.10457900128900145</v>
      </c>
      <c r="AL8">
        <v>0.11919992840264731</v>
      </c>
      <c r="AM8">
        <v>0.1353352832366127</v>
      </c>
      <c r="AN8">
        <v>0.15305573773635817</v>
      </c>
      <c r="AO8">
        <v>0.17242162389375282</v>
      </c>
      <c r="AP8">
        <v>0.19348058160704673</v>
      </c>
      <c r="AQ8">
        <v>0.21626516682988731</v>
      </c>
      <c r="AR8">
        <v>0.24079047427224856</v>
      </c>
      <c r="AS8">
        <v>0.26705183522634335</v>
      </c>
      <c r="AT8">
        <v>0.29502265617444284</v>
      </c>
      <c r="AU8">
        <v>0.32465246735834974</v>
      </c>
      <c r="AV8">
        <v>0.35586525214213843</v>
      </c>
      <c r="AW8">
        <v>0.38855812751236413</v>
      </c>
      <c r="AX8">
        <v>0.42260044322318879</v>
      </c>
      <c r="AY8">
        <v>0.45783336177161427</v>
      </c>
      <c r="AZ8">
        <v>0.49406997353163834</v>
      </c>
      <c r="BA8">
        <v>0.53109599103534522</v>
      </c>
      <c r="BB8">
        <v>0.56867105371867199</v>
      </c>
      <c r="BC8">
        <v>0.60653065971263342</v>
      </c>
      <c r="BD8">
        <v>0.64438872482519527</v>
      </c>
      <c r="BE8">
        <v>0.68194075119034814</v>
      </c>
      <c r="BF8">
        <v>0.71886756970917576</v>
      </c>
      <c r="BG8">
        <v>0.75483960198900735</v>
      </c>
      <c r="BH8">
        <v>0.7895215696607879</v>
      </c>
      <c r="BI8">
        <v>0.82257756239866464</v>
      </c>
      <c r="BJ8">
        <v>0.85367636134514768</v>
      </c>
      <c r="BK8">
        <v>0.88249690258459546</v>
      </c>
      <c r="BL8">
        <v>0.90873375636107012</v>
      </c>
      <c r="BM8">
        <v>0.93210249235952758</v>
      </c>
      <c r="BN8">
        <v>0.9523447998951764</v>
      </c>
      <c r="BO8">
        <v>0.96923323447634413</v>
      </c>
      <c r="BP8">
        <v>0.98257546895790038</v>
      </c>
      <c r="BQ8">
        <v>0.99221793826024351</v>
      </c>
      <c r="BR8">
        <v>0.99804878110747552</v>
      </c>
      <c r="BS8">
        <v>1</v>
      </c>
      <c r="BT8">
        <v>0.99804878110747552</v>
      </c>
      <c r="BU8">
        <v>0.99221793826024351</v>
      </c>
      <c r="BV8">
        <v>0.98257546895790038</v>
      </c>
      <c r="BW8">
        <v>0.96923323447634413</v>
      </c>
      <c r="BX8">
        <v>0.9523447998951764</v>
      </c>
      <c r="BY8">
        <v>0.93210249235952758</v>
      </c>
      <c r="BZ8">
        <v>0.90873375636107012</v>
      </c>
      <c r="CA8">
        <v>0.88249690258459546</v>
      </c>
      <c r="CB8">
        <v>0.85367636134514768</v>
      </c>
      <c r="CC8">
        <v>0.82257756239866464</v>
      </c>
      <c r="CD8">
        <v>0.7895215696607879</v>
      </c>
      <c r="CE8">
        <v>0.75483960198900735</v>
      </c>
      <c r="CF8">
        <v>0.71886756970917576</v>
      </c>
      <c r="CG8">
        <v>0.68194075119034814</v>
      </c>
    </row>
    <row r="9" spans="1:85" x14ac:dyDescent="0.3">
      <c r="A9">
        <v>0.5</v>
      </c>
      <c r="B9">
        <v>0.50595238095238093</v>
      </c>
      <c r="C9">
        <v>0.51190476190476186</v>
      </c>
      <c r="D9">
        <v>0.5178571428571429</v>
      </c>
      <c r="E9">
        <v>0.52380952380952384</v>
      </c>
      <c r="F9">
        <v>0.52976190476190477</v>
      </c>
      <c r="G9">
        <v>0.5357142857142857</v>
      </c>
      <c r="H9">
        <v>0.54166666666666663</v>
      </c>
      <c r="I9">
        <v>0.54761904761904767</v>
      </c>
      <c r="J9">
        <v>0.5535714285714286</v>
      </c>
      <c r="K9">
        <v>0.55952380952380953</v>
      </c>
      <c r="L9">
        <v>0.56547619047619047</v>
      </c>
      <c r="M9">
        <v>0.5714285714285714</v>
      </c>
      <c r="N9">
        <v>0.57738095238095233</v>
      </c>
      <c r="O9">
        <v>0.58333333333333337</v>
      </c>
      <c r="P9">
        <v>0.5892857142857143</v>
      </c>
      <c r="Q9">
        <v>0.59523809523809523</v>
      </c>
      <c r="R9">
        <v>0.60119047619047616</v>
      </c>
      <c r="S9">
        <v>0.6071428571428571</v>
      </c>
      <c r="T9">
        <v>0.61309523809523814</v>
      </c>
      <c r="U9">
        <v>0.61904761904761907</v>
      </c>
      <c r="V9">
        <v>0.625</v>
      </c>
      <c r="W9">
        <v>0.63095238095238093</v>
      </c>
      <c r="X9">
        <v>0.63690476190476186</v>
      </c>
      <c r="Y9">
        <v>0.64285714285714279</v>
      </c>
      <c r="Z9">
        <v>0.64880952380952384</v>
      </c>
      <c r="AA9">
        <v>0.65476190476190477</v>
      </c>
      <c r="AB9">
        <v>0.6607142857142857</v>
      </c>
      <c r="AC9">
        <v>0.66666666666666663</v>
      </c>
      <c r="AD9">
        <v>0.67261904761904767</v>
      </c>
      <c r="AE9">
        <v>0.6785714285714286</v>
      </c>
      <c r="AF9">
        <v>0.68452380952380953</v>
      </c>
      <c r="AG9">
        <v>0.69047619047619047</v>
      </c>
      <c r="AH9">
        <v>0.6964285714285714</v>
      </c>
      <c r="AI9">
        <v>0.70238095238095233</v>
      </c>
      <c r="AJ9">
        <v>0.70833333333333337</v>
      </c>
      <c r="AK9">
        <v>0.7142857142857143</v>
      </c>
      <c r="AL9">
        <v>0.72023809523809523</v>
      </c>
      <c r="AM9">
        <v>0.72619047619047616</v>
      </c>
      <c r="AN9">
        <v>0.73214285714285721</v>
      </c>
      <c r="AO9">
        <v>0.73809523809523814</v>
      </c>
      <c r="AP9">
        <v>0.74404761904761907</v>
      </c>
      <c r="AQ9">
        <v>0.75</v>
      </c>
      <c r="AR9">
        <v>0.75595238095238093</v>
      </c>
      <c r="AS9">
        <v>0.76190476190476186</v>
      </c>
      <c r="AT9">
        <v>0.76785714285714279</v>
      </c>
      <c r="AU9">
        <v>0.77380952380952384</v>
      </c>
      <c r="AV9">
        <v>0.77976190476190477</v>
      </c>
      <c r="AW9">
        <v>0.7857142857142857</v>
      </c>
      <c r="AX9">
        <v>0.79166666666666674</v>
      </c>
      <c r="AY9">
        <v>0.79761904761904767</v>
      </c>
      <c r="AZ9">
        <v>0.8035714285714286</v>
      </c>
      <c r="BA9">
        <v>0.80952380952380953</v>
      </c>
      <c r="BB9">
        <v>0.81547619047619047</v>
      </c>
      <c r="BC9">
        <v>0.8214285714285714</v>
      </c>
      <c r="BD9">
        <v>0.82738095238095233</v>
      </c>
      <c r="BE9">
        <v>0.83333333333333326</v>
      </c>
      <c r="BF9">
        <v>0.8392857142857143</v>
      </c>
      <c r="BG9">
        <v>0.84523809523809523</v>
      </c>
      <c r="BH9">
        <v>0.85119047619047616</v>
      </c>
      <c r="BI9">
        <v>0.85714285714285721</v>
      </c>
      <c r="BJ9">
        <v>0.86309523809523814</v>
      </c>
      <c r="BK9">
        <v>0.86904761904761907</v>
      </c>
      <c r="BL9">
        <v>0.875</v>
      </c>
      <c r="BM9">
        <v>0.88095238095238093</v>
      </c>
      <c r="BN9">
        <v>0.88690476190476186</v>
      </c>
      <c r="BO9">
        <v>0.89285714285714279</v>
      </c>
      <c r="BP9">
        <v>0.89880952380952384</v>
      </c>
      <c r="BQ9">
        <v>0.90476190476190477</v>
      </c>
      <c r="BR9">
        <v>0.9107142857142857</v>
      </c>
      <c r="BS9">
        <v>0.91666666666666674</v>
      </c>
      <c r="BT9">
        <v>0.92261904761904767</v>
      </c>
      <c r="BU9">
        <v>0.9285714285714286</v>
      </c>
      <c r="BV9">
        <v>0.93452380952380953</v>
      </c>
      <c r="BW9">
        <v>0.94047619047619047</v>
      </c>
      <c r="BX9">
        <v>0.9464285714285714</v>
      </c>
      <c r="BY9">
        <v>0.95238095238095233</v>
      </c>
      <c r="BZ9">
        <v>0.95833333333333326</v>
      </c>
      <c r="CA9">
        <v>0.9642857142857143</v>
      </c>
      <c r="CB9">
        <v>0.97023809523809523</v>
      </c>
      <c r="CC9">
        <v>0.97619047619047616</v>
      </c>
      <c r="CD9">
        <v>0.98214285714285721</v>
      </c>
      <c r="CE9">
        <v>0.98809523809523814</v>
      </c>
      <c r="CF9">
        <v>0.99404761904761907</v>
      </c>
      <c r="CG9">
        <v>1</v>
      </c>
    </row>
  </sheetData>
  <pageMargins left="0.7" right="0.7" top="0.75" bottom="0.75" header="0.3" footer="0.3"/>
  <pageSetup paperSize="9" orientation="portrait" verticalDpi="0" r:id="rId1"/>
  <headerFooter>
    <oddHeader>&amp;C&amp;"arial,Bold"&amp;10&amp;K3E8430LBI - Microsoft</oddHeader>
    <oddFooter>&amp;C&amp;"arial,Bold"&amp;10&amp;K3E8430LBI - Microsoft</oddFooter>
    <evenHeader>&amp;C&amp;"arial,Bold"&amp;10&amp;K3E8430LBI - Microsoft</evenHeader>
    <evenFooter>&amp;C&amp;"arial,Bold"&amp;10&amp;K3E8430LBI - Microsoft</evenFooter>
    <firstHeader>&amp;C&amp;"arial,Bold"&amp;10&amp;K3E8430LBI - Microsoft</firstHeader>
    <firstFooter>&amp;C&amp;"arial,Bold"&amp;10&amp;K3E8430LBI - Microsoft</first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7"/>
  <sheetViews>
    <sheetView workbookViewId="0">
      <selection activeCell="J3" sqref="J3"/>
    </sheetView>
  </sheetViews>
  <sheetFormatPr defaultRowHeight="14.4" x14ac:dyDescent="0.3"/>
  <cols>
    <col min="1" max="1" width="14.109375" style="2" bestFit="1" customWidth="1"/>
    <col min="2" max="2" width="2" bestFit="1" customWidth="1"/>
    <col min="3" max="3" width="4" bestFit="1" customWidth="1"/>
    <col min="4" max="4" width="3" bestFit="1" customWidth="1"/>
    <col min="5" max="5" width="12" bestFit="1" customWidth="1"/>
    <col min="6" max="6" width="2.77734375" customWidth="1"/>
    <col min="7" max="7" width="2" bestFit="1" customWidth="1"/>
    <col min="8" max="8" width="4" bestFit="1" customWidth="1"/>
    <col min="9" max="9" width="3" bestFit="1" customWidth="1"/>
    <col min="10" max="10" width="12" style="1" bestFit="1" customWidth="1"/>
    <col min="11" max="11" width="2.77734375" customWidth="1"/>
    <col min="12" max="12" width="2" bestFit="1" customWidth="1"/>
    <col min="13" max="13" width="4" bestFit="1" customWidth="1"/>
    <col min="14" max="14" width="3" bestFit="1" customWidth="1"/>
    <col min="15" max="15" width="12" style="1" bestFit="1" customWidth="1"/>
    <col min="16" max="16" width="2.77734375" customWidth="1"/>
    <col min="17" max="17" width="2" bestFit="1" customWidth="1"/>
    <col min="18" max="18" width="4" bestFit="1" customWidth="1"/>
    <col min="19" max="19" width="3" bestFit="1" customWidth="1"/>
    <col min="20" max="20" width="12" style="1" bestFit="1" customWidth="1"/>
    <col min="21" max="21" width="2.77734375" customWidth="1"/>
    <col min="22" max="22" width="2" bestFit="1" customWidth="1"/>
    <col min="23" max="23" width="4" bestFit="1" customWidth="1"/>
    <col min="24" max="24" width="3" bestFit="1" customWidth="1"/>
    <col min="25" max="25" width="12" bestFit="1" customWidth="1"/>
    <col min="26" max="26" width="2.77734375" customWidth="1"/>
    <col min="27" max="27" width="2" bestFit="1" customWidth="1"/>
    <col min="28" max="28" width="4" bestFit="1" customWidth="1"/>
    <col min="29" max="29" width="3" bestFit="1" customWidth="1"/>
    <col min="30" max="30" width="12" style="1" bestFit="1" customWidth="1"/>
    <col min="31" max="31" width="2.77734375" customWidth="1"/>
    <col min="32" max="32" width="2" bestFit="1" customWidth="1"/>
    <col min="33" max="33" width="4" bestFit="1" customWidth="1"/>
    <col min="34" max="34" width="3" bestFit="1" customWidth="1"/>
    <col min="35" max="35" width="12" style="1" bestFit="1" customWidth="1"/>
    <col min="36" max="36" width="2.77734375" customWidth="1"/>
    <col min="37" max="37" width="2" bestFit="1" customWidth="1"/>
    <col min="38" max="38" width="4" bestFit="1" customWidth="1"/>
    <col min="39" max="39" width="3" bestFit="1" customWidth="1"/>
    <col min="40" max="40" width="12" style="1" bestFit="1" customWidth="1"/>
  </cols>
  <sheetData>
    <row r="1" spans="1:40" ht="18" x14ac:dyDescent="0.35">
      <c r="A1" s="3" t="s">
        <v>13</v>
      </c>
      <c r="B1" s="34" t="s">
        <v>7</v>
      </c>
      <c r="C1" s="34"/>
      <c r="D1" s="34"/>
      <c r="E1" s="34"/>
      <c r="G1" s="34" t="s">
        <v>6</v>
      </c>
      <c r="H1" s="34"/>
      <c r="I1" s="34"/>
      <c r="J1" s="34"/>
      <c r="L1" s="34" t="s">
        <v>5</v>
      </c>
      <c r="M1" s="34"/>
      <c r="N1" s="34"/>
      <c r="O1" s="34"/>
      <c r="Q1" s="34" t="s">
        <v>9</v>
      </c>
      <c r="R1" s="34"/>
      <c r="S1" s="34"/>
      <c r="T1" s="34"/>
      <c r="V1" s="34" t="s">
        <v>14</v>
      </c>
      <c r="W1" s="34"/>
      <c r="X1" s="34"/>
      <c r="Y1" s="34"/>
      <c r="AA1" s="34" t="s">
        <v>15</v>
      </c>
      <c r="AB1" s="34"/>
      <c r="AC1" s="34"/>
      <c r="AD1" s="34"/>
      <c r="AF1" s="34" t="s">
        <v>16</v>
      </c>
      <c r="AG1" s="34"/>
      <c r="AH1" s="34"/>
      <c r="AI1" s="34"/>
      <c r="AK1" s="34" t="s">
        <v>17</v>
      </c>
      <c r="AL1" s="34"/>
      <c r="AM1" s="34"/>
      <c r="AN1" s="34"/>
    </row>
    <row r="2" spans="1:40" ht="15.6" x14ac:dyDescent="0.3">
      <c r="A2" s="4" t="s">
        <v>8</v>
      </c>
    </row>
    <row r="3" spans="1:40" x14ac:dyDescent="0.3">
      <c r="A3" s="2">
        <v>380</v>
      </c>
      <c r="B3">
        <v>2</v>
      </c>
      <c r="C3">
        <v>450</v>
      </c>
      <c r="D3">
        <v>30</v>
      </c>
      <c r="E3">
        <f t="shared" ref="E3:E34" si="0">B3*EXP(-(POWER(A3-C3,2))/(2*POWER(D3,2)))</f>
        <v>0.13145705723306095</v>
      </c>
      <c r="G3">
        <v>2</v>
      </c>
      <c r="H3">
        <v>530</v>
      </c>
      <c r="I3">
        <v>30</v>
      </c>
      <c r="J3" s="1">
        <f t="shared" ref="J3:J34" si="1">G3*EXP(-(POWER(A3-H3,2))/(2*POWER(I3,2)))</f>
        <v>7.4533063441573419E-6</v>
      </c>
      <c r="L3">
        <v>2</v>
      </c>
      <c r="M3">
        <v>610</v>
      </c>
      <c r="N3">
        <v>30</v>
      </c>
      <c r="O3" s="1">
        <f>L3*EXP(-(POWER(A3-M3,2))/(2*POWER(N3,2)))</f>
        <v>3.448241878071024E-13</v>
      </c>
      <c r="Q3">
        <v>2</v>
      </c>
      <c r="R3">
        <v>690</v>
      </c>
      <c r="S3">
        <v>30</v>
      </c>
      <c r="T3" s="1">
        <f>Q3*EXP(-(POWER(A3-R3,2))/(2*POWER(S3,2)))</f>
        <v>1.3017577030935801E-23</v>
      </c>
      <c r="V3">
        <v>1</v>
      </c>
      <c r="W3">
        <v>490</v>
      </c>
      <c r="X3">
        <v>80</v>
      </c>
      <c r="Y3">
        <f>V3*EXP(-(POWER(A3-W3,2))/(2*POWER(X3,2)))</f>
        <v>0.38855812751236413</v>
      </c>
      <c r="AA3">
        <v>1</v>
      </c>
      <c r="AB3">
        <v>570</v>
      </c>
      <c r="AC3">
        <v>80</v>
      </c>
      <c r="AD3" s="1">
        <f>AA3*EXP(-(POWER(A3-AB3,2))/(2*POWER(AC3,2)))</f>
        <v>5.9587318761986086E-2</v>
      </c>
      <c r="AF3">
        <v>1</v>
      </c>
      <c r="AG3">
        <v>650</v>
      </c>
      <c r="AH3">
        <v>80</v>
      </c>
      <c r="AI3" s="1">
        <f>AF3*EXP(-(POWER(A3-AG3,2))/(2*POWER(AH3,2)))</f>
        <v>3.3616864879322562E-3</v>
      </c>
      <c r="AK3">
        <v>1</v>
      </c>
      <c r="AL3">
        <v>730</v>
      </c>
      <c r="AM3">
        <v>80</v>
      </c>
      <c r="AN3" s="1">
        <f>AK3*EXP(-(POWER(A3-AL3,2))/(2*POWER(AM3,2)))</f>
        <v>6.9769577195997096E-5</v>
      </c>
    </row>
    <row r="4" spans="1:40" x14ac:dyDescent="0.3">
      <c r="A4" s="2">
        <v>385</v>
      </c>
      <c r="B4">
        <v>2</v>
      </c>
      <c r="C4">
        <v>450</v>
      </c>
      <c r="D4">
        <v>30</v>
      </c>
      <c r="E4">
        <f t="shared" si="0"/>
        <v>0.19126888966507721</v>
      </c>
      <c r="G4">
        <v>2</v>
      </c>
      <c r="H4">
        <v>530</v>
      </c>
      <c r="I4">
        <v>30</v>
      </c>
      <c r="J4" s="1">
        <f t="shared" si="1"/>
        <v>1.6913331937402212E-5</v>
      </c>
      <c r="L4">
        <v>2</v>
      </c>
      <c r="M4">
        <v>610</v>
      </c>
      <c r="N4">
        <v>30</v>
      </c>
      <c r="O4" s="1">
        <f t="shared" ref="O4:O67" si="2">L4*EXP(-(POWER(A4-M4,2))/(2*POWER(N4,2)))</f>
        <v>1.2203873355210648E-12</v>
      </c>
      <c r="Q4">
        <v>2</v>
      </c>
      <c r="R4">
        <v>690</v>
      </c>
      <c r="S4">
        <v>30</v>
      </c>
      <c r="T4" s="1">
        <f t="shared" ref="T4:T67" si="3">Q4*EXP(-(POWER(A4-R4,2))/(2*POWER(S4,2)))</f>
        <v>7.1853825707421701E-23</v>
      </c>
      <c r="V4">
        <v>1</v>
      </c>
      <c r="W4">
        <v>490</v>
      </c>
      <c r="X4">
        <v>80</v>
      </c>
      <c r="Y4">
        <f t="shared" ref="Y4:Y67" si="4">V4*EXP(-(POWER(A4-W4,2))/(2*POWER(X4,2)))</f>
        <v>0.42260044322318879</v>
      </c>
      <c r="AA4">
        <v>1</v>
      </c>
      <c r="AB4">
        <v>570</v>
      </c>
      <c r="AC4">
        <v>80</v>
      </c>
      <c r="AD4" s="1">
        <f t="shared" ref="AD4:AD67" si="5">AA4*EXP(-(POWER(A4-AB4,2))/(2*POWER(AC4,2)))</f>
        <v>6.8987625917239406E-2</v>
      </c>
      <c r="AF4">
        <v>1</v>
      </c>
      <c r="AG4">
        <v>650</v>
      </c>
      <c r="AH4">
        <v>80</v>
      </c>
      <c r="AI4" s="1">
        <f t="shared" ref="AI4:AI67" si="6">AF4*EXP(-(POWER(A4-AG4,2))/(2*POWER(AH4,2)))</f>
        <v>4.1430289633455518E-3</v>
      </c>
      <c r="AK4">
        <v>1</v>
      </c>
      <c r="AL4">
        <v>730</v>
      </c>
      <c r="AM4">
        <v>80</v>
      </c>
      <c r="AN4" s="1">
        <f t="shared" ref="AN4:AN67" si="7">AK4*EXP(-(POWER(A4-AL4,2))/(2*POWER(AM4,2)))</f>
        <v>9.1531432050003753E-5</v>
      </c>
    </row>
    <row r="5" spans="1:40" x14ac:dyDescent="0.3">
      <c r="A5" s="2">
        <v>390</v>
      </c>
      <c r="B5">
        <v>2</v>
      </c>
      <c r="C5">
        <v>450</v>
      </c>
      <c r="D5">
        <v>30</v>
      </c>
      <c r="E5">
        <f t="shared" si="0"/>
        <v>0.2706705664732254</v>
      </c>
      <c r="G5">
        <v>2</v>
      </c>
      <c r="H5">
        <v>530</v>
      </c>
      <c r="I5">
        <v>30</v>
      </c>
      <c r="J5" s="1">
        <f t="shared" si="1"/>
        <v>3.7328938227041142E-5</v>
      </c>
      <c r="L5">
        <v>2</v>
      </c>
      <c r="M5">
        <v>610</v>
      </c>
      <c r="N5">
        <v>30</v>
      </c>
      <c r="O5" s="1">
        <f t="shared" si="2"/>
        <v>4.2008185854645051E-12</v>
      </c>
      <c r="Q5">
        <v>2</v>
      </c>
      <c r="R5">
        <v>690</v>
      </c>
      <c r="S5">
        <v>30</v>
      </c>
      <c r="T5" s="1">
        <f t="shared" si="3"/>
        <v>3.8574996959278356E-22</v>
      </c>
      <c r="V5">
        <v>1</v>
      </c>
      <c r="W5">
        <v>490</v>
      </c>
      <c r="X5">
        <v>80</v>
      </c>
      <c r="Y5">
        <f t="shared" si="4"/>
        <v>0.45783336177161427</v>
      </c>
      <c r="AA5">
        <v>1</v>
      </c>
      <c r="AB5">
        <v>570</v>
      </c>
      <c r="AC5">
        <v>80</v>
      </c>
      <c r="AD5" s="1">
        <f t="shared" si="5"/>
        <v>7.9559508718227687E-2</v>
      </c>
      <c r="AF5">
        <v>1</v>
      </c>
      <c r="AG5">
        <v>650</v>
      </c>
      <c r="AH5">
        <v>80</v>
      </c>
      <c r="AI5" s="1">
        <f t="shared" si="6"/>
        <v>5.0860692310127006E-3</v>
      </c>
      <c r="AK5">
        <v>1</v>
      </c>
      <c r="AL5">
        <v>730</v>
      </c>
      <c r="AM5">
        <v>80</v>
      </c>
      <c r="AN5" s="1">
        <f t="shared" si="7"/>
        <v>1.1961288358102437E-4</v>
      </c>
    </row>
    <row r="6" spans="1:40" x14ac:dyDescent="0.3">
      <c r="A6" s="2">
        <v>395</v>
      </c>
      <c r="B6">
        <v>2</v>
      </c>
      <c r="C6">
        <v>450</v>
      </c>
      <c r="D6">
        <v>30</v>
      </c>
      <c r="E6">
        <f t="shared" si="0"/>
        <v>0.37254092739540179</v>
      </c>
      <c r="G6">
        <v>2</v>
      </c>
      <c r="H6">
        <v>530</v>
      </c>
      <c r="I6">
        <v>30</v>
      </c>
      <c r="J6" s="1">
        <f t="shared" si="1"/>
        <v>8.0130594785902137E-5</v>
      </c>
      <c r="L6">
        <v>2</v>
      </c>
      <c r="M6">
        <v>610</v>
      </c>
      <c r="N6">
        <v>30</v>
      </c>
      <c r="O6" s="1">
        <f t="shared" si="2"/>
        <v>1.4063921241681505E-11</v>
      </c>
      <c r="Q6">
        <v>2</v>
      </c>
      <c r="R6">
        <v>690</v>
      </c>
      <c r="S6">
        <v>30</v>
      </c>
      <c r="T6" s="1">
        <f t="shared" si="3"/>
        <v>2.0141794894671087E-21</v>
      </c>
      <c r="V6">
        <v>1</v>
      </c>
      <c r="W6">
        <v>490</v>
      </c>
      <c r="X6">
        <v>80</v>
      </c>
      <c r="Y6">
        <f t="shared" si="4"/>
        <v>0.49406997353163834</v>
      </c>
      <c r="AA6">
        <v>1</v>
      </c>
      <c r="AB6">
        <v>570</v>
      </c>
      <c r="AC6">
        <v>80</v>
      </c>
      <c r="AD6" s="1">
        <f t="shared" si="5"/>
        <v>9.139375535604724E-2</v>
      </c>
      <c r="AF6">
        <v>1</v>
      </c>
      <c r="AG6">
        <v>650</v>
      </c>
      <c r="AH6">
        <v>80</v>
      </c>
      <c r="AI6" s="1">
        <f t="shared" si="6"/>
        <v>6.219423104531864E-3</v>
      </c>
      <c r="AK6">
        <v>1</v>
      </c>
      <c r="AL6">
        <v>730</v>
      </c>
      <c r="AM6">
        <v>80</v>
      </c>
      <c r="AN6" s="1">
        <f t="shared" si="7"/>
        <v>1.5570021083729959E-4</v>
      </c>
    </row>
    <row r="7" spans="1:40" x14ac:dyDescent="0.3">
      <c r="A7" s="2">
        <v>400</v>
      </c>
      <c r="B7">
        <v>2</v>
      </c>
      <c r="C7">
        <v>450</v>
      </c>
      <c r="D7">
        <v>30</v>
      </c>
      <c r="E7">
        <f t="shared" si="0"/>
        <v>0.49870441755459244</v>
      </c>
      <c r="G7">
        <v>2</v>
      </c>
      <c r="H7">
        <v>530</v>
      </c>
      <c r="I7">
        <v>30</v>
      </c>
      <c r="J7" s="1">
        <f t="shared" si="1"/>
        <v>1.6729669445945505E-4</v>
      </c>
      <c r="L7">
        <v>2</v>
      </c>
      <c r="M7">
        <v>610</v>
      </c>
      <c r="N7">
        <v>30</v>
      </c>
      <c r="O7" s="1">
        <f t="shared" si="2"/>
        <v>4.579469691291106E-11</v>
      </c>
      <c r="Q7">
        <v>2</v>
      </c>
      <c r="R7">
        <v>690</v>
      </c>
      <c r="S7">
        <v>30</v>
      </c>
      <c r="T7" s="1">
        <f t="shared" si="3"/>
        <v>1.0228847463607422E-20</v>
      </c>
      <c r="V7">
        <v>1</v>
      </c>
      <c r="W7">
        <v>490</v>
      </c>
      <c r="X7">
        <v>80</v>
      </c>
      <c r="Y7">
        <f t="shared" si="4"/>
        <v>0.53109599103534522</v>
      </c>
      <c r="AA7">
        <v>1</v>
      </c>
      <c r="AB7">
        <v>570</v>
      </c>
      <c r="AC7">
        <v>80</v>
      </c>
      <c r="AD7" s="1">
        <f t="shared" si="5"/>
        <v>0.10457900128900145</v>
      </c>
      <c r="AF7">
        <v>1</v>
      </c>
      <c r="AG7">
        <v>650</v>
      </c>
      <c r="AH7">
        <v>80</v>
      </c>
      <c r="AI7" s="1">
        <f t="shared" si="6"/>
        <v>7.5756774442599355E-3</v>
      </c>
      <c r="AK7">
        <v>1</v>
      </c>
      <c r="AL7">
        <v>730</v>
      </c>
      <c r="AM7">
        <v>80</v>
      </c>
      <c r="AN7" s="1">
        <f t="shared" si="7"/>
        <v>2.0188496560091579E-4</v>
      </c>
    </row>
    <row r="8" spans="1:40" x14ac:dyDescent="0.3">
      <c r="A8" s="2">
        <v>405</v>
      </c>
      <c r="B8">
        <v>2</v>
      </c>
      <c r="C8">
        <v>450</v>
      </c>
      <c r="D8">
        <v>30</v>
      </c>
      <c r="E8">
        <f t="shared" si="0"/>
        <v>0.64930493471669948</v>
      </c>
      <c r="G8">
        <v>2</v>
      </c>
      <c r="H8">
        <v>530</v>
      </c>
      <c r="I8">
        <v>30</v>
      </c>
      <c r="J8" s="1">
        <f t="shared" si="1"/>
        <v>3.3971335312282135E-4</v>
      </c>
      <c r="L8">
        <v>2</v>
      </c>
      <c r="M8">
        <v>610</v>
      </c>
      <c r="N8">
        <v>30</v>
      </c>
      <c r="O8" s="1">
        <f t="shared" si="2"/>
        <v>1.4503079138650644E-10</v>
      </c>
      <c r="Q8">
        <v>2</v>
      </c>
      <c r="R8">
        <v>690</v>
      </c>
      <c r="S8">
        <v>30</v>
      </c>
      <c r="T8" s="1">
        <f t="shared" si="3"/>
        <v>5.0523275618513851E-20</v>
      </c>
      <c r="V8">
        <v>1</v>
      </c>
      <c r="W8">
        <v>490</v>
      </c>
      <c r="X8">
        <v>80</v>
      </c>
      <c r="Y8">
        <f t="shared" si="4"/>
        <v>0.56867105371867199</v>
      </c>
      <c r="AA8">
        <v>1</v>
      </c>
      <c r="AB8">
        <v>570</v>
      </c>
      <c r="AC8">
        <v>80</v>
      </c>
      <c r="AD8" s="1">
        <f t="shared" si="5"/>
        <v>0.11919992840264731</v>
      </c>
      <c r="AF8">
        <v>1</v>
      </c>
      <c r="AG8">
        <v>650</v>
      </c>
      <c r="AH8">
        <v>80</v>
      </c>
      <c r="AI8" s="1">
        <f t="shared" si="6"/>
        <v>9.1917114992283409E-3</v>
      </c>
      <c r="AK8">
        <v>1</v>
      </c>
      <c r="AL8">
        <v>730</v>
      </c>
      <c r="AM8">
        <v>80</v>
      </c>
      <c r="AN8" s="1">
        <f t="shared" si="7"/>
        <v>2.6074878466882681E-4</v>
      </c>
    </row>
    <row r="9" spans="1:40" x14ac:dyDescent="0.3">
      <c r="A9" s="2">
        <v>410</v>
      </c>
      <c r="B9">
        <v>2</v>
      </c>
      <c r="C9">
        <v>450</v>
      </c>
      <c r="D9">
        <v>30</v>
      </c>
      <c r="E9">
        <f t="shared" si="0"/>
        <v>0.8222245810143749</v>
      </c>
      <c r="G9">
        <v>2</v>
      </c>
      <c r="H9">
        <v>530</v>
      </c>
      <c r="I9">
        <v>30</v>
      </c>
      <c r="J9" s="1">
        <f t="shared" si="1"/>
        <v>6.7092525580502371E-4</v>
      </c>
      <c r="L9">
        <v>2</v>
      </c>
      <c r="M9">
        <v>610</v>
      </c>
      <c r="N9">
        <v>30</v>
      </c>
      <c r="O9" s="1">
        <f t="shared" si="2"/>
        <v>4.467262872406332E-10</v>
      </c>
      <c r="Q9">
        <v>2</v>
      </c>
      <c r="R9">
        <v>690</v>
      </c>
      <c r="S9">
        <v>30</v>
      </c>
      <c r="T9" s="1">
        <f t="shared" si="3"/>
        <v>2.4271273362515919E-19</v>
      </c>
      <c r="V9">
        <v>1</v>
      </c>
      <c r="W9">
        <v>490</v>
      </c>
      <c r="X9">
        <v>80</v>
      </c>
      <c r="Y9">
        <f t="shared" si="4"/>
        <v>0.60653065971263342</v>
      </c>
      <c r="AA9">
        <v>1</v>
      </c>
      <c r="AB9">
        <v>570</v>
      </c>
      <c r="AC9">
        <v>80</v>
      </c>
      <c r="AD9" s="1">
        <f t="shared" si="5"/>
        <v>0.1353352832366127</v>
      </c>
      <c r="AF9">
        <v>1</v>
      </c>
      <c r="AG9">
        <v>650</v>
      </c>
      <c r="AH9">
        <v>80</v>
      </c>
      <c r="AI9" s="1">
        <f t="shared" si="6"/>
        <v>1.1108996538242306E-2</v>
      </c>
      <c r="AK9">
        <v>1</v>
      </c>
      <c r="AL9">
        <v>730</v>
      </c>
      <c r="AM9">
        <v>80</v>
      </c>
      <c r="AN9" s="1">
        <f t="shared" si="7"/>
        <v>3.3546262790251185E-4</v>
      </c>
    </row>
    <row r="10" spans="1:40" x14ac:dyDescent="0.3">
      <c r="A10" s="2">
        <v>415</v>
      </c>
      <c r="B10">
        <v>2</v>
      </c>
      <c r="C10">
        <v>450</v>
      </c>
      <c r="D10">
        <v>30</v>
      </c>
      <c r="E10">
        <f t="shared" si="0"/>
        <v>1.0126712332962011</v>
      </c>
      <c r="G10">
        <v>2</v>
      </c>
      <c r="H10">
        <v>530</v>
      </c>
      <c r="I10">
        <v>30</v>
      </c>
      <c r="J10" s="1">
        <f t="shared" si="1"/>
        <v>1.2887596411372162E-3</v>
      </c>
      <c r="L10">
        <v>2</v>
      </c>
      <c r="M10">
        <v>610</v>
      </c>
      <c r="N10">
        <v>30</v>
      </c>
      <c r="O10" s="1">
        <f t="shared" si="2"/>
        <v>1.3383172182585563E-9</v>
      </c>
      <c r="Q10">
        <v>2</v>
      </c>
      <c r="R10">
        <v>690</v>
      </c>
      <c r="S10">
        <v>30</v>
      </c>
      <c r="T10" s="1">
        <f t="shared" si="3"/>
        <v>1.1340439549847845E-18</v>
      </c>
      <c r="V10">
        <v>1</v>
      </c>
      <c r="W10">
        <v>490</v>
      </c>
      <c r="X10">
        <v>80</v>
      </c>
      <c r="Y10">
        <f t="shared" si="4"/>
        <v>0.64438872482519527</v>
      </c>
      <c r="AA10">
        <v>1</v>
      </c>
      <c r="AB10">
        <v>570</v>
      </c>
      <c r="AC10">
        <v>80</v>
      </c>
      <c r="AD10" s="1">
        <f t="shared" si="5"/>
        <v>0.15305573773635817</v>
      </c>
      <c r="AF10">
        <v>1</v>
      </c>
      <c r="AG10">
        <v>650</v>
      </c>
      <c r="AH10">
        <v>80</v>
      </c>
      <c r="AI10" s="1">
        <f t="shared" si="6"/>
        <v>1.3373861317024633E-2</v>
      </c>
      <c r="AK10">
        <v>1</v>
      </c>
      <c r="AL10">
        <v>730</v>
      </c>
      <c r="AM10">
        <v>80</v>
      </c>
      <c r="AN10" s="1">
        <f t="shared" si="7"/>
        <v>4.2990206759270223E-4</v>
      </c>
    </row>
    <row r="11" spans="1:40" x14ac:dyDescent="0.3">
      <c r="A11" s="2">
        <v>420</v>
      </c>
      <c r="B11">
        <v>2</v>
      </c>
      <c r="C11">
        <v>450</v>
      </c>
      <c r="D11">
        <v>30</v>
      </c>
      <c r="E11">
        <f t="shared" si="0"/>
        <v>1.2130613194252668</v>
      </c>
      <c r="G11">
        <v>2</v>
      </c>
      <c r="H11">
        <v>530</v>
      </c>
      <c r="I11">
        <v>30</v>
      </c>
      <c r="J11" s="1">
        <f t="shared" si="1"/>
        <v>2.4077199896564059E-3</v>
      </c>
      <c r="L11">
        <v>2</v>
      </c>
      <c r="M11">
        <v>610</v>
      </c>
      <c r="N11">
        <v>30</v>
      </c>
      <c r="O11" s="1">
        <f t="shared" si="2"/>
        <v>3.8995355720344613E-9</v>
      </c>
      <c r="Q11">
        <v>2</v>
      </c>
      <c r="R11">
        <v>690</v>
      </c>
      <c r="S11">
        <v>30</v>
      </c>
      <c r="T11" s="1">
        <f t="shared" si="3"/>
        <v>5.1535142183099621E-18</v>
      </c>
      <c r="V11">
        <v>1</v>
      </c>
      <c r="W11">
        <v>490</v>
      </c>
      <c r="X11">
        <v>80</v>
      </c>
      <c r="Y11">
        <f t="shared" si="4"/>
        <v>0.68194075119034814</v>
      </c>
      <c r="AA11">
        <v>1</v>
      </c>
      <c r="AB11">
        <v>570</v>
      </c>
      <c r="AC11">
        <v>80</v>
      </c>
      <c r="AD11" s="1">
        <f t="shared" si="5"/>
        <v>0.17242162389375282</v>
      </c>
      <c r="AF11">
        <v>1</v>
      </c>
      <c r="AG11">
        <v>650</v>
      </c>
      <c r="AH11">
        <v>80</v>
      </c>
      <c r="AI11" s="1">
        <f t="shared" si="6"/>
        <v>1.6037709275350549E-2</v>
      </c>
      <c r="AK11">
        <v>1</v>
      </c>
      <c r="AL11">
        <v>730</v>
      </c>
      <c r="AM11">
        <v>80</v>
      </c>
      <c r="AN11" s="1">
        <f t="shared" si="7"/>
        <v>5.4878023343204877E-4</v>
      </c>
    </row>
    <row r="12" spans="1:40" x14ac:dyDescent="0.3">
      <c r="A12" s="2">
        <v>425</v>
      </c>
      <c r="B12">
        <v>2</v>
      </c>
      <c r="C12">
        <v>450</v>
      </c>
      <c r="D12">
        <v>30</v>
      </c>
      <c r="E12">
        <f t="shared" si="0"/>
        <v>1.4132965557154324</v>
      </c>
      <c r="G12">
        <v>2</v>
      </c>
      <c r="H12">
        <v>530</v>
      </c>
      <c r="I12">
        <v>30</v>
      </c>
      <c r="J12" s="1">
        <f t="shared" si="1"/>
        <v>4.3749822363657702E-3</v>
      </c>
      <c r="L12">
        <v>2</v>
      </c>
      <c r="M12">
        <v>610</v>
      </c>
      <c r="N12">
        <v>30</v>
      </c>
      <c r="O12" s="1">
        <f t="shared" si="2"/>
        <v>1.1051035440733423E-8</v>
      </c>
      <c r="Q12">
        <v>2</v>
      </c>
      <c r="R12">
        <v>690</v>
      </c>
      <c r="S12">
        <v>30</v>
      </c>
      <c r="T12" s="1">
        <f t="shared" si="3"/>
        <v>2.2777881730364661E-17</v>
      </c>
      <c r="V12">
        <v>1</v>
      </c>
      <c r="W12">
        <v>490</v>
      </c>
      <c r="X12">
        <v>80</v>
      </c>
      <c r="Y12">
        <f t="shared" si="4"/>
        <v>0.71886756970917576</v>
      </c>
      <c r="AA12">
        <v>1</v>
      </c>
      <c r="AB12">
        <v>570</v>
      </c>
      <c r="AC12">
        <v>80</v>
      </c>
      <c r="AD12" s="1">
        <f t="shared" si="5"/>
        <v>0.19348058160704673</v>
      </c>
      <c r="AF12">
        <v>1</v>
      </c>
      <c r="AG12">
        <v>650</v>
      </c>
      <c r="AH12">
        <v>80</v>
      </c>
      <c r="AI12" s="1">
        <f t="shared" si="6"/>
        <v>1.9157171837129137E-2</v>
      </c>
      <c r="AK12">
        <v>1</v>
      </c>
      <c r="AL12">
        <v>730</v>
      </c>
      <c r="AM12">
        <v>80</v>
      </c>
      <c r="AN12" s="1">
        <f t="shared" si="7"/>
        <v>6.9779993315885794E-4</v>
      </c>
    </row>
    <row r="13" spans="1:40" x14ac:dyDescent="0.3">
      <c r="A13" s="2">
        <v>430</v>
      </c>
      <c r="B13">
        <v>2</v>
      </c>
      <c r="C13">
        <v>450</v>
      </c>
      <c r="D13">
        <v>30</v>
      </c>
      <c r="E13">
        <f t="shared" si="0"/>
        <v>1.6014748058336161</v>
      </c>
      <c r="G13">
        <v>2</v>
      </c>
      <c r="H13">
        <v>530</v>
      </c>
      <c r="I13">
        <v>30</v>
      </c>
      <c r="J13" s="1">
        <f t="shared" si="1"/>
        <v>7.7318402789456151E-3</v>
      </c>
      <c r="L13">
        <v>2</v>
      </c>
      <c r="M13">
        <v>610</v>
      </c>
      <c r="N13">
        <v>30</v>
      </c>
      <c r="O13" s="1">
        <f t="shared" si="2"/>
        <v>3.0459959489425258E-8</v>
      </c>
      <c r="Q13">
        <v>2</v>
      </c>
      <c r="R13">
        <v>690</v>
      </c>
      <c r="S13">
        <v>30</v>
      </c>
      <c r="T13" s="1">
        <f t="shared" si="3"/>
        <v>9.791730529172159E-17</v>
      </c>
      <c r="V13">
        <v>1</v>
      </c>
      <c r="W13">
        <v>490</v>
      </c>
      <c r="X13">
        <v>80</v>
      </c>
      <c r="Y13">
        <f t="shared" si="4"/>
        <v>0.75483960198900735</v>
      </c>
      <c r="AA13">
        <v>1</v>
      </c>
      <c r="AB13">
        <v>570</v>
      </c>
      <c r="AC13">
        <v>80</v>
      </c>
      <c r="AD13" s="1">
        <f t="shared" si="5"/>
        <v>0.21626516682988731</v>
      </c>
      <c r="AF13">
        <v>1</v>
      </c>
      <c r="AG13">
        <v>650</v>
      </c>
      <c r="AH13">
        <v>80</v>
      </c>
      <c r="AI13" s="1">
        <f t="shared" si="6"/>
        <v>2.2794180883612344E-2</v>
      </c>
      <c r="AK13">
        <v>1</v>
      </c>
      <c r="AL13">
        <v>730</v>
      </c>
      <c r="AM13">
        <v>80</v>
      </c>
      <c r="AN13" s="1">
        <f t="shared" si="7"/>
        <v>8.8382630693504996E-4</v>
      </c>
    </row>
    <row r="14" spans="1:40" x14ac:dyDescent="0.3">
      <c r="A14" s="2">
        <v>435</v>
      </c>
      <c r="B14">
        <v>2</v>
      </c>
      <c r="C14">
        <v>450</v>
      </c>
      <c r="D14">
        <v>30</v>
      </c>
      <c r="E14">
        <f t="shared" si="0"/>
        <v>1.7649938051691909</v>
      </c>
      <c r="G14">
        <v>2</v>
      </c>
      <c r="H14">
        <v>530</v>
      </c>
      <c r="I14">
        <v>30</v>
      </c>
      <c r="J14" s="1">
        <f t="shared" si="1"/>
        <v>1.3290022565482796E-2</v>
      </c>
      <c r="L14">
        <v>2</v>
      </c>
      <c r="M14">
        <v>610</v>
      </c>
      <c r="N14">
        <v>30</v>
      </c>
      <c r="O14" s="1">
        <f t="shared" si="2"/>
        <v>8.1656720822850069E-8</v>
      </c>
      <c r="Q14">
        <v>2</v>
      </c>
      <c r="R14">
        <v>690</v>
      </c>
      <c r="S14">
        <v>30</v>
      </c>
      <c r="T14" s="1">
        <f t="shared" si="3"/>
        <v>4.0939434263284086E-16</v>
      </c>
      <c r="V14">
        <v>1</v>
      </c>
      <c r="W14">
        <v>490</v>
      </c>
      <c r="X14">
        <v>80</v>
      </c>
      <c r="Y14">
        <f t="shared" si="4"/>
        <v>0.7895215696607879</v>
      </c>
      <c r="AA14">
        <v>1</v>
      </c>
      <c r="AB14">
        <v>570</v>
      </c>
      <c r="AC14">
        <v>80</v>
      </c>
      <c r="AD14" s="1">
        <f t="shared" si="5"/>
        <v>0.24079047427224856</v>
      </c>
      <c r="AF14">
        <v>1</v>
      </c>
      <c r="AG14">
        <v>650</v>
      </c>
      <c r="AH14">
        <v>80</v>
      </c>
      <c r="AI14" s="1">
        <f t="shared" si="6"/>
        <v>2.7015942480265117E-2</v>
      </c>
      <c r="AK14">
        <v>1</v>
      </c>
      <c r="AL14">
        <v>730</v>
      </c>
      <c r="AM14">
        <v>80</v>
      </c>
      <c r="AN14" s="1">
        <f t="shared" si="7"/>
        <v>1.115081118163711E-3</v>
      </c>
    </row>
    <row r="15" spans="1:40" x14ac:dyDescent="0.3">
      <c r="A15" s="2">
        <v>440</v>
      </c>
      <c r="B15">
        <v>2</v>
      </c>
      <c r="C15">
        <v>450</v>
      </c>
      <c r="D15">
        <v>30</v>
      </c>
      <c r="E15">
        <f t="shared" si="0"/>
        <v>1.8919189378135308</v>
      </c>
      <c r="G15">
        <v>2</v>
      </c>
      <c r="H15">
        <v>530</v>
      </c>
      <c r="I15">
        <v>30</v>
      </c>
      <c r="J15" s="1">
        <f t="shared" si="1"/>
        <v>2.2217993076484612E-2</v>
      </c>
      <c r="L15">
        <v>2</v>
      </c>
      <c r="M15">
        <v>610</v>
      </c>
      <c r="N15">
        <v>30</v>
      </c>
      <c r="O15" s="1">
        <f t="shared" si="2"/>
        <v>2.1290742822152048E-7</v>
      </c>
      <c r="Q15">
        <v>2</v>
      </c>
      <c r="R15">
        <v>690</v>
      </c>
      <c r="S15">
        <v>30</v>
      </c>
      <c r="T15" s="1">
        <f t="shared" si="3"/>
        <v>1.6647939353962333E-15</v>
      </c>
      <c r="V15">
        <v>1</v>
      </c>
      <c r="W15">
        <v>490</v>
      </c>
      <c r="X15">
        <v>80</v>
      </c>
      <c r="Y15">
        <f t="shared" si="4"/>
        <v>0.82257756239866464</v>
      </c>
      <c r="AA15">
        <v>1</v>
      </c>
      <c r="AB15">
        <v>570</v>
      </c>
      <c r="AC15">
        <v>80</v>
      </c>
      <c r="AD15" s="1">
        <f t="shared" si="5"/>
        <v>0.26705183522634335</v>
      </c>
      <c r="AF15">
        <v>1</v>
      </c>
      <c r="AG15">
        <v>650</v>
      </c>
      <c r="AH15">
        <v>80</v>
      </c>
      <c r="AI15" s="1">
        <f t="shared" si="6"/>
        <v>3.1894793362157101E-2</v>
      </c>
      <c r="AK15">
        <v>1</v>
      </c>
      <c r="AL15">
        <v>730</v>
      </c>
      <c r="AM15">
        <v>80</v>
      </c>
      <c r="AN15" s="1">
        <f t="shared" si="7"/>
        <v>1.4013594188853921E-3</v>
      </c>
    </row>
    <row r="16" spans="1:40" x14ac:dyDescent="0.3">
      <c r="A16" s="2">
        <v>445</v>
      </c>
      <c r="B16">
        <v>2</v>
      </c>
      <c r="C16">
        <v>450</v>
      </c>
      <c r="D16">
        <v>30</v>
      </c>
      <c r="E16">
        <f t="shared" si="0"/>
        <v>1.9724142334878325</v>
      </c>
      <c r="G16">
        <v>2</v>
      </c>
      <c r="H16">
        <v>530</v>
      </c>
      <c r="I16">
        <v>30</v>
      </c>
      <c r="J16" s="1">
        <f t="shared" si="1"/>
        <v>3.612602683956255E-2</v>
      </c>
      <c r="L16">
        <v>2</v>
      </c>
      <c r="M16">
        <v>610</v>
      </c>
      <c r="N16">
        <v>30</v>
      </c>
      <c r="O16" s="1">
        <f t="shared" si="2"/>
        <v>5.3991570067260282E-7</v>
      </c>
      <c r="Q16">
        <v>2</v>
      </c>
      <c r="R16">
        <v>690</v>
      </c>
      <c r="S16">
        <v>30</v>
      </c>
      <c r="T16" s="1">
        <f t="shared" si="3"/>
        <v>6.5843877423449854E-15</v>
      </c>
      <c r="V16">
        <v>1</v>
      </c>
      <c r="W16">
        <v>490</v>
      </c>
      <c r="X16">
        <v>80</v>
      </c>
      <c r="Y16">
        <f t="shared" si="4"/>
        <v>0.85367636134514768</v>
      </c>
      <c r="AA16">
        <v>1</v>
      </c>
      <c r="AB16">
        <v>570</v>
      </c>
      <c r="AC16">
        <v>80</v>
      </c>
      <c r="AD16" s="1">
        <f t="shared" si="5"/>
        <v>0.29502265617444284</v>
      </c>
      <c r="AF16">
        <v>1</v>
      </c>
      <c r="AG16">
        <v>650</v>
      </c>
      <c r="AH16">
        <v>80</v>
      </c>
      <c r="AI16" s="1">
        <f t="shared" si="6"/>
        <v>3.7507921624293721E-2</v>
      </c>
      <c r="AK16">
        <v>1</v>
      </c>
      <c r="AL16">
        <v>730</v>
      </c>
      <c r="AM16">
        <v>80</v>
      </c>
      <c r="AN16" s="1">
        <f t="shared" si="7"/>
        <v>1.754268838696971E-3</v>
      </c>
    </row>
    <row r="17" spans="1:40" x14ac:dyDescent="0.3">
      <c r="A17" s="2">
        <v>450</v>
      </c>
      <c r="B17">
        <v>2</v>
      </c>
      <c r="C17">
        <v>450</v>
      </c>
      <c r="D17">
        <v>30</v>
      </c>
      <c r="E17">
        <f t="shared" si="0"/>
        <v>2</v>
      </c>
      <c r="G17">
        <v>2</v>
      </c>
      <c r="H17">
        <v>530</v>
      </c>
      <c r="I17">
        <v>30</v>
      </c>
      <c r="J17" s="1">
        <f t="shared" si="1"/>
        <v>5.7131001569100753E-2</v>
      </c>
      <c r="L17">
        <v>2</v>
      </c>
      <c r="M17">
        <v>610</v>
      </c>
      <c r="N17">
        <v>30</v>
      </c>
      <c r="O17" s="1">
        <f t="shared" si="2"/>
        <v>1.331672293971463E-6</v>
      </c>
      <c r="Q17">
        <v>2</v>
      </c>
      <c r="R17">
        <v>690</v>
      </c>
      <c r="S17">
        <v>30</v>
      </c>
      <c r="T17" s="1">
        <f t="shared" si="3"/>
        <v>2.5328331098188351E-14</v>
      </c>
      <c r="V17">
        <v>1</v>
      </c>
      <c r="W17">
        <v>490</v>
      </c>
      <c r="X17">
        <v>80</v>
      </c>
      <c r="Y17">
        <f t="shared" si="4"/>
        <v>0.88249690258459546</v>
      </c>
      <c r="AA17">
        <v>1</v>
      </c>
      <c r="AB17">
        <v>570</v>
      </c>
      <c r="AC17">
        <v>80</v>
      </c>
      <c r="AD17" s="1">
        <f t="shared" si="5"/>
        <v>0.32465246735834974</v>
      </c>
      <c r="AF17">
        <v>1</v>
      </c>
      <c r="AG17">
        <v>650</v>
      </c>
      <c r="AH17">
        <v>80</v>
      </c>
      <c r="AI17" s="1">
        <f t="shared" si="6"/>
        <v>4.393693362340742E-2</v>
      </c>
      <c r="AK17">
        <v>1</v>
      </c>
      <c r="AL17">
        <v>730</v>
      </c>
      <c r="AM17">
        <v>80</v>
      </c>
      <c r="AN17" s="1">
        <f t="shared" si="7"/>
        <v>2.1874911181828851E-3</v>
      </c>
    </row>
    <row r="18" spans="1:40" x14ac:dyDescent="0.3">
      <c r="A18" s="2">
        <v>455</v>
      </c>
      <c r="B18">
        <v>2</v>
      </c>
      <c r="C18">
        <v>450</v>
      </c>
      <c r="D18">
        <v>30</v>
      </c>
      <c r="E18">
        <f t="shared" si="0"/>
        <v>1.9724142334878325</v>
      </c>
      <c r="G18">
        <v>2</v>
      </c>
      <c r="H18">
        <v>530</v>
      </c>
      <c r="I18">
        <v>30</v>
      </c>
      <c r="J18" s="1">
        <f t="shared" si="1"/>
        <v>8.7873867246814841E-2</v>
      </c>
      <c r="L18">
        <v>2</v>
      </c>
      <c r="M18">
        <v>610</v>
      </c>
      <c r="N18">
        <v>30</v>
      </c>
      <c r="O18" s="1">
        <f t="shared" si="2"/>
        <v>3.1945157656686325E-6</v>
      </c>
      <c r="Q18">
        <v>2</v>
      </c>
      <c r="R18">
        <v>690</v>
      </c>
      <c r="S18">
        <v>30</v>
      </c>
      <c r="T18" s="1">
        <f t="shared" si="3"/>
        <v>9.476195592576225E-14</v>
      </c>
      <c r="V18">
        <v>1</v>
      </c>
      <c r="W18">
        <v>490</v>
      </c>
      <c r="X18">
        <v>80</v>
      </c>
      <c r="Y18">
        <f t="shared" si="4"/>
        <v>0.90873375636107012</v>
      </c>
      <c r="AA18">
        <v>1</v>
      </c>
      <c r="AB18">
        <v>570</v>
      </c>
      <c r="AC18">
        <v>80</v>
      </c>
      <c r="AD18" s="1">
        <f t="shared" si="5"/>
        <v>0.35586525214213843</v>
      </c>
      <c r="AF18">
        <v>1</v>
      </c>
      <c r="AG18">
        <v>650</v>
      </c>
      <c r="AH18">
        <v>80</v>
      </c>
      <c r="AI18" s="1">
        <f t="shared" si="6"/>
        <v>5.1267250370657748E-2</v>
      </c>
      <c r="AK18">
        <v>1</v>
      </c>
      <c r="AL18">
        <v>730</v>
      </c>
      <c r="AM18">
        <v>80</v>
      </c>
      <c r="AN18" s="1">
        <f t="shared" si="7"/>
        <v>2.7170647293235837E-3</v>
      </c>
    </row>
    <row r="19" spans="1:40" x14ac:dyDescent="0.3">
      <c r="A19" s="2">
        <v>460</v>
      </c>
      <c r="B19">
        <v>2</v>
      </c>
      <c r="C19">
        <v>450</v>
      </c>
      <c r="D19">
        <v>30</v>
      </c>
      <c r="E19">
        <f t="shared" si="0"/>
        <v>1.8919189378135308</v>
      </c>
      <c r="G19">
        <v>2</v>
      </c>
      <c r="H19">
        <v>530</v>
      </c>
      <c r="I19">
        <v>30</v>
      </c>
      <c r="J19" s="1">
        <f t="shared" si="1"/>
        <v>0.13145705723306095</v>
      </c>
      <c r="L19">
        <v>2</v>
      </c>
      <c r="M19">
        <v>610</v>
      </c>
      <c r="N19">
        <v>30</v>
      </c>
      <c r="O19" s="1">
        <f t="shared" si="2"/>
        <v>7.4533063441573419E-6</v>
      </c>
      <c r="Q19">
        <v>2</v>
      </c>
      <c r="R19">
        <v>690</v>
      </c>
      <c r="S19">
        <v>30</v>
      </c>
      <c r="T19" s="1">
        <f t="shared" si="3"/>
        <v>3.448241878071024E-13</v>
      </c>
      <c r="V19">
        <v>1</v>
      </c>
      <c r="W19">
        <v>490</v>
      </c>
      <c r="X19">
        <v>80</v>
      </c>
      <c r="Y19">
        <f t="shared" si="4"/>
        <v>0.93210249235952758</v>
      </c>
      <c r="AA19">
        <v>1</v>
      </c>
      <c r="AB19">
        <v>570</v>
      </c>
      <c r="AC19">
        <v>80</v>
      </c>
      <c r="AD19" s="1">
        <f t="shared" si="5"/>
        <v>0.38855812751236413</v>
      </c>
      <c r="AF19">
        <v>1</v>
      </c>
      <c r="AG19">
        <v>650</v>
      </c>
      <c r="AH19">
        <v>80</v>
      </c>
      <c r="AI19" s="1">
        <f t="shared" si="6"/>
        <v>5.9587318761986086E-2</v>
      </c>
      <c r="AK19">
        <v>1</v>
      </c>
      <c r="AL19">
        <v>730</v>
      </c>
      <c r="AM19">
        <v>80</v>
      </c>
      <c r="AN19" s="1">
        <f t="shared" si="7"/>
        <v>3.3616864879322562E-3</v>
      </c>
    </row>
    <row r="20" spans="1:40" x14ac:dyDescent="0.3">
      <c r="A20" s="2">
        <v>465</v>
      </c>
      <c r="B20">
        <v>2</v>
      </c>
      <c r="C20">
        <v>450</v>
      </c>
      <c r="D20">
        <v>30</v>
      </c>
      <c r="E20">
        <f t="shared" si="0"/>
        <v>1.7649938051691909</v>
      </c>
      <c r="G20">
        <v>2</v>
      </c>
      <c r="H20">
        <v>530</v>
      </c>
      <c r="I20">
        <v>30</v>
      </c>
      <c r="J20" s="1">
        <f t="shared" si="1"/>
        <v>0.19126888966507721</v>
      </c>
      <c r="L20">
        <v>2</v>
      </c>
      <c r="M20">
        <v>610</v>
      </c>
      <c r="N20">
        <v>30</v>
      </c>
      <c r="O20" s="1">
        <f t="shared" si="2"/>
        <v>1.6913331937402212E-5</v>
      </c>
      <c r="Q20">
        <v>2</v>
      </c>
      <c r="R20">
        <v>690</v>
      </c>
      <c r="S20">
        <v>30</v>
      </c>
      <c r="T20" s="1">
        <f t="shared" si="3"/>
        <v>1.2203873355210648E-12</v>
      </c>
      <c r="V20">
        <v>1</v>
      </c>
      <c r="W20">
        <v>490</v>
      </c>
      <c r="X20">
        <v>80</v>
      </c>
      <c r="Y20">
        <f t="shared" si="4"/>
        <v>0.9523447998951764</v>
      </c>
      <c r="AA20">
        <v>1</v>
      </c>
      <c r="AB20">
        <v>570</v>
      </c>
      <c r="AC20">
        <v>80</v>
      </c>
      <c r="AD20" s="1">
        <f t="shared" si="5"/>
        <v>0.42260044322318879</v>
      </c>
      <c r="AF20">
        <v>1</v>
      </c>
      <c r="AG20">
        <v>650</v>
      </c>
      <c r="AH20">
        <v>80</v>
      </c>
      <c r="AI20" s="1">
        <f t="shared" si="6"/>
        <v>6.8987625917239406E-2</v>
      </c>
      <c r="AK20">
        <v>1</v>
      </c>
      <c r="AL20">
        <v>730</v>
      </c>
      <c r="AM20">
        <v>80</v>
      </c>
      <c r="AN20" s="1">
        <f t="shared" si="7"/>
        <v>4.1430289633455518E-3</v>
      </c>
    </row>
    <row r="21" spans="1:40" x14ac:dyDescent="0.3">
      <c r="A21" s="2">
        <v>470</v>
      </c>
      <c r="B21">
        <v>2</v>
      </c>
      <c r="C21">
        <v>450</v>
      </c>
      <c r="D21">
        <v>30</v>
      </c>
      <c r="E21">
        <f t="shared" si="0"/>
        <v>1.6014748058336161</v>
      </c>
      <c r="G21">
        <v>2</v>
      </c>
      <c r="H21">
        <v>530</v>
      </c>
      <c r="I21">
        <v>30</v>
      </c>
      <c r="J21" s="1">
        <f t="shared" si="1"/>
        <v>0.2706705664732254</v>
      </c>
      <c r="L21">
        <v>2</v>
      </c>
      <c r="M21">
        <v>610</v>
      </c>
      <c r="N21">
        <v>30</v>
      </c>
      <c r="O21" s="1">
        <f t="shared" si="2"/>
        <v>3.7328938227041142E-5</v>
      </c>
      <c r="Q21">
        <v>2</v>
      </c>
      <c r="R21">
        <v>690</v>
      </c>
      <c r="S21">
        <v>30</v>
      </c>
      <c r="T21" s="1">
        <f t="shared" si="3"/>
        <v>4.2008185854645051E-12</v>
      </c>
      <c r="V21">
        <v>1</v>
      </c>
      <c r="W21">
        <v>490</v>
      </c>
      <c r="X21">
        <v>80</v>
      </c>
      <c r="Y21">
        <f t="shared" si="4"/>
        <v>0.96923323447634413</v>
      </c>
      <c r="AA21">
        <v>1</v>
      </c>
      <c r="AB21">
        <v>570</v>
      </c>
      <c r="AC21">
        <v>80</v>
      </c>
      <c r="AD21" s="1">
        <f t="shared" si="5"/>
        <v>0.45783336177161427</v>
      </c>
      <c r="AF21">
        <v>1</v>
      </c>
      <c r="AG21">
        <v>650</v>
      </c>
      <c r="AH21">
        <v>80</v>
      </c>
      <c r="AI21" s="1">
        <f t="shared" si="6"/>
        <v>7.9559508718227687E-2</v>
      </c>
      <c r="AK21">
        <v>1</v>
      </c>
      <c r="AL21">
        <v>730</v>
      </c>
      <c r="AM21">
        <v>80</v>
      </c>
      <c r="AN21" s="1">
        <f t="shared" si="7"/>
        <v>5.0860692310127006E-3</v>
      </c>
    </row>
    <row r="22" spans="1:40" x14ac:dyDescent="0.3">
      <c r="A22" s="2">
        <v>475</v>
      </c>
      <c r="B22">
        <v>2</v>
      </c>
      <c r="C22">
        <v>450</v>
      </c>
      <c r="D22">
        <v>30</v>
      </c>
      <c r="E22">
        <f t="shared" si="0"/>
        <v>1.4132965557154324</v>
      </c>
      <c r="G22">
        <v>2</v>
      </c>
      <c r="H22">
        <v>530</v>
      </c>
      <c r="I22">
        <v>30</v>
      </c>
      <c r="J22" s="1">
        <f t="shared" si="1"/>
        <v>0.37254092739540179</v>
      </c>
      <c r="L22">
        <v>2</v>
      </c>
      <c r="M22">
        <v>610</v>
      </c>
      <c r="N22">
        <v>30</v>
      </c>
      <c r="O22" s="1">
        <f t="shared" si="2"/>
        <v>8.0130594785902137E-5</v>
      </c>
      <c r="Q22">
        <v>2</v>
      </c>
      <c r="R22">
        <v>690</v>
      </c>
      <c r="S22">
        <v>30</v>
      </c>
      <c r="T22" s="1">
        <f t="shared" si="3"/>
        <v>1.4063921241681505E-11</v>
      </c>
      <c r="V22">
        <v>1</v>
      </c>
      <c r="W22">
        <v>490</v>
      </c>
      <c r="X22">
        <v>80</v>
      </c>
      <c r="Y22">
        <f t="shared" si="4"/>
        <v>0.98257546895790038</v>
      </c>
      <c r="AA22">
        <v>1</v>
      </c>
      <c r="AB22">
        <v>570</v>
      </c>
      <c r="AC22">
        <v>80</v>
      </c>
      <c r="AD22" s="1">
        <f t="shared" si="5"/>
        <v>0.49406997353163834</v>
      </c>
      <c r="AF22">
        <v>1</v>
      </c>
      <c r="AG22">
        <v>650</v>
      </c>
      <c r="AH22">
        <v>80</v>
      </c>
      <c r="AI22" s="1">
        <f t="shared" si="6"/>
        <v>9.139375535604724E-2</v>
      </c>
      <c r="AK22">
        <v>1</v>
      </c>
      <c r="AL22">
        <v>730</v>
      </c>
      <c r="AM22">
        <v>80</v>
      </c>
      <c r="AN22" s="1">
        <f t="shared" si="7"/>
        <v>6.219423104531864E-3</v>
      </c>
    </row>
    <row r="23" spans="1:40" x14ac:dyDescent="0.3">
      <c r="A23" s="2">
        <v>480</v>
      </c>
      <c r="B23">
        <v>2</v>
      </c>
      <c r="C23">
        <v>450</v>
      </c>
      <c r="D23">
        <v>30</v>
      </c>
      <c r="E23">
        <f t="shared" si="0"/>
        <v>1.2130613194252668</v>
      </c>
      <c r="G23">
        <v>2</v>
      </c>
      <c r="H23">
        <v>530</v>
      </c>
      <c r="I23">
        <v>30</v>
      </c>
      <c r="J23" s="1">
        <f t="shared" si="1"/>
        <v>0.49870441755459244</v>
      </c>
      <c r="L23">
        <v>2</v>
      </c>
      <c r="M23">
        <v>610</v>
      </c>
      <c r="N23">
        <v>30</v>
      </c>
      <c r="O23" s="1">
        <f t="shared" si="2"/>
        <v>1.6729669445945505E-4</v>
      </c>
      <c r="Q23">
        <v>2</v>
      </c>
      <c r="R23">
        <v>690</v>
      </c>
      <c r="S23">
        <v>30</v>
      </c>
      <c r="T23" s="1">
        <f t="shared" si="3"/>
        <v>4.579469691291106E-11</v>
      </c>
      <c r="V23">
        <v>1</v>
      </c>
      <c r="W23">
        <v>490</v>
      </c>
      <c r="X23">
        <v>80</v>
      </c>
      <c r="Y23">
        <f t="shared" si="4"/>
        <v>0.99221793826024351</v>
      </c>
      <c r="AA23">
        <v>1</v>
      </c>
      <c r="AB23">
        <v>570</v>
      </c>
      <c r="AC23">
        <v>80</v>
      </c>
      <c r="AD23" s="1">
        <f t="shared" si="5"/>
        <v>0.53109599103534522</v>
      </c>
      <c r="AF23">
        <v>1</v>
      </c>
      <c r="AG23">
        <v>650</v>
      </c>
      <c r="AH23">
        <v>80</v>
      </c>
      <c r="AI23" s="1">
        <f t="shared" si="6"/>
        <v>0.10457900128900145</v>
      </c>
      <c r="AK23">
        <v>1</v>
      </c>
      <c r="AL23">
        <v>730</v>
      </c>
      <c r="AM23">
        <v>80</v>
      </c>
      <c r="AN23" s="1">
        <f t="shared" si="7"/>
        <v>7.5756774442599355E-3</v>
      </c>
    </row>
    <row r="24" spans="1:40" x14ac:dyDescent="0.3">
      <c r="A24" s="2">
        <v>485</v>
      </c>
      <c r="B24">
        <v>2</v>
      </c>
      <c r="C24">
        <v>450</v>
      </c>
      <c r="D24">
        <v>30</v>
      </c>
      <c r="E24">
        <f t="shared" si="0"/>
        <v>1.0126712332962011</v>
      </c>
      <c r="G24">
        <v>2</v>
      </c>
      <c r="H24">
        <v>530</v>
      </c>
      <c r="I24">
        <v>30</v>
      </c>
      <c r="J24" s="1">
        <f t="shared" si="1"/>
        <v>0.64930493471669948</v>
      </c>
      <c r="L24">
        <v>2</v>
      </c>
      <c r="M24">
        <v>610</v>
      </c>
      <c r="N24">
        <v>30</v>
      </c>
      <c r="O24" s="1">
        <f t="shared" si="2"/>
        <v>3.3971335312282135E-4</v>
      </c>
      <c r="Q24">
        <v>2</v>
      </c>
      <c r="R24">
        <v>690</v>
      </c>
      <c r="S24">
        <v>30</v>
      </c>
      <c r="T24" s="1">
        <f t="shared" si="3"/>
        <v>1.4503079138650644E-10</v>
      </c>
      <c r="V24">
        <v>1</v>
      </c>
      <c r="W24">
        <v>490</v>
      </c>
      <c r="X24">
        <v>80</v>
      </c>
      <c r="Y24">
        <f t="shared" si="4"/>
        <v>0.99804878110747552</v>
      </c>
      <c r="AA24">
        <v>1</v>
      </c>
      <c r="AB24">
        <v>570</v>
      </c>
      <c r="AC24">
        <v>80</v>
      </c>
      <c r="AD24" s="1">
        <f t="shared" si="5"/>
        <v>0.56867105371867199</v>
      </c>
      <c r="AF24">
        <v>1</v>
      </c>
      <c r="AG24">
        <v>650</v>
      </c>
      <c r="AH24">
        <v>80</v>
      </c>
      <c r="AI24" s="1">
        <f t="shared" si="6"/>
        <v>0.11919992840264731</v>
      </c>
      <c r="AK24">
        <v>1</v>
      </c>
      <c r="AL24">
        <v>730</v>
      </c>
      <c r="AM24">
        <v>80</v>
      </c>
      <c r="AN24" s="1">
        <f t="shared" si="7"/>
        <v>9.1917114992283409E-3</v>
      </c>
    </row>
    <row r="25" spans="1:40" x14ac:dyDescent="0.3">
      <c r="A25" s="2">
        <v>490</v>
      </c>
      <c r="B25">
        <v>2</v>
      </c>
      <c r="C25">
        <v>450</v>
      </c>
      <c r="D25">
        <v>30</v>
      </c>
      <c r="E25">
        <f t="shared" si="0"/>
        <v>0.8222245810143749</v>
      </c>
      <c r="G25">
        <v>2</v>
      </c>
      <c r="H25">
        <v>530</v>
      </c>
      <c r="I25">
        <v>30</v>
      </c>
      <c r="J25" s="1">
        <f t="shared" si="1"/>
        <v>0.8222245810143749</v>
      </c>
      <c r="L25">
        <v>2</v>
      </c>
      <c r="M25">
        <v>610</v>
      </c>
      <c r="N25">
        <v>30</v>
      </c>
      <c r="O25" s="1">
        <f t="shared" si="2"/>
        <v>6.7092525580502371E-4</v>
      </c>
      <c r="Q25">
        <v>2</v>
      </c>
      <c r="R25">
        <v>690</v>
      </c>
      <c r="S25">
        <v>30</v>
      </c>
      <c r="T25" s="1">
        <f t="shared" si="3"/>
        <v>4.467262872406332E-10</v>
      </c>
      <c r="V25">
        <v>1</v>
      </c>
      <c r="W25">
        <v>490</v>
      </c>
      <c r="X25">
        <v>80</v>
      </c>
      <c r="Y25">
        <f t="shared" si="4"/>
        <v>1</v>
      </c>
      <c r="AA25">
        <v>1</v>
      </c>
      <c r="AB25">
        <v>570</v>
      </c>
      <c r="AC25">
        <v>80</v>
      </c>
      <c r="AD25" s="1">
        <f t="shared" si="5"/>
        <v>0.60653065971263342</v>
      </c>
      <c r="AF25">
        <v>1</v>
      </c>
      <c r="AG25">
        <v>650</v>
      </c>
      <c r="AH25">
        <v>80</v>
      </c>
      <c r="AI25" s="1">
        <f t="shared" si="6"/>
        <v>0.1353352832366127</v>
      </c>
      <c r="AK25">
        <v>1</v>
      </c>
      <c r="AL25">
        <v>730</v>
      </c>
      <c r="AM25">
        <v>80</v>
      </c>
      <c r="AN25" s="1">
        <f t="shared" si="7"/>
        <v>1.1108996538242306E-2</v>
      </c>
    </row>
    <row r="26" spans="1:40" x14ac:dyDescent="0.3">
      <c r="A26" s="2">
        <v>495</v>
      </c>
      <c r="B26">
        <v>2</v>
      </c>
      <c r="C26">
        <v>450</v>
      </c>
      <c r="D26">
        <v>30</v>
      </c>
      <c r="E26">
        <f t="shared" si="0"/>
        <v>0.64930493471669948</v>
      </c>
      <c r="G26">
        <v>2</v>
      </c>
      <c r="H26">
        <v>530</v>
      </c>
      <c r="I26">
        <v>30</v>
      </c>
      <c r="J26" s="1">
        <f t="shared" si="1"/>
        <v>1.0126712332962011</v>
      </c>
      <c r="L26">
        <v>2</v>
      </c>
      <c r="M26">
        <v>610</v>
      </c>
      <c r="N26">
        <v>30</v>
      </c>
      <c r="O26" s="1">
        <f t="shared" si="2"/>
        <v>1.2887596411372162E-3</v>
      </c>
      <c r="Q26">
        <v>2</v>
      </c>
      <c r="R26">
        <v>690</v>
      </c>
      <c r="S26">
        <v>30</v>
      </c>
      <c r="T26" s="1">
        <f t="shared" si="3"/>
        <v>1.3383172182585563E-9</v>
      </c>
      <c r="V26">
        <v>1</v>
      </c>
      <c r="W26">
        <v>490</v>
      </c>
      <c r="X26">
        <v>80</v>
      </c>
      <c r="Y26">
        <f t="shared" si="4"/>
        <v>0.99804878110747552</v>
      </c>
      <c r="AA26">
        <v>1</v>
      </c>
      <c r="AB26">
        <v>570</v>
      </c>
      <c r="AC26">
        <v>80</v>
      </c>
      <c r="AD26" s="1">
        <f t="shared" si="5"/>
        <v>0.64438872482519527</v>
      </c>
      <c r="AF26">
        <v>1</v>
      </c>
      <c r="AG26">
        <v>650</v>
      </c>
      <c r="AH26">
        <v>80</v>
      </c>
      <c r="AI26" s="1">
        <f t="shared" si="6"/>
        <v>0.15305573773635817</v>
      </c>
      <c r="AK26">
        <v>1</v>
      </c>
      <c r="AL26">
        <v>730</v>
      </c>
      <c r="AM26">
        <v>80</v>
      </c>
      <c r="AN26" s="1">
        <f t="shared" si="7"/>
        <v>1.3373861317024633E-2</v>
      </c>
    </row>
    <row r="27" spans="1:40" x14ac:dyDescent="0.3">
      <c r="A27" s="2">
        <v>500</v>
      </c>
      <c r="B27">
        <v>2</v>
      </c>
      <c r="C27">
        <v>450</v>
      </c>
      <c r="D27">
        <v>30</v>
      </c>
      <c r="E27">
        <f t="shared" si="0"/>
        <v>0.49870441755459244</v>
      </c>
      <c r="G27">
        <v>2</v>
      </c>
      <c r="H27">
        <v>530</v>
      </c>
      <c r="I27">
        <v>30</v>
      </c>
      <c r="J27" s="1">
        <f t="shared" si="1"/>
        <v>1.2130613194252668</v>
      </c>
      <c r="L27">
        <v>2</v>
      </c>
      <c r="M27">
        <v>610</v>
      </c>
      <c r="N27">
        <v>30</v>
      </c>
      <c r="O27" s="1">
        <f t="shared" si="2"/>
        <v>2.4077199896564059E-3</v>
      </c>
      <c r="Q27">
        <v>2</v>
      </c>
      <c r="R27">
        <v>690</v>
      </c>
      <c r="S27">
        <v>30</v>
      </c>
      <c r="T27" s="1">
        <f t="shared" si="3"/>
        <v>3.8995355720344613E-9</v>
      </c>
      <c r="V27">
        <v>1</v>
      </c>
      <c r="W27">
        <v>490</v>
      </c>
      <c r="X27">
        <v>80</v>
      </c>
      <c r="Y27">
        <f t="shared" si="4"/>
        <v>0.99221793826024351</v>
      </c>
      <c r="AA27">
        <v>1</v>
      </c>
      <c r="AB27">
        <v>570</v>
      </c>
      <c r="AC27">
        <v>80</v>
      </c>
      <c r="AD27" s="1">
        <f t="shared" si="5"/>
        <v>0.68194075119034814</v>
      </c>
      <c r="AF27">
        <v>1</v>
      </c>
      <c r="AG27">
        <v>650</v>
      </c>
      <c r="AH27">
        <v>80</v>
      </c>
      <c r="AI27" s="1">
        <f t="shared" si="6"/>
        <v>0.17242162389375282</v>
      </c>
      <c r="AK27">
        <v>1</v>
      </c>
      <c r="AL27">
        <v>730</v>
      </c>
      <c r="AM27">
        <v>80</v>
      </c>
      <c r="AN27" s="1">
        <f t="shared" si="7"/>
        <v>1.6037709275350549E-2</v>
      </c>
    </row>
    <row r="28" spans="1:40" x14ac:dyDescent="0.3">
      <c r="A28" s="2">
        <v>505</v>
      </c>
      <c r="B28">
        <v>2</v>
      </c>
      <c r="C28">
        <v>450</v>
      </c>
      <c r="D28">
        <v>30</v>
      </c>
      <c r="E28">
        <f t="shared" si="0"/>
        <v>0.37254092739540179</v>
      </c>
      <c r="G28">
        <v>2</v>
      </c>
      <c r="H28">
        <v>530</v>
      </c>
      <c r="I28">
        <v>30</v>
      </c>
      <c r="J28" s="1">
        <f t="shared" si="1"/>
        <v>1.4132965557154324</v>
      </c>
      <c r="L28">
        <v>2</v>
      </c>
      <c r="M28">
        <v>610</v>
      </c>
      <c r="N28">
        <v>30</v>
      </c>
      <c r="O28" s="1">
        <f t="shared" si="2"/>
        <v>4.3749822363657702E-3</v>
      </c>
      <c r="Q28">
        <v>2</v>
      </c>
      <c r="R28">
        <v>690</v>
      </c>
      <c r="S28">
        <v>30</v>
      </c>
      <c r="T28" s="1">
        <f t="shared" si="3"/>
        <v>1.1051035440733423E-8</v>
      </c>
      <c r="V28">
        <v>1</v>
      </c>
      <c r="W28">
        <v>490</v>
      </c>
      <c r="X28">
        <v>80</v>
      </c>
      <c r="Y28">
        <f t="shared" si="4"/>
        <v>0.98257546895790038</v>
      </c>
      <c r="AA28">
        <v>1</v>
      </c>
      <c r="AB28">
        <v>570</v>
      </c>
      <c r="AC28">
        <v>80</v>
      </c>
      <c r="AD28" s="1">
        <f t="shared" si="5"/>
        <v>0.71886756970917576</v>
      </c>
      <c r="AF28">
        <v>1</v>
      </c>
      <c r="AG28">
        <v>650</v>
      </c>
      <c r="AH28">
        <v>80</v>
      </c>
      <c r="AI28" s="1">
        <f t="shared" si="6"/>
        <v>0.19348058160704673</v>
      </c>
      <c r="AK28">
        <v>1</v>
      </c>
      <c r="AL28">
        <v>730</v>
      </c>
      <c r="AM28">
        <v>80</v>
      </c>
      <c r="AN28" s="1">
        <f t="shared" si="7"/>
        <v>1.9157171837129137E-2</v>
      </c>
    </row>
    <row r="29" spans="1:40" x14ac:dyDescent="0.3">
      <c r="A29" s="2">
        <v>510</v>
      </c>
      <c r="B29">
        <v>2</v>
      </c>
      <c r="C29">
        <v>450</v>
      </c>
      <c r="D29">
        <v>30</v>
      </c>
      <c r="E29">
        <f t="shared" si="0"/>
        <v>0.2706705664732254</v>
      </c>
      <c r="G29">
        <v>2</v>
      </c>
      <c r="H29">
        <v>530</v>
      </c>
      <c r="I29">
        <v>30</v>
      </c>
      <c r="J29" s="1">
        <f t="shared" si="1"/>
        <v>1.6014748058336161</v>
      </c>
      <c r="L29">
        <v>2</v>
      </c>
      <c r="M29">
        <v>610</v>
      </c>
      <c r="N29">
        <v>30</v>
      </c>
      <c r="O29" s="1">
        <f t="shared" si="2"/>
        <v>7.7318402789456151E-3</v>
      </c>
      <c r="Q29">
        <v>2</v>
      </c>
      <c r="R29">
        <v>690</v>
      </c>
      <c r="S29">
        <v>30</v>
      </c>
      <c r="T29" s="1">
        <f t="shared" si="3"/>
        <v>3.0459959489425258E-8</v>
      </c>
      <c r="V29">
        <v>1</v>
      </c>
      <c r="W29">
        <v>490</v>
      </c>
      <c r="X29">
        <v>80</v>
      </c>
      <c r="Y29">
        <f t="shared" si="4"/>
        <v>0.96923323447634413</v>
      </c>
      <c r="AA29">
        <v>1</v>
      </c>
      <c r="AB29">
        <v>570</v>
      </c>
      <c r="AC29">
        <v>80</v>
      </c>
      <c r="AD29" s="1">
        <f t="shared" si="5"/>
        <v>0.75483960198900735</v>
      </c>
      <c r="AF29">
        <v>1</v>
      </c>
      <c r="AG29">
        <v>650</v>
      </c>
      <c r="AH29">
        <v>80</v>
      </c>
      <c r="AI29" s="1">
        <f t="shared" si="6"/>
        <v>0.21626516682988731</v>
      </c>
      <c r="AK29">
        <v>1</v>
      </c>
      <c r="AL29">
        <v>730</v>
      </c>
      <c r="AM29">
        <v>80</v>
      </c>
      <c r="AN29" s="1">
        <f t="shared" si="7"/>
        <v>2.2794180883612344E-2</v>
      </c>
    </row>
    <row r="30" spans="1:40" x14ac:dyDescent="0.3">
      <c r="A30" s="2">
        <v>515</v>
      </c>
      <c r="B30">
        <v>2</v>
      </c>
      <c r="C30">
        <v>450</v>
      </c>
      <c r="D30">
        <v>30</v>
      </c>
      <c r="E30">
        <f t="shared" si="0"/>
        <v>0.19126888966507721</v>
      </c>
      <c r="G30">
        <v>2</v>
      </c>
      <c r="H30">
        <v>530</v>
      </c>
      <c r="I30">
        <v>30</v>
      </c>
      <c r="J30" s="1">
        <f t="shared" si="1"/>
        <v>1.7649938051691909</v>
      </c>
      <c r="L30">
        <v>2</v>
      </c>
      <c r="M30">
        <v>610</v>
      </c>
      <c r="N30">
        <v>30</v>
      </c>
      <c r="O30" s="1">
        <f t="shared" si="2"/>
        <v>1.3290022565482796E-2</v>
      </c>
      <c r="Q30">
        <v>2</v>
      </c>
      <c r="R30">
        <v>690</v>
      </c>
      <c r="S30">
        <v>30</v>
      </c>
      <c r="T30" s="1">
        <f t="shared" si="3"/>
        <v>8.1656720822850069E-8</v>
      </c>
      <c r="V30">
        <v>1</v>
      </c>
      <c r="W30">
        <v>490</v>
      </c>
      <c r="X30">
        <v>80</v>
      </c>
      <c r="Y30">
        <f t="shared" si="4"/>
        <v>0.9523447998951764</v>
      </c>
      <c r="AA30">
        <v>1</v>
      </c>
      <c r="AB30">
        <v>570</v>
      </c>
      <c r="AC30">
        <v>80</v>
      </c>
      <c r="AD30" s="1">
        <f t="shared" si="5"/>
        <v>0.7895215696607879</v>
      </c>
      <c r="AF30">
        <v>1</v>
      </c>
      <c r="AG30">
        <v>650</v>
      </c>
      <c r="AH30">
        <v>80</v>
      </c>
      <c r="AI30" s="1">
        <f t="shared" si="6"/>
        <v>0.24079047427224856</v>
      </c>
      <c r="AK30">
        <v>1</v>
      </c>
      <c r="AL30">
        <v>730</v>
      </c>
      <c r="AM30">
        <v>80</v>
      </c>
      <c r="AN30" s="1">
        <f t="shared" si="7"/>
        <v>2.7015942480265117E-2</v>
      </c>
    </row>
    <row r="31" spans="1:40" x14ac:dyDescent="0.3">
      <c r="A31" s="2">
        <v>520</v>
      </c>
      <c r="B31">
        <v>2</v>
      </c>
      <c r="C31">
        <v>450</v>
      </c>
      <c r="D31">
        <v>30</v>
      </c>
      <c r="E31">
        <f t="shared" si="0"/>
        <v>0.13145705723306095</v>
      </c>
      <c r="G31">
        <v>2</v>
      </c>
      <c r="H31">
        <v>530</v>
      </c>
      <c r="I31">
        <v>30</v>
      </c>
      <c r="J31" s="1">
        <f t="shared" si="1"/>
        <v>1.8919189378135308</v>
      </c>
      <c r="L31">
        <v>2</v>
      </c>
      <c r="M31">
        <v>610</v>
      </c>
      <c r="N31">
        <v>30</v>
      </c>
      <c r="O31" s="1">
        <f t="shared" si="2"/>
        <v>2.2217993076484612E-2</v>
      </c>
      <c r="Q31">
        <v>2</v>
      </c>
      <c r="R31">
        <v>690</v>
      </c>
      <c r="S31">
        <v>30</v>
      </c>
      <c r="T31" s="1">
        <f t="shared" si="3"/>
        <v>2.1290742822152048E-7</v>
      </c>
      <c r="V31">
        <v>1</v>
      </c>
      <c r="W31">
        <v>490</v>
      </c>
      <c r="X31">
        <v>80</v>
      </c>
      <c r="Y31">
        <f t="shared" si="4"/>
        <v>0.93210249235952758</v>
      </c>
      <c r="AA31">
        <v>1</v>
      </c>
      <c r="AB31">
        <v>570</v>
      </c>
      <c r="AC31">
        <v>80</v>
      </c>
      <c r="AD31" s="1">
        <f t="shared" si="5"/>
        <v>0.82257756239866464</v>
      </c>
      <c r="AF31">
        <v>1</v>
      </c>
      <c r="AG31">
        <v>650</v>
      </c>
      <c r="AH31">
        <v>80</v>
      </c>
      <c r="AI31" s="1">
        <f t="shared" si="6"/>
        <v>0.26705183522634335</v>
      </c>
      <c r="AK31">
        <v>1</v>
      </c>
      <c r="AL31">
        <v>730</v>
      </c>
      <c r="AM31">
        <v>80</v>
      </c>
      <c r="AN31" s="1">
        <f t="shared" si="7"/>
        <v>3.1894793362157101E-2</v>
      </c>
    </row>
    <row r="32" spans="1:40" x14ac:dyDescent="0.3">
      <c r="A32" s="2">
        <v>525</v>
      </c>
      <c r="B32">
        <v>2</v>
      </c>
      <c r="C32">
        <v>450</v>
      </c>
      <c r="D32">
        <v>30</v>
      </c>
      <c r="E32">
        <f t="shared" si="0"/>
        <v>8.7873867246814841E-2</v>
      </c>
      <c r="G32">
        <v>2</v>
      </c>
      <c r="H32">
        <v>530</v>
      </c>
      <c r="I32">
        <v>30</v>
      </c>
      <c r="J32" s="1">
        <f t="shared" si="1"/>
        <v>1.9724142334878325</v>
      </c>
      <c r="L32">
        <v>2</v>
      </c>
      <c r="M32">
        <v>610</v>
      </c>
      <c r="N32">
        <v>30</v>
      </c>
      <c r="O32" s="1">
        <f t="shared" si="2"/>
        <v>3.612602683956255E-2</v>
      </c>
      <c r="Q32">
        <v>2</v>
      </c>
      <c r="R32">
        <v>690</v>
      </c>
      <c r="S32">
        <v>30</v>
      </c>
      <c r="T32" s="1">
        <f t="shared" si="3"/>
        <v>5.3991570067260282E-7</v>
      </c>
      <c r="V32">
        <v>1</v>
      </c>
      <c r="W32">
        <v>490</v>
      </c>
      <c r="X32">
        <v>80</v>
      </c>
      <c r="Y32">
        <f t="shared" si="4"/>
        <v>0.90873375636107012</v>
      </c>
      <c r="AA32">
        <v>1</v>
      </c>
      <c r="AB32">
        <v>570</v>
      </c>
      <c r="AC32">
        <v>80</v>
      </c>
      <c r="AD32" s="1">
        <f t="shared" si="5"/>
        <v>0.85367636134514768</v>
      </c>
      <c r="AF32">
        <v>1</v>
      </c>
      <c r="AG32">
        <v>650</v>
      </c>
      <c r="AH32">
        <v>80</v>
      </c>
      <c r="AI32" s="1">
        <f t="shared" si="6"/>
        <v>0.29502265617444284</v>
      </c>
      <c r="AK32">
        <v>1</v>
      </c>
      <c r="AL32">
        <v>730</v>
      </c>
      <c r="AM32">
        <v>80</v>
      </c>
      <c r="AN32" s="1">
        <f t="shared" si="7"/>
        <v>3.7507921624293721E-2</v>
      </c>
    </row>
    <row r="33" spans="1:40" x14ac:dyDescent="0.3">
      <c r="A33" s="2">
        <v>530</v>
      </c>
      <c r="B33">
        <v>2</v>
      </c>
      <c r="C33">
        <v>450</v>
      </c>
      <c r="D33">
        <v>30</v>
      </c>
      <c r="E33">
        <f t="shared" si="0"/>
        <v>5.7131001569100753E-2</v>
      </c>
      <c r="G33">
        <v>2</v>
      </c>
      <c r="H33">
        <v>530</v>
      </c>
      <c r="I33">
        <v>30</v>
      </c>
      <c r="J33" s="1">
        <f t="shared" si="1"/>
        <v>2</v>
      </c>
      <c r="L33">
        <v>2</v>
      </c>
      <c r="M33">
        <v>610</v>
      </c>
      <c r="N33">
        <v>30</v>
      </c>
      <c r="O33" s="1">
        <f t="shared" si="2"/>
        <v>5.7131001569100753E-2</v>
      </c>
      <c r="Q33">
        <v>2</v>
      </c>
      <c r="R33">
        <v>690</v>
      </c>
      <c r="S33">
        <v>30</v>
      </c>
      <c r="T33" s="1">
        <f t="shared" si="3"/>
        <v>1.331672293971463E-6</v>
      </c>
      <c r="V33">
        <v>1</v>
      </c>
      <c r="W33">
        <v>490</v>
      </c>
      <c r="X33">
        <v>80</v>
      </c>
      <c r="Y33">
        <f t="shared" si="4"/>
        <v>0.88249690258459546</v>
      </c>
      <c r="AA33">
        <v>1</v>
      </c>
      <c r="AB33">
        <v>570</v>
      </c>
      <c r="AC33">
        <v>80</v>
      </c>
      <c r="AD33" s="1">
        <f t="shared" si="5"/>
        <v>0.88249690258459546</v>
      </c>
      <c r="AF33">
        <v>1</v>
      </c>
      <c r="AG33">
        <v>650</v>
      </c>
      <c r="AH33">
        <v>80</v>
      </c>
      <c r="AI33" s="1">
        <f t="shared" si="6"/>
        <v>0.32465246735834974</v>
      </c>
      <c r="AK33">
        <v>1</v>
      </c>
      <c r="AL33">
        <v>730</v>
      </c>
      <c r="AM33">
        <v>80</v>
      </c>
      <c r="AN33" s="1">
        <f t="shared" si="7"/>
        <v>4.393693362340742E-2</v>
      </c>
    </row>
    <row r="34" spans="1:40" x14ac:dyDescent="0.3">
      <c r="A34" s="2">
        <v>535</v>
      </c>
      <c r="B34">
        <v>2</v>
      </c>
      <c r="C34">
        <v>450</v>
      </c>
      <c r="D34">
        <v>30</v>
      </c>
      <c r="E34">
        <f t="shared" si="0"/>
        <v>3.612602683956255E-2</v>
      </c>
      <c r="G34">
        <v>2</v>
      </c>
      <c r="H34">
        <v>530</v>
      </c>
      <c r="I34">
        <v>30</v>
      </c>
      <c r="J34" s="1">
        <f t="shared" si="1"/>
        <v>1.9724142334878325</v>
      </c>
      <c r="L34">
        <v>2</v>
      </c>
      <c r="M34">
        <v>610</v>
      </c>
      <c r="N34">
        <v>30</v>
      </c>
      <c r="O34" s="1">
        <f t="shared" si="2"/>
        <v>8.7873867246814841E-2</v>
      </c>
      <c r="Q34">
        <v>2</v>
      </c>
      <c r="R34">
        <v>690</v>
      </c>
      <c r="S34">
        <v>30</v>
      </c>
      <c r="T34" s="1">
        <f t="shared" si="3"/>
        <v>3.1945157656686325E-6</v>
      </c>
      <c r="V34">
        <v>1</v>
      </c>
      <c r="W34">
        <v>490</v>
      </c>
      <c r="X34">
        <v>80</v>
      </c>
      <c r="Y34">
        <f t="shared" si="4"/>
        <v>0.85367636134514768</v>
      </c>
      <c r="AA34">
        <v>1</v>
      </c>
      <c r="AB34">
        <v>570</v>
      </c>
      <c r="AC34">
        <v>80</v>
      </c>
      <c r="AD34" s="1">
        <f t="shared" si="5"/>
        <v>0.90873375636107012</v>
      </c>
      <c r="AF34">
        <v>1</v>
      </c>
      <c r="AG34">
        <v>650</v>
      </c>
      <c r="AH34">
        <v>80</v>
      </c>
      <c r="AI34" s="1">
        <f t="shared" si="6"/>
        <v>0.35586525214213843</v>
      </c>
      <c r="AK34">
        <v>1</v>
      </c>
      <c r="AL34">
        <v>730</v>
      </c>
      <c r="AM34">
        <v>80</v>
      </c>
      <c r="AN34" s="1">
        <f t="shared" si="7"/>
        <v>5.1267250370657748E-2</v>
      </c>
    </row>
    <row r="35" spans="1:40" x14ac:dyDescent="0.3">
      <c r="A35" s="2">
        <v>540</v>
      </c>
      <c r="B35">
        <v>2</v>
      </c>
      <c r="C35">
        <v>450</v>
      </c>
      <c r="D35">
        <v>30</v>
      </c>
      <c r="E35">
        <f t="shared" ref="E35:E66" si="8">B35*EXP(-(POWER(A35-C35,2))/(2*POWER(D35,2)))</f>
        <v>2.2217993076484612E-2</v>
      </c>
      <c r="G35">
        <v>2</v>
      </c>
      <c r="H35">
        <v>530</v>
      </c>
      <c r="I35">
        <v>30</v>
      </c>
      <c r="J35" s="1">
        <f t="shared" ref="J35:J66" si="9">G35*EXP(-(POWER(A35-H35,2))/(2*POWER(I35,2)))</f>
        <v>1.8919189378135308</v>
      </c>
      <c r="L35">
        <v>2</v>
      </c>
      <c r="M35">
        <v>610</v>
      </c>
      <c r="N35">
        <v>30</v>
      </c>
      <c r="O35" s="1">
        <f t="shared" si="2"/>
        <v>0.13145705723306095</v>
      </c>
      <c r="Q35">
        <v>2</v>
      </c>
      <c r="R35">
        <v>690</v>
      </c>
      <c r="S35">
        <v>30</v>
      </c>
      <c r="T35" s="1">
        <f t="shared" si="3"/>
        <v>7.4533063441573419E-6</v>
      </c>
      <c r="V35">
        <v>1</v>
      </c>
      <c r="W35">
        <v>490</v>
      </c>
      <c r="X35">
        <v>80</v>
      </c>
      <c r="Y35">
        <f t="shared" si="4"/>
        <v>0.82257756239866464</v>
      </c>
      <c r="AA35">
        <v>1</v>
      </c>
      <c r="AB35">
        <v>570</v>
      </c>
      <c r="AC35">
        <v>80</v>
      </c>
      <c r="AD35" s="1">
        <f t="shared" si="5"/>
        <v>0.93210249235952758</v>
      </c>
      <c r="AF35">
        <v>1</v>
      </c>
      <c r="AG35">
        <v>650</v>
      </c>
      <c r="AH35">
        <v>80</v>
      </c>
      <c r="AI35" s="1">
        <f t="shared" si="6"/>
        <v>0.38855812751236413</v>
      </c>
      <c r="AK35">
        <v>1</v>
      </c>
      <c r="AL35">
        <v>730</v>
      </c>
      <c r="AM35">
        <v>80</v>
      </c>
      <c r="AN35" s="1">
        <f t="shared" si="7"/>
        <v>5.9587318761986086E-2</v>
      </c>
    </row>
    <row r="36" spans="1:40" x14ac:dyDescent="0.3">
      <c r="A36" s="2">
        <v>545</v>
      </c>
      <c r="B36">
        <v>2</v>
      </c>
      <c r="C36">
        <v>450</v>
      </c>
      <c r="D36">
        <v>30</v>
      </c>
      <c r="E36">
        <f t="shared" si="8"/>
        <v>1.3290022565482796E-2</v>
      </c>
      <c r="G36">
        <v>2</v>
      </c>
      <c r="H36">
        <v>530</v>
      </c>
      <c r="I36">
        <v>30</v>
      </c>
      <c r="J36" s="1">
        <f t="shared" si="9"/>
        <v>1.7649938051691909</v>
      </c>
      <c r="L36">
        <v>2</v>
      </c>
      <c r="M36">
        <v>610</v>
      </c>
      <c r="N36">
        <v>30</v>
      </c>
      <c r="O36" s="1">
        <f t="shared" si="2"/>
        <v>0.19126888966507721</v>
      </c>
      <c r="Q36">
        <v>2</v>
      </c>
      <c r="R36">
        <v>690</v>
      </c>
      <c r="S36">
        <v>30</v>
      </c>
      <c r="T36" s="1">
        <f t="shared" si="3"/>
        <v>1.6913331937402212E-5</v>
      </c>
      <c r="V36">
        <v>1</v>
      </c>
      <c r="W36">
        <v>490</v>
      </c>
      <c r="X36">
        <v>80</v>
      </c>
      <c r="Y36">
        <f t="shared" si="4"/>
        <v>0.7895215696607879</v>
      </c>
      <c r="AA36">
        <v>1</v>
      </c>
      <c r="AB36">
        <v>570</v>
      </c>
      <c r="AC36">
        <v>80</v>
      </c>
      <c r="AD36" s="1">
        <f t="shared" si="5"/>
        <v>0.9523447998951764</v>
      </c>
      <c r="AF36">
        <v>1</v>
      </c>
      <c r="AG36">
        <v>650</v>
      </c>
      <c r="AH36">
        <v>80</v>
      </c>
      <c r="AI36" s="1">
        <f t="shared" si="6"/>
        <v>0.42260044322318879</v>
      </c>
      <c r="AK36">
        <v>1</v>
      </c>
      <c r="AL36">
        <v>730</v>
      </c>
      <c r="AM36">
        <v>80</v>
      </c>
      <c r="AN36" s="1">
        <f t="shared" si="7"/>
        <v>6.8987625917239406E-2</v>
      </c>
    </row>
    <row r="37" spans="1:40" x14ac:dyDescent="0.3">
      <c r="A37" s="2">
        <v>550</v>
      </c>
      <c r="B37">
        <v>2</v>
      </c>
      <c r="C37">
        <v>450</v>
      </c>
      <c r="D37">
        <v>30</v>
      </c>
      <c r="E37">
        <f t="shared" si="8"/>
        <v>7.7318402789456151E-3</v>
      </c>
      <c r="G37">
        <v>2</v>
      </c>
      <c r="H37">
        <v>530</v>
      </c>
      <c r="I37">
        <v>30</v>
      </c>
      <c r="J37" s="1">
        <f t="shared" si="9"/>
        <v>1.6014748058336161</v>
      </c>
      <c r="L37">
        <v>2</v>
      </c>
      <c r="M37">
        <v>610</v>
      </c>
      <c r="N37">
        <v>30</v>
      </c>
      <c r="O37" s="1">
        <f t="shared" si="2"/>
        <v>0.2706705664732254</v>
      </c>
      <c r="Q37">
        <v>2</v>
      </c>
      <c r="R37">
        <v>690</v>
      </c>
      <c r="S37">
        <v>30</v>
      </c>
      <c r="T37" s="1">
        <f t="shared" si="3"/>
        <v>3.7328938227041142E-5</v>
      </c>
      <c r="V37">
        <v>1</v>
      </c>
      <c r="W37">
        <v>490</v>
      </c>
      <c r="X37">
        <v>80</v>
      </c>
      <c r="Y37">
        <f t="shared" si="4"/>
        <v>0.75483960198900735</v>
      </c>
      <c r="AA37">
        <v>1</v>
      </c>
      <c r="AB37">
        <v>570</v>
      </c>
      <c r="AC37">
        <v>80</v>
      </c>
      <c r="AD37" s="1">
        <f t="shared" si="5"/>
        <v>0.96923323447634413</v>
      </c>
      <c r="AF37">
        <v>1</v>
      </c>
      <c r="AG37">
        <v>650</v>
      </c>
      <c r="AH37">
        <v>80</v>
      </c>
      <c r="AI37" s="1">
        <f t="shared" si="6"/>
        <v>0.45783336177161427</v>
      </c>
      <c r="AK37">
        <v>1</v>
      </c>
      <c r="AL37">
        <v>730</v>
      </c>
      <c r="AM37">
        <v>80</v>
      </c>
      <c r="AN37" s="1">
        <f t="shared" si="7"/>
        <v>7.9559508718227687E-2</v>
      </c>
    </row>
    <row r="38" spans="1:40" x14ac:dyDescent="0.3">
      <c r="A38" s="2">
        <v>555</v>
      </c>
      <c r="B38">
        <v>2</v>
      </c>
      <c r="C38">
        <v>450</v>
      </c>
      <c r="D38">
        <v>30</v>
      </c>
      <c r="E38">
        <f t="shared" si="8"/>
        <v>4.3749822363657702E-3</v>
      </c>
      <c r="G38">
        <v>2</v>
      </c>
      <c r="H38">
        <v>530</v>
      </c>
      <c r="I38">
        <v>30</v>
      </c>
      <c r="J38" s="1">
        <f t="shared" si="9"/>
        <v>1.4132965557154324</v>
      </c>
      <c r="L38">
        <v>2</v>
      </c>
      <c r="M38">
        <v>610</v>
      </c>
      <c r="N38">
        <v>30</v>
      </c>
      <c r="O38" s="1">
        <f t="shared" si="2"/>
        <v>0.37254092739540179</v>
      </c>
      <c r="Q38">
        <v>2</v>
      </c>
      <c r="R38">
        <v>690</v>
      </c>
      <c r="S38">
        <v>30</v>
      </c>
      <c r="T38" s="1">
        <f t="shared" si="3"/>
        <v>8.0130594785902137E-5</v>
      </c>
      <c r="V38">
        <v>1</v>
      </c>
      <c r="W38">
        <v>490</v>
      </c>
      <c r="X38">
        <v>80</v>
      </c>
      <c r="Y38">
        <f t="shared" si="4"/>
        <v>0.71886756970917576</v>
      </c>
      <c r="AA38">
        <v>1</v>
      </c>
      <c r="AB38">
        <v>570</v>
      </c>
      <c r="AC38">
        <v>80</v>
      </c>
      <c r="AD38" s="1">
        <f t="shared" si="5"/>
        <v>0.98257546895790038</v>
      </c>
      <c r="AF38">
        <v>1</v>
      </c>
      <c r="AG38">
        <v>650</v>
      </c>
      <c r="AH38">
        <v>80</v>
      </c>
      <c r="AI38" s="1">
        <f t="shared" si="6"/>
        <v>0.49406997353163834</v>
      </c>
      <c r="AK38">
        <v>1</v>
      </c>
      <c r="AL38">
        <v>730</v>
      </c>
      <c r="AM38">
        <v>80</v>
      </c>
      <c r="AN38" s="1">
        <f t="shared" si="7"/>
        <v>9.139375535604724E-2</v>
      </c>
    </row>
    <row r="39" spans="1:40" x14ac:dyDescent="0.3">
      <c r="A39" s="2">
        <v>560</v>
      </c>
      <c r="B39">
        <v>2</v>
      </c>
      <c r="C39">
        <v>450</v>
      </c>
      <c r="D39">
        <v>30</v>
      </c>
      <c r="E39">
        <f t="shared" si="8"/>
        <v>2.4077199896564059E-3</v>
      </c>
      <c r="G39">
        <v>2</v>
      </c>
      <c r="H39">
        <v>530</v>
      </c>
      <c r="I39">
        <v>30</v>
      </c>
      <c r="J39" s="1">
        <f t="shared" si="9"/>
        <v>1.2130613194252668</v>
      </c>
      <c r="L39">
        <v>2</v>
      </c>
      <c r="M39">
        <v>610</v>
      </c>
      <c r="N39">
        <v>30</v>
      </c>
      <c r="O39" s="1">
        <f t="shared" si="2"/>
        <v>0.49870441755459244</v>
      </c>
      <c r="Q39">
        <v>2</v>
      </c>
      <c r="R39">
        <v>690</v>
      </c>
      <c r="S39">
        <v>30</v>
      </c>
      <c r="T39" s="1">
        <f t="shared" si="3"/>
        <v>1.6729669445945505E-4</v>
      </c>
      <c r="V39">
        <v>1</v>
      </c>
      <c r="W39">
        <v>490</v>
      </c>
      <c r="X39">
        <v>80</v>
      </c>
      <c r="Y39">
        <f t="shared" si="4"/>
        <v>0.68194075119034814</v>
      </c>
      <c r="AA39">
        <v>1</v>
      </c>
      <c r="AB39">
        <v>570</v>
      </c>
      <c r="AC39">
        <v>80</v>
      </c>
      <c r="AD39" s="1">
        <f t="shared" si="5"/>
        <v>0.99221793826024351</v>
      </c>
      <c r="AF39">
        <v>1</v>
      </c>
      <c r="AG39">
        <v>650</v>
      </c>
      <c r="AH39">
        <v>80</v>
      </c>
      <c r="AI39" s="1">
        <f t="shared" si="6"/>
        <v>0.53109599103534522</v>
      </c>
      <c r="AK39">
        <v>1</v>
      </c>
      <c r="AL39">
        <v>730</v>
      </c>
      <c r="AM39">
        <v>80</v>
      </c>
      <c r="AN39" s="1">
        <f t="shared" si="7"/>
        <v>0.10457900128900145</v>
      </c>
    </row>
    <row r="40" spans="1:40" x14ac:dyDescent="0.3">
      <c r="A40" s="2">
        <v>565</v>
      </c>
      <c r="B40">
        <v>2</v>
      </c>
      <c r="C40">
        <v>450</v>
      </c>
      <c r="D40">
        <v>30</v>
      </c>
      <c r="E40">
        <f t="shared" si="8"/>
        <v>1.2887596411372162E-3</v>
      </c>
      <c r="G40">
        <v>2</v>
      </c>
      <c r="H40">
        <v>530</v>
      </c>
      <c r="I40">
        <v>30</v>
      </c>
      <c r="J40" s="1">
        <f t="shared" si="9"/>
        <v>1.0126712332962011</v>
      </c>
      <c r="L40">
        <v>2</v>
      </c>
      <c r="M40">
        <v>610</v>
      </c>
      <c r="N40">
        <v>30</v>
      </c>
      <c r="O40" s="1">
        <f t="shared" si="2"/>
        <v>0.64930493471669948</v>
      </c>
      <c r="Q40">
        <v>2</v>
      </c>
      <c r="R40">
        <v>690</v>
      </c>
      <c r="S40">
        <v>30</v>
      </c>
      <c r="T40" s="1">
        <f t="shared" si="3"/>
        <v>3.3971335312282135E-4</v>
      </c>
      <c r="V40">
        <v>1</v>
      </c>
      <c r="W40">
        <v>490</v>
      </c>
      <c r="X40">
        <v>80</v>
      </c>
      <c r="Y40">
        <f t="shared" si="4"/>
        <v>0.64438872482519527</v>
      </c>
      <c r="AA40">
        <v>1</v>
      </c>
      <c r="AB40">
        <v>570</v>
      </c>
      <c r="AC40">
        <v>80</v>
      </c>
      <c r="AD40" s="1">
        <f t="shared" si="5"/>
        <v>0.99804878110747552</v>
      </c>
      <c r="AF40">
        <v>1</v>
      </c>
      <c r="AG40">
        <v>650</v>
      </c>
      <c r="AH40">
        <v>80</v>
      </c>
      <c r="AI40" s="1">
        <f t="shared" si="6"/>
        <v>0.56867105371867199</v>
      </c>
      <c r="AK40">
        <v>1</v>
      </c>
      <c r="AL40">
        <v>730</v>
      </c>
      <c r="AM40">
        <v>80</v>
      </c>
      <c r="AN40" s="1">
        <f t="shared" si="7"/>
        <v>0.11919992840264731</v>
      </c>
    </row>
    <row r="41" spans="1:40" x14ac:dyDescent="0.3">
      <c r="A41" s="2">
        <v>570</v>
      </c>
      <c r="B41">
        <v>2</v>
      </c>
      <c r="C41">
        <v>450</v>
      </c>
      <c r="D41">
        <v>30</v>
      </c>
      <c r="E41">
        <f t="shared" si="8"/>
        <v>6.7092525580502371E-4</v>
      </c>
      <c r="G41">
        <v>2</v>
      </c>
      <c r="H41">
        <v>530</v>
      </c>
      <c r="I41">
        <v>30</v>
      </c>
      <c r="J41" s="1">
        <f t="shared" si="9"/>
        <v>0.8222245810143749</v>
      </c>
      <c r="L41">
        <v>2</v>
      </c>
      <c r="M41">
        <v>610</v>
      </c>
      <c r="N41">
        <v>30</v>
      </c>
      <c r="O41" s="1">
        <f t="shared" si="2"/>
        <v>0.8222245810143749</v>
      </c>
      <c r="Q41">
        <v>2</v>
      </c>
      <c r="R41">
        <v>690</v>
      </c>
      <c r="S41">
        <v>30</v>
      </c>
      <c r="T41" s="1">
        <f t="shared" si="3"/>
        <v>6.7092525580502371E-4</v>
      </c>
      <c r="V41">
        <v>1</v>
      </c>
      <c r="W41">
        <v>490</v>
      </c>
      <c r="X41">
        <v>80</v>
      </c>
      <c r="Y41">
        <f t="shared" si="4"/>
        <v>0.60653065971263342</v>
      </c>
      <c r="AA41">
        <v>1</v>
      </c>
      <c r="AB41">
        <v>570</v>
      </c>
      <c r="AC41">
        <v>80</v>
      </c>
      <c r="AD41" s="1">
        <f t="shared" si="5"/>
        <v>1</v>
      </c>
      <c r="AF41">
        <v>1</v>
      </c>
      <c r="AG41">
        <v>650</v>
      </c>
      <c r="AH41">
        <v>80</v>
      </c>
      <c r="AI41" s="1">
        <f t="shared" si="6"/>
        <v>0.60653065971263342</v>
      </c>
      <c r="AK41">
        <v>1</v>
      </c>
      <c r="AL41">
        <v>730</v>
      </c>
      <c r="AM41">
        <v>80</v>
      </c>
      <c r="AN41" s="1">
        <f t="shared" si="7"/>
        <v>0.1353352832366127</v>
      </c>
    </row>
    <row r="42" spans="1:40" x14ac:dyDescent="0.3">
      <c r="A42" s="2">
        <v>575</v>
      </c>
      <c r="B42">
        <v>2</v>
      </c>
      <c r="C42">
        <v>450</v>
      </c>
      <c r="D42">
        <v>30</v>
      </c>
      <c r="E42">
        <f t="shared" si="8"/>
        <v>3.3971335312282135E-4</v>
      </c>
      <c r="G42">
        <v>2</v>
      </c>
      <c r="H42">
        <v>530</v>
      </c>
      <c r="I42">
        <v>30</v>
      </c>
      <c r="J42" s="1">
        <f t="shared" si="9"/>
        <v>0.64930493471669948</v>
      </c>
      <c r="L42">
        <v>2</v>
      </c>
      <c r="M42">
        <v>610</v>
      </c>
      <c r="N42">
        <v>30</v>
      </c>
      <c r="O42" s="1">
        <f t="shared" si="2"/>
        <v>1.0126712332962011</v>
      </c>
      <c r="Q42">
        <v>2</v>
      </c>
      <c r="R42">
        <v>690</v>
      </c>
      <c r="S42">
        <v>30</v>
      </c>
      <c r="T42" s="1">
        <f t="shared" si="3"/>
        <v>1.2887596411372162E-3</v>
      </c>
      <c r="V42">
        <v>1</v>
      </c>
      <c r="W42">
        <v>490</v>
      </c>
      <c r="X42">
        <v>80</v>
      </c>
      <c r="Y42">
        <f t="shared" si="4"/>
        <v>0.56867105371867199</v>
      </c>
      <c r="AA42">
        <v>1</v>
      </c>
      <c r="AB42">
        <v>570</v>
      </c>
      <c r="AC42">
        <v>80</v>
      </c>
      <c r="AD42" s="1">
        <f t="shared" si="5"/>
        <v>0.99804878110747552</v>
      </c>
      <c r="AF42">
        <v>1</v>
      </c>
      <c r="AG42">
        <v>650</v>
      </c>
      <c r="AH42">
        <v>80</v>
      </c>
      <c r="AI42" s="1">
        <f t="shared" si="6"/>
        <v>0.64438872482519527</v>
      </c>
      <c r="AK42">
        <v>1</v>
      </c>
      <c r="AL42">
        <v>730</v>
      </c>
      <c r="AM42">
        <v>80</v>
      </c>
      <c r="AN42" s="1">
        <f t="shared" si="7"/>
        <v>0.15305573773635817</v>
      </c>
    </row>
    <row r="43" spans="1:40" x14ac:dyDescent="0.3">
      <c r="A43" s="2">
        <v>580</v>
      </c>
      <c r="B43">
        <v>2</v>
      </c>
      <c r="C43">
        <v>450</v>
      </c>
      <c r="D43">
        <v>30</v>
      </c>
      <c r="E43">
        <f t="shared" si="8"/>
        <v>1.6729669445945505E-4</v>
      </c>
      <c r="G43">
        <v>2</v>
      </c>
      <c r="H43">
        <v>530</v>
      </c>
      <c r="I43">
        <v>30</v>
      </c>
      <c r="J43" s="1">
        <f t="shared" si="9"/>
        <v>0.49870441755459244</v>
      </c>
      <c r="L43">
        <v>2</v>
      </c>
      <c r="M43">
        <v>610</v>
      </c>
      <c r="N43">
        <v>30</v>
      </c>
      <c r="O43" s="1">
        <f t="shared" si="2"/>
        <v>1.2130613194252668</v>
      </c>
      <c r="Q43">
        <v>2</v>
      </c>
      <c r="R43">
        <v>690</v>
      </c>
      <c r="S43">
        <v>30</v>
      </c>
      <c r="T43" s="1">
        <f t="shared" si="3"/>
        <v>2.4077199896564059E-3</v>
      </c>
      <c r="V43">
        <v>1</v>
      </c>
      <c r="W43">
        <v>490</v>
      </c>
      <c r="X43">
        <v>80</v>
      </c>
      <c r="Y43">
        <f t="shared" si="4"/>
        <v>0.53109599103534522</v>
      </c>
      <c r="AA43">
        <v>1</v>
      </c>
      <c r="AB43">
        <v>570</v>
      </c>
      <c r="AC43">
        <v>80</v>
      </c>
      <c r="AD43" s="1">
        <f t="shared" si="5"/>
        <v>0.99221793826024351</v>
      </c>
      <c r="AF43">
        <v>1</v>
      </c>
      <c r="AG43">
        <v>650</v>
      </c>
      <c r="AH43">
        <v>80</v>
      </c>
      <c r="AI43" s="1">
        <f t="shared" si="6"/>
        <v>0.68194075119034814</v>
      </c>
      <c r="AK43">
        <v>1</v>
      </c>
      <c r="AL43">
        <v>730</v>
      </c>
      <c r="AM43">
        <v>80</v>
      </c>
      <c r="AN43" s="1">
        <f t="shared" si="7"/>
        <v>0.17242162389375282</v>
      </c>
    </row>
    <row r="44" spans="1:40" x14ac:dyDescent="0.3">
      <c r="A44" s="2">
        <v>585</v>
      </c>
      <c r="B44">
        <v>2</v>
      </c>
      <c r="C44">
        <v>450</v>
      </c>
      <c r="D44">
        <v>30</v>
      </c>
      <c r="E44">
        <f t="shared" si="8"/>
        <v>8.0130594785902137E-5</v>
      </c>
      <c r="G44">
        <v>2</v>
      </c>
      <c r="H44">
        <v>530</v>
      </c>
      <c r="I44">
        <v>30</v>
      </c>
      <c r="J44" s="1">
        <f t="shared" si="9"/>
        <v>0.37254092739540179</v>
      </c>
      <c r="L44">
        <v>2</v>
      </c>
      <c r="M44">
        <v>610</v>
      </c>
      <c r="N44">
        <v>30</v>
      </c>
      <c r="O44" s="1">
        <f t="shared" si="2"/>
        <v>1.4132965557154324</v>
      </c>
      <c r="Q44">
        <v>2</v>
      </c>
      <c r="R44">
        <v>690</v>
      </c>
      <c r="S44">
        <v>30</v>
      </c>
      <c r="T44" s="1">
        <f t="shared" si="3"/>
        <v>4.3749822363657702E-3</v>
      </c>
      <c r="V44">
        <v>1</v>
      </c>
      <c r="W44">
        <v>490</v>
      </c>
      <c r="X44">
        <v>80</v>
      </c>
      <c r="Y44">
        <f t="shared" si="4"/>
        <v>0.49406997353163834</v>
      </c>
      <c r="AA44">
        <v>1</v>
      </c>
      <c r="AB44">
        <v>570</v>
      </c>
      <c r="AC44">
        <v>80</v>
      </c>
      <c r="AD44" s="1">
        <f t="shared" si="5"/>
        <v>0.98257546895790038</v>
      </c>
      <c r="AF44">
        <v>1</v>
      </c>
      <c r="AG44">
        <v>650</v>
      </c>
      <c r="AH44">
        <v>80</v>
      </c>
      <c r="AI44" s="1">
        <f t="shared" si="6"/>
        <v>0.71886756970917576</v>
      </c>
      <c r="AK44">
        <v>1</v>
      </c>
      <c r="AL44">
        <v>730</v>
      </c>
      <c r="AM44">
        <v>80</v>
      </c>
      <c r="AN44" s="1">
        <f t="shared" si="7"/>
        <v>0.19348058160704673</v>
      </c>
    </row>
    <row r="45" spans="1:40" x14ac:dyDescent="0.3">
      <c r="A45" s="2">
        <v>590</v>
      </c>
      <c r="B45">
        <v>2</v>
      </c>
      <c r="C45">
        <v>450</v>
      </c>
      <c r="D45">
        <v>30</v>
      </c>
      <c r="E45">
        <f t="shared" si="8"/>
        <v>3.7328938227041142E-5</v>
      </c>
      <c r="G45">
        <v>2</v>
      </c>
      <c r="H45">
        <v>530</v>
      </c>
      <c r="I45">
        <v>30</v>
      </c>
      <c r="J45" s="1">
        <f t="shared" si="9"/>
        <v>0.2706705664732254</v>
      </c>
      <c r="L45">
        <v>2</v>
      </c>
      <c r="M45">
        <v>610</v>
      </c>
      <c r="N45">
        <v>30</v>
      </c>
      <c r="O45" s="1">
        <f t="shared" si="2"/>
        <v>1.6014748058336161</v>
      </c>
      <c r="Q45">
        <v>2</v>
      </c>
      <c r="R45">
        <v>690</v>
      </c>
      <c r="S45">
        <v>30</v>
      </c>
      <c r="T45" s="1">
        <f t="shared" si="3"/>
        <v>7.7318402789456151E-3</v>
      </c>
      <c r="V45">
        <v>1</v>
      </c>
      <c r="W45">
        <v>490</v>
      </c>
      <c r="X45">
        <v>80</v>
      </c>
      <c r="Y45">
        <f t="shared" si="4"/>
        <v>0.45783336177161427</v>
      </c>
      <c r="AA45">
        <v>1</v>
      </c>
      <c r="AB45">
        <v>570</v>
      </c>
      <c r="AC45">
        <v>80</v>
      </c>
      <c r="AD45" s="1">
        <f t="shared" si="5"/>
        <v>0.96923323447634413</v>
      </c>
      <c r="AF45">
        <v>1</v>
      </c>
      <c r="AG45">
        <v>650</v>
      </c>
      <c r="AH45">
        <v>80</v>
      </c>
      <c r="AI45" s="1">
        <f t="shared" si="6"/>
        <v>0.75483960198900735</v>
      </c>
      <c r="AK45">
        <v>1</v>
      </c>
      <c r="AL45">
        <v>730</v>
      </c>
      <c r="AM45">
        <v>80</v>
      </c>
      <c r="AN45" s="1">
        <f t="shared" si="7"/>
        <v>0.21626516682988731</v>
      </c>
    </row>
    <row r="46" spans="1:40" x14ac:dyDescent="0.3">
      <c r="A46" s="2">
        <v>595</v>
      </c>
      <c r="B46">
        <v>2</v>
      </c>
      <c r="C46">
        <v>450</v>
      </c>
      <c r="D46">
        <v>30</v>
      </c>
      <c r="E46">
        <f t="shared" si="8"/>
        <v>1.6913331937402212E-5</v>
      </c>
      <c r="G46">
        <v>2</v>
      </c>
      <c r="H46">
        <v>530</v>
      </c>
      <c r="I46">
        <v>30</v>
      </c>
      <c r="J46" s="1">
        <f t="shared" si="9"/>
        <v>0.19126888966507721</v>
      </c>
      <c r="L46">
        <v>2</v>
      </c>
      <c r="M46">
        <v>610</v>
      </c>
      <c r="N46">
        <v>30</v>
      </c>
      <c r="O46" s="1">
        <f t="shared" si="2"/>
        <v>1.7649938051691909</v>
      </c>
      <c r="Q46">
        <v>2</v>
      </c>
      <c r="R46">
        <v>690</v>
      </c>
      <c r="S46">
        <v>30</v>
      </c>
      <c r="T46" s="1">
        <f t="shared" si="3"/>
        <v>1.3290022565482796E-2</v>
      </c>
      <c r="V46">
        <v>1</v>
      </c>
      <c r="W46">
        <v>490</v>
      </c>
      <c r="X46">
        <v>80</v>
      </c>
      <c r="Y46">
        <f t="shared" si="4"/>
        <v>0.42260044322318879</v>
      </c>
      <c r="AA46">
        <v>1</v>
      </c>
      <c r="AB46">
        <v>570</v>
      </c>
      <c r="AC46">
        <v>80</v>
      </c>
      <c r="AD46" s="1">
        <f t="shared" si="5"/>
        <v>0.9523447998951764</v>
      </c>
      <c r="AF46">
        <v>1</v>
      </c>
      <c r="AG46">
        <v>650</v>
      </c>
      <c r="AH46">
        <v>80</v>
      </c>
      <c r="AI46" s="1">
        <f t="shared" si="6"/>
        <v>0.7895215696607879</v>
      </c>
      <c r="AK46">
        <v>1</v>
      </c>
      <c r="AL46">
        <v>730</v>
      </c>
      <c r="AM46">
        <v>80</v>
      </c>
      <c r="AN46" s="1">
        <f t="shared" si="7"/>
        <v>0.24079047427224856</v>
      </c>
    </row>
    <row r="47" spans="1:40" x14ac:dyDescent="0.3">
      <c r="A47" s="2">
        <v>600</v>
      </c>
      <c r="B47">
        <v>2</v>
      </c>
      <c r="C47">
        <v>450</v>
      </c>
      <c r="D47">
        <v>30</v>
      </c>
      <c r="E47">
        <f t="shared" si="8"/>
        <v>7.4533063441573419E-6</v>
      </c>
      <c r="G47">
        <v>2</v>
      </c>
      <c r="H47">
        <v>530</v>
      </c>
      <c r="I47">
        <v>30</v>
      </c>
      <c r="J47" s="1">
        <f t="shared" si="9"/>
        <v>0.13145705723306095</v>
      </c>
      <c r="L47">
        <v>2</v>
      </c>
      <c r="M47">
        <v>610</v>
      </c>
      <c r="N47">
        <v>30</v>
      </c>
      <c r="O47" s="1">
        <f t="shared" si="2"/>
        <v>1.8919189378135308</v>
      </c>
      <c r="Q47">
        <v>2</v>
      </c>
      <c r="R47">
        <v>690</v>
      </c>
      <c r="S47">
        <v>30</v>
      </c>
      <c r="T47" s="1">
        <f t="shared" si="3"/>
        <v>2.2217993076484612E-2</v>
      </c>
      <c r="V47">
        <v>1</v>
      </c>
      <c r="W47">
        <v>490</v>
      </c>
      <c r="X47">
        <v>80</v>
      </c>
      <c r="Y47">
        <f t="shared" si="4"/>
        <v>0.38855812751236413</v>
      </c>
      <c r="AA47">
        <v>1</v>
      </c>
      <c r="AB47">
        <v>570</v>
      </c>
      <c r="AC47">
        <v>80</v>
      </c>
      <c r="AD47" s="1">
        <f t="shared" si="5"/>
        <v>0.93210249235952758</v>
      </c>
      <c r="AF47">
        <v>1</v>
      </c>
      <c r="AG47">
        <v>650</v>
      </c>
      <c r="AH47">
        <v>80</v>
      </c>
      <c r="AI47" s="1">
        <f t="shared" si="6"/>
        <v>0.82257756239866464</v>
      </c>
      <c r="AK47">
        <v>1</v>
      </c>
      <c r="AL47">
        <v>730</v>
      </c>
      <c r="AM47">
        <v>80</v>
      </c>
      <c r="AN47" s="1">
        <f t="shared" si="7"/>
        <v>0.26705183522634335</v>
      </c>
    </row>
    <row r="48" spans="1:40" x14ac:dyDescent="0.3">
      <c r="A48" s="2">
        <v>605</v>
      </c>
      <c r="B48">
        <v>2</v>
      </c>
      <c r="C48">
        <v>450</v>
      </c>
      <c r="D48">
        <v>30</v>
      </c>
      <c r="E48">
        <f t="shared" si="8"/>
        <v>3.1945157656686325E-6</v>
      </c>
      <c r="G48">
        <v>2</v>
      </c>
      <c r="H48">
        <v>530</v>
      </c>
      <c r="I48">
        <v>30</v>
      </c>
      <c r="J48" s="1">
        <f t="shared" si="9"/>
        <v>8.7873867246814841E-2</v>
      </c>
      <c r="L48">
        <v>2</v>
      </c>
      <c r="M48">
        <v>610</v>
      </c>
      <c r="N48">
        <v>30</v>
      </c>
      <c r="O48" s="1">
        <f t="shared" si="2"/>
        <v>1.9724142334878325</v>
      </c>
      <c r="Q48">
        <v>2</v>
      </c>
      <c r="R48">
        <v>690</v>
      </c>
      <c r="S48">
        <v>30</v>
      </c>
      <c r="T48" s="1">
        <f t="shared" si="3"/>
        <v>3.612602683956255E-2</v>
      </c>
      <c r="V48">
        <v>1</v>
      </c>
      <c r="W48">
        <v>490</v>
      </c>
      <c r="X48">
        <v>80</v>
      </c>
      <c r="Y48">
        <f t="shared" si="4"/>
        <v>0.35586525214213843</v>
      </c>
      <c r="AA48">
        <v>1</v>
      </c>
      <c r="AB48">
        <v>570</v>
      </c>
      <c r="AC48">
        <v>80</v>
      </c>
      <c r="AD48" s="1">
        <f t="shared" si="5"/>
        <v>0.90873375636107012</v>
      </c>
      <c r="AF48">
        <v>1</v>
      </c>
      <c r="AG48">
        <v>650</v>
      </c>
      <c r="AH48">
        <v>80</v>
      </c>
      <c r="AI48" s="1">
        <f t="shared" si="6"/>
        <v>0.85367636134514768</v>
      </c>
      <c r="AK48">
        <v>1</v>
      </c>
      <c r="AL48">
        <v>730</v>
      </c>
      <c r="AM48">
        <v>80</v>
      </c>
      <c r="AN48" s="1">
        <f t="shared" si="7"/>
        <v>0.29502265617444284</v>
      </c>
    </row>
    <row r="49" spans="1:40" x14ac:dyDescent="0.3">
      <c r="A49" s="2">
        <v>610</v>
      </c>
      <c r="B49">
        <v>2</v>
      </c>
      <c r="C49">
        <v>450</v>
      </c>
      <c r="D49">
        <v>30</v>
      </c>
      <c r="E49">
        <f t="shared" si="8"/>
        <v>1.331672293971463E-6</v>
      </c>
      <c r="G49">
        <v>2</v>
      </c>
      <c r="H49">
        <v>530</v>
      </c>
      <c r="I49">
        <v>30</v>
      </c>
      <c r="J49" s="1">
        <f t="shared" si="9"/>
        <v>5.7131001569100753E-2</v>
      </c>
      <c r="L49">
        <v>2</v>
      </c>
      <c r="M49">
        <v>610</v>
      </c>
      <c r="N49">
        <v>30</v>
      </c>
      <c r="O49" s="1">
        <f t="shared" si="2"/>
        <v>2</v>
      </c>
      <c r="Q49">
        <v>2</v>
      </c>
      <c r="R49">
        <v>690</v>
      </c>
      <c r="S49">
        <v>30</v>
      </c>
      <c r="T49" s="1">
        <f t="shared" si="3"/>
        <v>5.7131001569100753E-2</v>
      </c>
      <c r="V49">
        <v>1</v>
      </c>
      <c r="W49">
        <v>490</v>
      </c>
      <c r="X49">
        <v>80</v>
      </c>
      <c r="Y49">
        <f t="shared" si="4"/>
        <v>0.32465246735834974</v>
      </c>
      <c r="AA49">
        <v>1</v>
      </c>
      <c r="AB49">
        <v>570</v>
      </c>
      <c r="AC49">
        <v>80</v>
      </c>
      <c r="AD49" s="1">
        <f t="shared" si="5"/>
        <v>0.88249690258459546</v>
      </c>
      <c r="AF49">
        <v>1</v>
      </c>
      <c r="AG49">
        <v>650</v>
      </c>
      <c r="AH49">
        <v>80</v>
      </c>
      <c r="AI49" s="1">
        <f t="shared" si="6"/>
        <v>0.88249690258459546</v>
      </c>
      <c r="AK49">
        <v>1</v>
      </c>
      <c r="AL49">
        <v>730</v>
      </c>
      <c r="AM49">
        <v>80</v>
      </c>
      <c r="AN49" s="1">
        <f t="shared" si="7"/>
        <v>0.32465246735834974</v>
      </c>
    </row>
    <row r="50" spans="1:40" x14ac:dyDescent="0.3">
      <c r="A50" s="2">
        <v>615</v>
      </c>
      <c r="B50">
        <v>2</v>
      </c>
      <c r="C50">
        <v>450</v>
      </c>
      <c r="D50">
        <v>30</v>
      </c>
      <c r="E50">
        <f t="shared" si="8"/>
        <v>5.3991570067260282E-7</v>
      </c>
      <c r="G50">
        <v>2</v>
      </c>
      <c r="H50">
        <v>530</v>
      </c>
      <c r="I50">
        <v>30</v>
      </c>
      <c r="J50" s="1">
        <f t="shared" si="9"/>
        <v>3.612602683956255E-2</v>
      </c>
      <c r="L50">
        <v>2</v>
      </c>
      <c r="M50">
        <v>610</v>
      </c>
      <c r="N50">
        <v>30</v>
      </c>
      <c r="O50" s="1">
        <f t="shared" si="2"/>
        <v>1.9724142334878325</v>
      </c>
      <c r="Q50">
        <v>2</v>
      </c>
      <c r="R50">
        <v>690</v>
      </c>
      <c r="S50">
        <v>30</v>
      </c>
      <c r="T50" s="1">
        <f t="shared" si="3"/>
        <v>8.7873867246814841E-2</v>
      </c>
      <c r="V50">
        <v>1</v>
      </c>
      <c r="W50">
        <v>490</v>
      </c>
      <c r="X50">
        <v>80</v>
      </c>
      <c r="Y50">
        <f t="shared" si="4"/>
        <v>0.29502265617444284</v>
      </c>
      <c r="AA50">
        <v>1</v>
      </c>
      <c r="AB50">
        <v>570</v>
      </c>
      <c r="AC50">
        <v>80</v>
      </c>
      <c r="AD50" s="1">
        <f t="shared" si="5"/>
        <v>0.85367636134514768</v>
      </c>
      <c r="AF50">
        <v>1</v>
      </c>
      <c r="AG50">
        <v>650</v>
      </c>
      <c r="AH50">
        <v>80</v>
      </c>
      <c r="AI50" s="1">
        <f t="shared" si="6"/>
        <v>0.90873375636107012</v>
      </c>
      <c r="AK50">
        <v>1</v>
      </c>
      <c r="AL50">
        <v>730</v>
      </c>
      <c r="AM50">
        <v>80</v>
      </c>
      <c r="AN50" s="1">
        <f t="shared" si="7"/>
        <v>0.35586525214213843</v>
      </c>
    </row>
    <row r="51" spans="1:40" x14ac:dyDescent="0.3">
      <c r="A51" s="2">
        <v>620</v>
      </c>
      <c r="B51">
        <v>2</v>
      </c>
      <c r="C51">
        <v>450</v>
      </c>
      <c r="D51">
        <v>30</v>
      </c>
      <c r="E51">
        <f t="shared" si="8"/>
        <v>2.1290742822152048E-7</v>
      </c>
      <c r="G51">
        <v>2</v>
      </c>
      <c r="H51">
        <v>530</v>
      </c>
      <c r="I51">
        <v>30</v>
      </c>
      <c r="J51" s="1">
        <f t="shared" si="9"/>
        <v>2.2217993076484612E-2</v>
      </c>
      <c r="L51">
        <v>2</v>
      </c>
      <c r="M51">
        <v>610</v>
      </c>
      <c r="N51">
        <v>30</v>
      </c>
      <c r="O51" s="1">
        <f t="shared" si="2"/>
        <v>1.8919189378135308</v>
      </c>
      <c r="Q51">
        <v>2</v>
      </c>
      <c r="R51">
        <v>690</v>
      </c>
      <c r="S51">
        <v>30</v>
      </c>
      <c r="T51" s="1">
        <f t="shared" si="3"/>
        <v>0.13145705723306095</v>
      </c>
      <c r="V51">
        <v>1</v>
      </c>
      <c r="W51">
        <v>490</v>
      </c>
      <c r="X51">
        <v>80</v>
      </c>
      <c r="Y51">
        <f t="shared" si="4"/>
        <v>0.26705183522634335</v>
      </c>
      <c r="AA51">
        <v>1</v>
      </c>
      <c r="AB51">
        <v>570</v>
      </c>
      <c r="AC51">
        <v>80</v>
      </c>
      <c r="AD51" s="1">
        <f t="shared" si="5"/>
        <v>0.82257756239866464</v>
      </c>
      <c r="AF51">
        <v>1</v>
      </c>
      <c r="AG51">
        <v>650</v>
      </c>
      <c r="AH51">
        <v>80</v>
      </c>
      <c r="AI51" s="1">
        <f t="shared" si="6"/>
        <v>0.93210249235952758</v>
      </c>
      <c r="AK51">
        <v>1</v>
      </c>
      <c r="AL51">
        <v>730</v>
      </c>
      <c r="AM51">
        <v>80</v>
      </c>
      <c r="AN51" s="1">
        <f t="shared" si="7"/>
        <v>0.38855812751236413</v>
      </c>
    </row>
    <row r="52" spans="1:40" x14ac:dyDescent="0.3">
      <c r="A52" s="2">
        <v>625</v>
      </c>
      <c r="B52">
        <v>2</v>
      </c>
      <c r="C52">
        <v>450</v>
      </c>
      <c r="D52">
        <v>30</v>
      </c>
      <c r="E52">
        <f t="shared" si="8"/>
        <v>8.1656720822850069E-8</v>
      </c>
      <c r="G52">
        <v>2</v>
      </c>
      <c r="H52">
        <v>530</v>
      </c>
      <c r="I52">
        <v>30</v>
      </c>
      <c r="J52" s="1">
        <f t="shared" si="9"/>
        <v>1.3290022565482796E-2</v>
      </c>
      <c r="L52">
        <v>2</v>
      </c>
      <c r="M52">
        <v>610</v>
      </c>
      <c r="N52">
        <v>30</v>
      </c>
      <c r="O52" s="1">
        <f t="shared" si="2"/>
        <v>1.7649938051691909</v>
      </c>
      <c r="Q52">
        <v>2</v>
      </c>
      <c r="R52">
        <v>690</v>
      </c>
      <c r="S52">
        <v>30</v>
      </c>
      <c r="T52" s="1">
        <f t="shared" si="3"/>
        <v>0.19126888966507721</v>
      </c>
      <c r="V52">
        <v>1</v>
      </c>
      <c r="W52">
        <v>490</v>
      </c>
      <c r="X52">
        <v>80</v>
      </c>
      <c r="Y52">
        <f t="shared" si="4"/>
        <v>0.24079047427224856</v>
      </c>
      <c r="AA52">
        <v>1</v>
      </c>
      <c r="AB52">
        <v>570</v>
      </c>
      <c r="AC52">
        <v>80</v>
      </c>
      <c r="AD52" s="1">
        <f t="shared" si="5"/>
        <v>0.7895215696607879</v>
      </c>
      <c r="AF52">
        <v>1</v>
      </c>
      <c r="AG52">
        <v>650</v>
      </c>
      <c r="AH52">
        <v>80</v>
      </c>
      <c r="AI52" s="1">
        <f t="shared" si="6"/>
        <v>0.9523447998951764</v>
      </c>
      <c r="AK52">
        <v>1</v>
      </c>
      <c r="AL52">
        <v>730</v>
      </c>
      <c r="AM52">
        <v>80</v>
      </c>
      <c r="AN52" s="1">
        <f t="shared" si="7"/>
        <v>0.42260044322318879</v>
      </c>
    </row>
    <row r="53" spans="1:40" x14ac:dyDescent="0.3">
      <c r="A53" s="2">
        <v>630</v>
      </c>
      <c r="B53">
        <v>2</v>
      </c>
      <c r="C53">
        <v>450</v>
      </c>
      <c r="D53">
        <v>30</v>
      </c>
      <c r="E53">
        <f t="shared" si="8"/>
        <v>3.0459959489425258E-8</v>
      </c>
      <c r="G53">
        <v>2</v>
      </c>
      <c r="H53">
        <v>530</v>
      </c>
      <c r="I53">
        <v>30</v>
      </c>
      <c r="J53" s="1">
        <f t="shared" si="9"/>
        <v>7.7318402789456151E-3</v>
      </c>
      <c r="L53">
        <v>2</v>
      </c>
      <c r="M53">
        <v>610</v>
      </c>
      <c r="N53">
        <v>30</v>
      </c>
      <c r="O53" s="1">
        <f t="shared" si="2"/>
        <v>1.6014748058336161</v>
      </c>
      <c r="Q53">
        <v>2</v>
      </c>
      <c r="R53">
        <v>690</v>
      </c>
      <c r="S53">
        <v>30</v>
      </c>
      <c r="T53" s="1">
        <f t="shared" si="3"/>
        <v>0.2706705664732254</v>
      </c>
      <c r="V53">
        <v>1</v>
      </c>
      <c r="W53">
        <v>490</v>
      </c>
      <c r="X53">
        <v>80</v>
      </c>
      <c r="Y53">
        <f t="shared" si="4"/>
        <v>0.21626516682988731</v>
      </c>
      <c r="AA53">
        <v>1</v>
      </c>
      <c r="AB53">
        <v>570</v>
      </c>
      <c r="AC53">
        <v>80</v>
      </c>
      <c r="AD53" s="1">
        <f t="shared" si="5"/>
        <v>0.75483960198900735</v>
      </c>
      <c r="AF53">
        <v>1</v>
      </c>
      <c r="AG53">
        <v>650</v>
      </c>
      <c r="AH53">
        <v>80</v>
      </c>
      <c r="AI53" s="1">
        <f t="shared" si="6"/>
        <v>0.96923323447634413</v>
      </c>
      <c r="AK53">
        <v>1</v>
      </c>
      <c r="AL53">
        <v>730</v>
      </c>
      <c r="AM53">
        <v>80</v>
      </c>
      <c r="AN53" s="1">
        <f t="shared" si="7"/>
        <v>0.45783336177161427</v>
      </c>
    </row>
    <row r="54" spans="1:40" x14ac:dyDescent="0.3">
      <c r="A54" s="2">
        <v>635</v>
      </c>
      <c r="B54">
        <v>2</v>
      </c>
      <c r="C54">
        <v>450</v>
      </c>
      <c r="D54">
        <v>30</v>
      </c>
      <c r="E54">
        <f t="shared" si="8"/>
        <v>1.1051035440733423E-8</v>
      </c>
      <c r="G54">
        <v>2</v>
      </c>
      <c r="H54">
        <v>530</v>
      </c>
      <c r="I54">
        <v>30</v>
      </c>
      <c r="J54" s="1">
        <f t="shared" si="9"/>
        <v>4.3749822363657702E-3</v>
      </c>
      <c r="L54">
        <v>2</v>
      </c>
      <c r="M54">
        <v>610</v>
      </c>
      <c r="N54">
        <v>30</v>
      </c>
      <c r="O54" s="1">
        <f t="shared" si="2"/>
        <v>1.4132965557154324</v>
      </c>
      <c r="Q54">
        <v>2</v>
      </c>
      <c r="R54">
        <v>690</v>
      </c>
      <c r="S54">
        <v>30</v>
      </c>
      <c r="T54" s="1">
        <f t="shared" si="3"/>
        <v>0.37254092739540179</v>
      </c>
      <c r="V54">
        <v>1</v>
      </c>
      <c r="W54">
        <v>490</v>
      </c>
      <c r="X54">
        <v>80</v>
      </c>
      <c r="Y54">
        <f t="shared" si="4"/>
        <v>0.19348058160704673</v>
      </c>
      <c r="AA54">
        <v>1</v>
      </c>
      <c r="AB54">
        <v>570</v>
      </c>
      <c r="AC54">
        <v>80</v>
      </c>
      <c r="AD54" s="1">
        <f t="shared" si="5"/>
        <v>0.71886756970917576</v>
      </c>
      <c r="AF54">
        <v>1</v>
      </c>
      <c r="AG54">
        <v>650</v>
      </c>
      <c r="AH54">
        <v>80</v>
      </c>
      <c r="AI54" s="1">
        <f t="shared" si="6"/>
        <v>0.98257546895790038</v>
      </c>
      <c r="AK54">
        <v>1</v>
      </c>
      <c r="AL54">
        <v>730</v>
      </c>
      <c r="AM54">
        <v>80</v>
      </c>
      <c r="AN54" s="1">
        <f t="shared" si="7"/>
        <v>0.49406997353163834</v>
      </c>
    </row>
    <row r="55" spans="1:40" x14ac:dyDescent="0.3">
      <c r="A55" s="2">
        <v>640</v>
      </c>
      <c r="B55">
        <v>2</v>
      </c>
      <c r="C55">
        <v>450</v>
      </c>
      <c r="D55">
        <v>30</v>
      </c>
      <c r="E55">
        <f t="shared" si="8"/>
        <v>3.8995355720344613E-9</v>
      </c>
      <c r="G55">
        <v>2</v>
      </c>
      <c r="H55">
        <v>530</v>
      </c>
      <c r="I55">
        <v>30</v>
      </c>
      <c r="J55" s="1">
        <f t="shared" si="9"/>
        <v>2.4077199896564059E-3</v>
      </c>
      <c r="L55">
        <v>2</v>
      </c>
      <c r="M55">
        <v>610</v>
      </c>
      <c r="N55">
        <v>30</v>
      </c>
      <c r="O55" s="1">
        <f t="shared" si="2"/>
        <v>1.2130613194252668</v>
      </c>
      <c r="Q55">
        <v>2</v>
      </c>
      <c r="R55">
        <v>690</v>
      </c>
      <c r="S55">
        <v>30</v>
      </c>
      <c r="T55" s="1">
        <f t="shared" si="3"/>
        <v>0.49870441755459244</v>
      </c>
      <c r="V55">
        <v>1</v>
      </c>
      <c r="W55">
        <v>490</v>
      </c>
      <c r="X55">
        <v>80</v>
      </c>
      <c r="Y55">
        <f t="shared" si="4"/>
        <v>0.17242162389375282</v>
      </c>
      <c r="AA55">
        <v>1</v>
      </c>
      <c r="AB55">
        <v>570</v>
      </c>
      <c r="AC55">
        <v>80</v>
      </c>
      <c r="AD55" s="1">
        <f t="shared" si="5"/>
        <v>0.68194075119034814</v>
      </c>
      <c r="AF55">
        <v>1</v>
      </c>
      <c r="AG55">
        <v>650</v>
      </c>
      <c r="AH55">
        <v>80</v>
      </c>
      <c r="AI55" s="1">
        <f t="shared" si="6"/>
        <v>0.99221793826024351</v>
      </c>
      <c r="AK55">
        <v>1</v>
      </c>
      <c r="AL55">
        <v>730</v>
      </c>
      <c r="AM55">
        <v>80</v>
      </c>
      <c r="AN55" s="1">
        <f t="shared" si="7"/>
        <v>0.53109599103534522</v>
      </c>
    </row>
    <row r="56" spans="1:40" x14ac:dyDescent="0.3">
      <c r="A56" s="2">
        <v>645</v>
      </c>
      <c r="B56">
        <v>2</v>
      </c>
      <c r="C56">
        <v>450</v>
      </c>
      <c r="D56">
        <v>30</v>
      </c>
      <c r="E56">
        <f t="shared" si="8"/>
        <v>1.3383172182585563E-9</v>
      </c>
      <c r="G56">
        <v>2</v>
      </c>
      <c r="H56">
        <v>530</v>
      </c>
      <c r="I56">
        <v>30</v>
      </c>
      <c r="J56" s="1">
        <f t="shared" si="9"/>
        <v>1.2887596411372162E-3</v>
      </c>
      <c r="L56">
        <v>2</v>
      </c>
      <c r="M56">
        <v>610</v>
      </c>
      <c r="N56">
        <v>30</v>
      </c>
      <c r="O56" s="1">
        <f t="shared" si="2"/>
        <v>1.0126712332962011</v>
      </c>
      <c r="Q56">
        <v>2</v>
      </c>
      <c r="R56">
        <v>690</v>
      </c>
      <c r="S56">
        <v>30</v>
      </c>
      <c r="T56" s="1">
        <f t="shared" si="3"/>
        <v>0.64930493471669948</v>
      </c>
      <c r="V56">
        <v>1</v>
      </c>
      <c r="W56">
        <v>490</v>
      </c>
      <c r="X56">
        <v>80</v>
      </c>
      <c r="Y56">
        <f t="shared" si="4"/>
        <v>0.15305573773635817</v>
      </c>
      <c r="AA56">
        <v>1</v>
      </c>
      <c r="AB56">
        <v>570</v>
      </c>
      <c r="AC56">
        <v>80</v>
      </c>
      <c r="AD56" s="1">
        <f t="shared" si="5"/>
        <v>0.64438872482519527</v>
      </c>
      <c r="AF56">
        <v>1</v>
      </c>
      <c r="AG56">
        <v>650</v>
      </c>
      <c r="AH56">
        <v>80</v>
      </c>
      <c r="AI56" s="1">
        <f t="shared" si="6"/>
        <v>0.99804878110747552</v>
      </c>
      <c r="AK56">
        <v>1</v>
      </c>
      <c r="AL56">
        <v>730</v>
      </c>
      <c r="AM56">
        <v>80</v>
      </c>
      <c r="AN56" s="1">
        <f t="shared" si="7"/>
        <v>0.56867105371867199</v>
      </c>
    </row>
    <row r="57" spans="1:40" x14ac:dyDescent="0.3">
      <c r="A57" s="2">
        <v>650</v>
      </c>
      <c r="B57">
        <v>2</v>
      </c>
      <c r="C57">
        <v>450</v>
      </c>
      <c r="D57">
        <v>30</v>
      </c>
      <c r="E57">
        <f t="shared" si="8"/>
        <v>4.467262872406332E-10</v>
      </c>
      <c r="G57">
        <v>2</v>
      </c>
      <c r="H57">
        <v>530</v>
      </c>
      <c r="I57">
        <v>30</v>
      </c>
      <c r="J57" s="1">
        <f t="shared" si="9"/>
        <v>6.7092525580502371E-4</v>
      </c>
      <c r="L57">
        <v>2</v>
      </c>
      <c r="M57">
        <v>610</v>
      </c>
      <c r="N57">
        <v>30</v>
      </c>
      <c r="O57" s="1">
        <f t="shared" si="2"/>
        <v>0.8222245810143749</v>
      </c>
      <c r="Q57">
        <v>2</v>
      </c>
      <c r="R57">
        <v>690</v>
      </c>
      <c r="S57">
        <v>30</v>
      </c>
      <c r="T57" s="1">
        <f t="shared" si="3"/>
        <v>0.8222245810143749</v>
      </c>
      <c r="V57">
        <v>1</v>
      </c>
      <c r="W57">
        <v>490</v>
      </c>
      <c r="X57">
        <v>80</v>
      </c>
      <c r="Y57">
        <f t="shared" si="4"/>
        <v>0.1353352832366127</v>
      </c>
      <c r="AA57">
        <v>1</v>
      </c>
      <c r="AB57">
        <v>570</v>
      </c>
      <c r="AC57">
        <v>80</v>
      </c>
      <c r="AD57" s="1">
        <f t="shared" si="5"/>
        <v>0.60653065971263342</v>
      </c>
      <c r="AF57">
        <v>1</v>
      </c>
      <c r="AG57">
        <v>650</v>
      </c>
      <c r="AH57">
        <v>80</v>
      </c>
      <c r="AI57" s="1">
        <f t="shared" si="6"/>
        <v>1</v>
      </c>
      <c r="AK57">
        <v>1</v>
      </c>
      <c r="AL57">
        <v>730</v>
      </c>
      <c r="AM57">
        <v>80</v>
      </c>
      <c r="AN57" s="1">
        <f t="shared" si="7"/>
        <v>0.60653065971263342</v>
      </c>
    </row>
    <row r="58" spans="1:40" x14ac:dyDescent="0.3">
      <c r="A58" s="2">
        <v>655</v>
      </c>
      <c r="B58">
        <v>2</v>
      </c>
      <c r="C58">
        <v>450</v>
      </c>
      <c r="D58">
        <v>30</v>
      </c>
      <c r="E58">
        <f t="shared" si="8"/>
        <v>1.4503079138650644E-10</v>
      </c>
      <c r="G58">
        <v>2</v>
      </c>
      <c r="H58">
        <v>530</v>
      </c>
      <c r="I58">
        <v>30</v>
      </c>
      <c r="J58" s="1">
        <f t="shared" si="9"/>
        <v>3.3971335312282135E-4</v>
      </c>
      <c r="L58">
        <v>2</v>
      </c>
      <c r="M58">
        <v>610</v>
      </c>
      <c r="N58">
        <v>30</v>
      </c>
      <c r="O58" s="1">
        <f t="shared" si="2"/>
        <v>0.64930493471669948</v>
      </c>
      <c r="Q58">
        <v>2</v>
      </c>
      <c r="R58">
        <v>690</v>
      </c>
      <c r="S58">
        <v>30</v>
      </c>
      <c r="T58" s="1">
        <f t="shared" si="3"/>
        <v>1.0126712332962011</v>
      </c>
      <c r="V58">
        <v>1</v>
      </c>
      <c r="W58">
        <v>490</v>
      </c>
      <c r="X58">
        <v>80</v>
      </c>
      <c r="Y58">
        <f t="shared" si="4"/>
        <v>0.11919992840264731</v>
      </c>
      <c r="AA58">
        <v>1</v>
      </c>
      <c r="AB58">
        <v>570</v>
      </c>
      <c r="AC58">
        <v>80</v>
      </c>
      <c r="AD58" s="1">
        <f t="shared" si="5"/>
        <v>0.56867105371867199</v>
      </c>
      <c r="AF58">
        <v>1</v>
      </c>
      <c r="AG58">
        <v>650</v>
      </c>
      <c r="AH58">
        <v>80</v>
      </c>
      <c r="AI58" s="1">
        <f t="shared" si="6"/>
        <v>0.99804878110747552</v>
      </c>
      <c r="AK58">
        <v>1</v>
      </c>
      <c r="AL58">
        <v>730</v>
      </c>
      <c r="AM58">
        <v>80</v>
      </c>
      <c r="AN58" s="1">
        <f t="shared" si="7"/>
        <v>0.64438872482519527</v>
      </c>
    </row>
    <row r="59" spans="1:40" x14ac:dyDescent="0.3">
      <c r="A59" s="2">
        <v>660</v>
      </c>
      <c r="B59">
        <v>2</v>
      </c>
      <c r="C59">
        <v>450</v>
      </c>
      <c r="D59">
        <v>30</v>
      </c>
      <c r="E59">
        <f t="shared" si="8"/>
        <v>4.579469691291106E-11</v>
      </c>
      <c r="G59">
        <v>2</v>
      </c>
      <c r="H59">
        <v>530</v>
      </c>
      <c r="I59">
        <v>30</v>
      </c>
      <c r="J59" s="1">
        <f t="shared" si="9"/>
        <v>1.6729669445945505E-4</v>
      </c>
      <c r="L59">
        <v>2</v>
      </c>
      <c r="M59">
        <v>610</v>
      </c>
      <c r="N59">
        <v>30</v>
      </c>
      <c r="O59" s="1">
        <f t="shared" si="2"/>
        <v>0.49870441755459244</v>
      </c>
      <c r="Q59">
        <v>2</v>
      </c>
      <c r="R59">
        <v>690</v>
      </c>
      <c r="S59">
        <v>30</v>
      </c>
      <c r="T59" s="1">
        <f t="shared" si="3"/>
        <v>1.2130613194252668</v>
      </c>
      <c r="V59">
        <v>1</v>
      </c>
      <c r="W59">
        <v>490</v>
      </c>
      <c r="X59">
        <v>80</v>
      </c>
      <c r="Y59">
        <f t="shared" si="4"/>
        <v>0.10457900128900145</v>
      </c>
      <c r="AA59">
        <v>1</v>
      </c>
      <c r="AB59">
        <v>570</v>
      </c>
      <c r="AC59">
        <v>80</v>
      </c>
      <c r="AD59" s="1">
        <f t="shared" si="5"/>
        <v>0.53109599103534522</v>
      </c>
      <c r="AF59">
        <v>1</v>
      </c>
      <c r="AG59">
        <v>650</v>
      </c>
      <c r="AH59">
        <v>80</v>
      </c>
      <c r="AI59" s="1">
        <f t="shared" si="6"/>
        <v>0.99221793826024351</v>
      </c>
      <c r="AK59">
        <v>1</v>
      </c>
      <c r="AL59">
        <v>730</v>
      </c>
      <c r="AM59">
        <v>80</v>
      </c>
      <c r="AN59" s="1">
        <f t="shared" si="7"/>
        <v>0.68194075119034814</v>
      </c>
    </row>
    <row r="60" spans="1:40" x14ac:dyDescent="0.3">
      <c r="A60" s="2">
        <v>665</v>
      </c>
      <c r="B60">
        <v>2</v>
      </c>
      <c r="C60">
        <v>450</v>
      </c>
      <c r="D60">
        <v>30</v>
      </c>
      <c r="E60">
        <f t="shared" si="8"/>
        <v>1.4063921241681505E-11</v>
      </c>
      <c r="G60">
        <v>2</v>
      </c>
      <c r="H60">
        <v>530</v>
      </c>
      <c r="I60">
        <v>30</v>
      </c>
      <c r="J60" s="1">
        <f t="shared" si="9"/>
        <v>8.0130594785902137E-5</v>
      </c>
      <c r="L60">
        <v>2</v>
      </c>
      <c r="M60">
        <v>610</v>
      </c>
      <c r="N60">
        <v>30</v>
      </c>
      <c r="O60" s="1">
        <f t="shared" si="2"/>
        <v>0.37254092739540179</v>
      </c>
      <c r="Q60">
        <v>2</v>
      </c>
      <c r="R60">
        <v>690</v>
      </c>
      <c r="S60">
        <v>30</v>
      </c>
      <c r="T60" s="1">
        <f t="shared" si="3"/>
        <v>1.4132965557154324</v>
      </c>
      <c r="V60">
        <v>1</v>
      </c>
      <c r="W60">
        <v>490</v>
      </c>
      <c r="X60">
        <v>80</v>
      </c>
      <c r="Y60">
        <f t="shared" si="4"/>
        <v>9.139375535604724E-2</v>
      </c>
      <c r="AA60">
        <v>1</v>
      </c>
      <c r="AB60">
        <v>570</v>
      </c>
      <c r="AC60">
        <v>80</v>
      </c>
      <c r="AD60" s="1">
        <f t="shared" si="5"/>
        <v>0.49406997353163834</v>
      </c>
      <c r="AF60">
        <v>1</v>
      </c>
      <c r="AG60">
        <v>650</v>
      </c>
      <c r="AH60">
        <v>80</v>
      </c>
      <c r="AI60" s="1">
        <f t="shared" si="6"/>
        <v>0.98257546895790038</v>
      </c>
      <c r="AK60">
        <v>1</v>
      </c>
      <c r="AL60">
        <v>730</v>
      </c>
      <c r="AM60">
        <v>80</v>
      </c>
      <c r="AN60" s="1">
        <f t="shared" si="7"/>
        <v>0.71886756970917576</v>
      </c>
    </row>
    <row r="61" spans="1:40" x14ac:dyDescent="0.3">
      <c r="A61" s="2">
        <v>670</v>
      </c>
      <c r="B61">
        <v>2</v>
      </c>
      <c r="C61">
        <v>450</v>
      </c>
      <c r="D61">
        <v>30</v>
      </c>
      <c r="E61">
        <f t="shared" si="8"/>
        <v>4.2008185854645051E-12</v>
      </c>
      <c r="G61">
        <v>2</v>
      </c>
      <c r="H61">
        <v>530</v>
      </c>
      <c r="I61">
        <v>30</v>
      </c>
      <c r="J61" s="1">
        <f t="shared" si="9"/>
        <v>3.7328938227041142E-5</v>
      </c>
      <c r="L61">
        <v>2</v>
      </c>
      <c r="M61">
        <v>610</v>
      </c>
      <c r="N61">
        <v>30</v>
      </c>
      <c r="O61" s="1">
        <f t="shared" si="2"/>
        <v>0.2706705664732254</v>
      </c>
      <c r="Q61">
        <v>2</v>
      </c>
      <c r="R61">
        <v>690</v>
      </c>
      <c r="S61">
        <v>30</v>
      </c>
      <c r="T61" s="1">
        <f t="shared" si="3"/>
        <v>1.6014748058336161</v>
      </c>
      <c r="V61">
        <v>1</v>
      </c>
      <c r="W61">
        <v>490</v>
      </c>
      <c r="X61">
        <v>80</v>
      </c>
      <c r="Y61">
        <f t="shared" si="4"/>
        <v>7.9559508718227687E-2</v>
      </c>
      <c r="AA61">
        <v>1</v>
      </c>
      <c r="AB61">
        <v>570</v>
      </c>
      <c r="AC61">
        <v>80</v>
      </c>
      <c r="AD61" s="1">
        <f t="shared" si="5"/>
        <v>0.45783336177161427</v>
      </c>
      <c r="AF61">
        <v>1</v>
      </c>
      <c r="AG61">
        <v>650</v>
      </c>
      <c r="AH61">
        <v>80</v>
      </c>
      <c r="AI61" s="1">
        <f t="shared" si="6"/>
        <v>0.96923323447634413</v>
      </c>
      <c r="AK61">
        <v>1</v>
      </c>
      <c r="AL61">
        <v>730</v>
      </c>
      <c r="AM61">
        <v>80</v>
      </c>
      <c r="AN61" s="1">
        <f t="shared" si="7"/>
        <v>0.75483960198900735</v>
      </c>
    </row>
    <row r="62" spans="1:40" x14ac:dyDescent="0.3">
      <c r="A62" s="2">
        <v>675</v>
      </c>
      <c r="B62">
        <v>2</v>
      </c>
      <c r="C62">
        <v>450</v>
      </c>
      <c r="D62">
        <v>30</v>
      </c>
      <c r="E62">
        <f t="shared" si="8"/>
        <v>1.2203873355210648E-12</v>
      </c>
      <c r="G62">
        <v>2</v>
      </c>
      <c r="H62">
        <v>530</v>
      </c>
      <c r="I62">
        <v>30</v>
      </c>
      <c r="J62" s="1">
        <f t="shared" si="9"/>
        <v>1.6913331937402212E-5</v>
      </c>
      <c r="L62">
        <v>2</v>
      </c>
      <c r="M62">
        <v>610</v>
      </c>
      <c r="N62">
        <v>30</v>
      </c>
      <c r="O62" s="1">
        <f t="shared" si="2"/>
        <v>0.19126888966507721</v>
      </c>
      <c r="Q62">
        <v>2</v>
      </c>
      <c r="R62">
        <v>690</v>
      </c>
      <c r="S62">
        <v>30</v>
      </c>
      <c r="T62" s="1">
        <f t="shared" si="3"/>
        <v>1.7649938051691909</v>
      </c>
      <c r="V62">
        <v>1</v>
      </c>
      <c r="W62">
        <v>490</v>
      </c>
      <c r="X62">
        <v>80</v>
      </c>
      <c r="Y62">
        <f t="shared" si="4"/>
        <v>6.8987625917239406E-2</v>
      </c>
      <c r="AA62">
        <v>1</v>
      </c>
      <c r="AB62">
        <v>570</v>
      </c>
      <c r="AC62">
        <v>80</v>
      </c>
      <c r="AD62" s="1">
        <f t="shared" si="5"/>
        <v>0.42260044322318879</v>
      </c>
      <c r="AF62">
        <v>1</v>
      </c>
      <c r="AG62">
        <v>650</v>
      </c>
      <c r="AH62">
        <v>80</v>
      </c>
      <c r="AI62" s="1">
        <f t="shared" si="6"/>
        <v>0.9523447998951764</v>
      </c>
      <c r="AK62">
        <v>1</v>
      </c>
      <c r="AL62">
        <v>730</v>
      </c>
      <c r="AM62">
        <v>80</v>
      </c>
      <c r="AN62" s="1">
        <f t="shared" si="7"/>
        <v>0.7895215696607879</v>
      </c>
    </row>
    <row r="63" spans="1:40" x14ac:dyDescent="0.3">
      <c r="A63" s="2">
        <v>680</v>
      </c>
      <c r="B63">
        <v>2</v>
      </c>
      <c r="C63">
        <v>450</v>
      </c>
      <c r="D63">
        <v>30</v>
      </c>
      <c r="E63">
        <f t="shared" si="8"/>
        <v>3.448241878071024E-13</v>
      </c>
      <c r="G63">
        <v>2</v>
      </c>
      <c r="H63">
        <v>530</v>
      </c>
      <c r="I63">
        <v>30</v>
      </c>
      <c r="J63" s="1">
        <f t="shared" si="9"/>
        <v>7.4533063441573419E-6</v>
      </c>
      <c r="L63">
        <v>2</v>
      </c>
      <c r="M63">
        <v>610</v>
      </c>
      <c r="N63">
        <v>30</v>
      </c>
      <c r="O63" s="1">
        <f t="shared" si="2"/>
        <v>0.13145705723306095</v>
      </c>
      <c r="Q63">
        <v>2</v>
      </c>
      <c r="R63">
        <v>690</v>
      </c>
      <c r="S63">
        <v>30</v>
      </c>
      <c r="T63" s="1">
        <f t="shared" si="3"/>
        <v>1.8919189378135308</v>
      </c>
      <c r="V63">
        <v>1</v>
      </c>
      <c r="W63">
        <v>490</v>
      </c>
      <c r="X63">
        <v>80</v>
      </c>
      <c r="Y63">
        <f t="shared" si="4"/>
        <v>5.9587318761986086E-2</v>
      </c>
      <c r="AA63">
        <v>1</v>
      </c>
      <c r="AB63">
        <v>570</v>
      </c>
      <c r="AC63">
        <v>80</v>
      </c>
      <c r="AD63" s="1">
        <f t="shared" si="5"/>
        <v>0.38855812751236413</v>
      </c>
      <c r="AF63">
        <v>1</v>
      </c>
      <c r="AG63">
        <v>650</v>
      </c>
      <c r="AH63">
        <v>80</v>
      </c>
      <c r="AI63" s="1">
        <f t="shared" si="6"/>
        <v>0.93210249235952758</v>
      </c>
      <c r="AK63">
        <v>1</v>
      </c>
      <c r="AL63">
        <v>730</v>
      </c>
      <c r="AM63">
        <v>80</v>
      </c>
      <c r="AN63" s="1">
        <f t="shared" si="7"/>
        <v>0.82257756239866464</v>
      </c>
    </row>
    <row r="64" spans="1:40" x14ac:dyDescent="0.3">
      <c r="A64" s="2">
        <v>685</v>
      </c>
      <c r="B64">
        <v>2</v>
      </c>
      <c r="C64">
        <v>450</v>
      </c>
      <c r="D64">
        <v>30</v>
      </c>
      <c r="E64">
        <f t="shared" si="8"/>
        <v>9.476195592576225E-14</v>
      </c>
      <c r="G64">
        <v>2</v>
      </c>
      <c r="H64">
        <v>530</v>
      </c>
      <c r="I64">
        <v>30</v>
      </c>
      <c r="J64" s="1">
        <f t="shared" si="9"/>
        <v>3.1945157656686325E-6</v>
      </c>
      <c r="L64">
        <v>2</v>
      </c>
      <c r="M64">
        <v>610</v>
      </c>
      <c r="N64">
        <v>30</v>
      </c>
      <c r="O64" s="1">
        <f t="shared" si="2"/>
        <v>8.7873867246814841E-2</v>
      </c>
      <c r="Q64">
        <v>2</v>
      </c>
      <c r="R64">
        <v>690</v>
      </c>
      <c r="S64">
        <v>30</v>
      </c>
      <c r="T64" s="1">
        <f t="shared" si="3"/>
        <v>1.9724142334878325</v>
      </c>
      <c r="V64">
        <v>1</v>
      </c>
      <c r="W64">
        <v>490</v>
      </c>
      <c r="X64">
        <v>80</v>
      </c>
      <c r="Y64">
        <f t="shared" si="4"/>
        <v>5.1267250370657748E-2</v>
      </c>
      <c r="AA64">
        <v>1</v>
      </c>
      <c r="AB64">
        <v>570</v>
      </c>
      <c r="AC64">
        <v>80</v>
      </c>
      <c r="AD64" s="1">
        <f t="shared" si="5"/>
        <v>0.35586525214213843</v>
      </c>
      <c r="AF64">
        <v>1</v>
      </c>
      <c r="AG64">
        <v>650</v>
      </c>
      <c r="AH64">
        <v>80</v>
      </c>
      <c r="AI64" s="1">
        <f t="shared" si="6"/>
        <v>0.90873375636107012</v>
      </c>
      <c r="AK64">
        <v>1</v>
      </c>
      <c r="AL64">
        <v>730</v>
      </c>
      <c r="AM64">
        <v>80</v>
      </c>
      <c r="AN64" s="1">
        <f t="shared" si="7"/>
        <v>0.85367636134514768</v>
      </c>
    </row>
    <row r="65" spans="1:40" x14ac:dyDescent="0.3">
      <c r="A65" s="2">
        <v>690</v>
      </c>
      <c r="B65">
        <v>2</v>
      </c>
      <c r="C65">
        <v>450</v>
      </c>
      <c r="D65">
        <v>30</v>
      </c>
      <c r="E65">
        <f t="shared" si="8"/>
        <v>2.5328331098188351E-14</v>
      </c>
      <c r="G65">
        <v>2</v>
      </c>
      <c r="H65">
        <v>530</v>
      </c>
      <c r="I65">
        <v>30</v>
      </c>
      <c r="J65" s="1">
        <f t="shared" si="9"/>
        <v>1.331672293971463E-6</v>
      </c>
      <c r="L65">
        <v>2</v>
      </c>
      <c r="M65">
        <v>610</v>
      </c>
      <c r="N65">
        <v>30</v>
      </c>
      <c r="O65" s="1">
        <f t="shared" si="2"/>
        <v>5.7131001569100753E-2</v>
      </c>
      <c r="Q65">
        <v>2</v>
      </c>
      <c r="R65">
        <v>690</v>
      </c>
      <c r="S65">
        <v>30</v>
      </c>
      <c r="T65" s="1">
        <f t="shared" si="3"/>
        <v>2</v>
      </c>
      <c r="V65">
        <v>1</v>
      </c>
      <c r="W65">
        <v>490</v>
      </c>
      <c r="X65">
        <v>80</v>
      </c>
      <c r="Y65">
        <f t="shared" si="4"/>
        <v>4.393693362340742E-2</v>
      </c>
      <c r="AA65">
        <v>1</v>
      </c>
      <c r="AB65">
        <v>570</v>
      </c>
      <c r="AC65">
        <v>80</v>
      </c>
      <c r="AD65" s="1">
        <f t="shared" si="5"/>
        <v>0.32465246735834974</v>
      </c>
      <c r="AF65">
        <v>1</v>
      </c>
      <c r="AG65">
        <v>650</v>
      </c>
      <c r="AH65">
        <v>80</v>
      </c>
      <c r="AI65" s="1">
        <f t="shared" si="6"/>
        <v>0.88249690258459546</v>
      </c>
      <c r="AK65">
        <v>1</v>
      </c>
      <c r="AL65">
        <v>730</v>
      </c>
      <c r="AM65">
        <v>80</v>
      </c>
      <c r="AN65" s="1">
        <f t="shared" si="7"/>
        <v>0.88249690258459546</v>
      </c>
    </row>
    <row r="66" spans="1:40" x14ac:dyDescent="0.3">
      <c r="A66" s="2">
        <v>695</v>
      </c>
      <c r="B66">
        <v>2</v>
      </c>
      <c r="C66">
        <v>450</v>
      </c>
      <c r="D66">
        <v>30</v>
      </c>
      <c r="E66">
        <f t="shared" si="8"/>
        <v>6.5843877423449854E-15</v>
      </c>
      <c r="G66">
        <v>2</v>
      </c>
      <c r="H66">
        <v>530</v>
      </c>
      <c r="I66">
        <v>30</v>
      </c>
      <c r="J66" s="1">
        <f t="shared" si="9"/>
        <v>5.3991570067260282E-7</v>
      </c>
      <c r="L66">
        <v>2</v>
      </c>
      <c r="M66">
        <v>610</v>
      </c>
      <c r="N66">
        <v>30</v>
      </c>
      <c r="O66" s="1">
        <f t="shared" si="2"/>
        <v>3.612602683956255E-2</v>
      </c>
      <c r="Q66">
        <v>2</v>
      </c>
      <c r="R66">
        <v>690</v>
      </c>
      <c r="S66">
        <v>30</v>
      </c>
      <c r="T66" s="1">
        <f t="shared" si="3"/>
        <v>1.9724142334878325</v>
      </c>
      <c r="V66">
        <v>1</v>
      </c>
      <c r="W66">
        <v>490</v>
      </c>
      <c r="X66">
        <v>80</v>
      </c>
      <c r="Y66">
        <f t="shared" si="4"/>
        <v>3.7507921624293721E-2</v>
      </c>
      <c r="AA66">
        <v>1</v>
      </c>
      <c r="AB66">
        <v>570</v>
      </c>
      <c r="AC66">
        <v>80</v>
      </c>
      <c r="AD66" s="1">
        <f t="shared" si="5"/>
        <v>0.29502265617444284</v>
      </c>
      <c r="AF66">
        <v>1</v>
      </c>
      <c r="AG66">
        <v>650</v>
      </c>
      <c r="AH66">
        <v>80</v>
      </c>
      <c r="AI66" s="1">
        <f t="shared" si="6"/>
        <v>0.85367636134514768</v>
      </c>
      <c r="AK66">
        <v>1</v>
      </c>
      <c r="AL66">
        <v>730</v>
      </c>
      <c r="AM66">
        <v>80</v>
      </c>
      <c r="AN66" s="1">
        <f t="shared" si="7"/>
        <v>0.90873375636107012</v>
      </c>
    </row>
    <row r="67" spans="1:40" x14ac:dyDescent="0.3">
      <c r="A67" s="2">
        <v>700</v>
      </c>
      <c r="B67">
        <v>2</v>
      </c>
      <c r="C67">
        <v>450</v>
      </c>
      <c r="D67">
        <v>30</v>
      </c>
      <c r="E67">
        <f t="shared" ref="E67:E87" si="10">B67*EXP(-(POWER(A67-C67,2))/(2*POWER(D67,2)))</f>
        <v>1.6647939353962333E-15</v>
      </c>
      <c r="G67">
        <v>2</v>
      </c>
      <c r="H67">
        <v>530</v>
      </c>
      <c r="I67">
        <v>30</v>
      </c>
      <c r="J67" s="1">
        <f t="shared" ref="J67:J87" si="11">G67*EXP(-(POWER(A67-H67,2))/(2*POWER(I67,2)))</f>
        <v>2.1290742822152048E-7</v>
      </c>
      <c r="L67">
        <v>2</v>
      </c>
      <c r="M67">
        <v>610</v>
      </c>
      <c r="N67">
        <v>30</v>
      </c>
      <c r="O67" s="1">
        <f t="shared" si="2"/>
        <v>2.2217993076484612E-2</v>
      </c>
      <c r="Q67">
        <v>2</v>
      </c>
      <c r="R67">
        <v>690</v>
      </c>
      <c r="S67">
        <v>30</v>
      </c>
      <c r="T67" s="1">
        <f t="shared" si="3"/>
        <v>1.8919189378135308</v>
      </c>
      <c r="V67">
        <v>1</v>
      </c>
      <c r="W67">
        <v>490</v>
      </c>
      <c r="X67">
        <v>80</v>
      </c>
      <c r="Y67">
        <f t="shared" si="4"/>
        <v>3.1894793362157101E-2</v>
      </c>
      <c r="AA67">
        <v>1</v>
      </c>
      <c r="AB67">
        <v>570</v>
      </c>
      <c r="AC67">
        <v>80</v>
      </c>
      <c r="AD67" s="1">
        <f t="shared" si="5"/>
        <v>0.26705183522634335</v>
      </c>
      <c r="AF67">
        <v>1</v>
      </c>
      <c r="AG67">
        <v>650</v>
      </c>
      <c r="AH67">
        <v>80</v>
      </c>
      <c r="AI67" s="1">
        <f t="shared" si="6"/>
        <v>0.82257756239866464</v>
      </c>
      <c r="AK67">
        <v>1</v>
      </c>
      <c r="AL67">
        <v>730</v>
      </c>
      <c r="AM67">
        <v>80</v>
      </c>
      <c r="AN67" s="1">
        <f t="shared" si="7"/>
        <v>0.93210249235952758</v>
      </c>
    </row>
    <row r="68" spans="1:40" x14ac:dyDescent="0.3">
      <c r="A68" s="2">
        <v>705</v>
      </c>
      <c r="B68">
        <v>2</v>
      </c>
      <c r="C68">
        <v>450</v>
      </c>
      <c r="D68">
        <v>30</v>
      </c>
      <c r="E68">
        <f t="shared" si="10"/>
        <v>4.0939434263284086E-16</v>
      </c>
      <c r="G68">
        <v>2</v>
      </c>
      <c r="H68">
        <v>530</v>
      </c>
      <c r="I68">
        <v>30</v>
      </c>
      <c r="J68" s="1">
        <f t="shared" si="11"/>
        <v>8.1656720822850069E-8</v>
      </c>
      <c r="L68">
        <v>2</v>
      </c>
      <c r="M68">
        <v>610</v>
      </c>
      <c r="N68">
        <v>30</v>
      </c>
      <c r="O68" s="1">
        <f t="shared" ref="O68:O87" si="12">L68*EXP(-(POWER(A68-M68,2))/(2*POWER(N68,2)))</f>
        <v>1.3290022565482796E-2</v>
      </c>
      <c r="Q68">
        <v>2</v>
      </c>
      <c r="R68">
        <v>690</v>
      </c>
      <c r="S68">
        <v>30</v>
      </c>
      <c r="T68" s="1">
        <f t="shared" ref="T68:T87" si="13">Q68*EXP(-(POWER(A68-R68,2))/(2*POWER(S68,2)))</f>
        <v>1.7649938051691909</v>
      </c>
      <c r="V68">
        <v>1</v>
      </c>
      <c r="W68">
        <v>490</v>
      </c>
      <c r="X68">
        <v>80</v>
      </c>
      <c r="Y68">
        <f t="shared" ref="Y68:Y87" si="14">V68*EXP(-(POWER(A68-W68,2))/(2*POWER(X68,2)))</f>
        <v>2.7015942480265117E-2</v>
      </c>
      <c r="AA68">
        <v>1</v>
      </c>
      <c r="AB68">
        <v>570</v>
      </c>
      <c r="AC68">
        <v>80</v>
      </c>
      <c r="AD68" s="1">
        <f t="shared" ref="AD68:AD87" si="15">AA68*EXP(-(POWER(A68-AB68,2))/(2*POWER(AC68,2)))</f>
        <v>0.24079047427224856</v>
      </c>
      <c r="AF68">
        <v>1</v>
      </c>
      <c r="AG68">
        <v>650</v>
      </c>
      <c r="AH68">
        <v>80</v>
      </c>
      <c r="AI68" s="1">
        <f t="shared" ref="AI68:AI87" si="16">AF68*EXP(-(POWER(A68-AG68,2))/(2*POWER(AH68,2)))</f>
        <v>0.7895215696607879</v>
      </c>
      <c r="AK68">
        <v>1</v>
      </c>
      <c r="AL68">
        <v>730</v>
      </c>
      <c r="AM68">
        <v>80</v>
      </c>
      <c r="AN68" s="1">
        <f t="shared" ref="AN68:AN87" si="17">AK68*EXP(-(POWER(A68-AL68,2))/(2*POWER(AM68,2)))</f>
        <v>0.9523447998951764</v>
      </c>
    </row>
    <row r="69" spans="1:40" x14ac:dyDescent="0.3">
      <c r="A69" s="2">
        <v>710</v>
      </c>
      <c r="B69">
        <v>2</v>
      </c>
      <c r="C69">
        <v>450</v>
      </c>
      <c r="D69">
        <v>30</v>
      </c>
      <c r="E69">
        <f t="shared" si="10"/>
        <v>9.791730529172159E-17</v>
      </c>
      <c r="G69">
        <v>2</v>
      </c>
      <c r="H69">
        <v>530</v>
      </c>
      <c r="I69">
        <v>30</v>
      </c>
      <c r="J69" s="1">
        <f t="shared" si="11"/>
        <v>3.0459959489425258E-8</v>
      </c>
      <c r="L69">
        <v>2</v>
      </c>
      <c r="M69">
        <v>610</v>
      </c>
      <c r="N69">
        <v>30</v>
      </c>
      <c r="O69" s="1">
        <f t="shared" si="12"/>
        <v>7.7318402789456151E-3</v>
      </c>
      <c r="Q69">
        <v>2</v>
      </c>
      <c r="R69">
        <v>690</v>
      </c>
      <c r="S69">
        <v>30</v>
      </c>
      <c r="T69" s="1">
        <f t="shared" si="13"/>
        <v>1.6014748058336161</v>
      </c>
      <c r="V69">
        <v>1</v>
      </c>
      <c r="W69">
        <v>490</v>
      </c>
      <c r="X69">
        <v>80</v>
      </c>
      <c r="Y69">
        <f t="shared" si="14"/>
        <v>2.2794180883612344E-2</v>
      </c>
      <c r="AA69">
        <v>1</v>
      </c>
      <c r="AB69">
        <v>570</v>
      </c>
      <c r="AC69">
        <v>80</v>
      </c>
      <c r="AD69" s="1">
        <f t="shared" si="15"/>
        <v>0.21626516682988731</v>
      </c>
      <c r="AF69">
        <v>1</v>
      </c>
      <c r="AG69">
        <v>650</v>
      </c>
      <c r="AH69">
        <v>80</v>
      </c>
      <c r="AI69" s="1">
        <f t="shared" si="16"/>
        <v>0.75483960198900735</v>
      </c>
      <c r="AK69">
        <v>1</v>
      </c>
      <c r="AL69">
        <v>730</v>
      </c>
      <c r="AM69">
        <v>80</v>
      </c>
      <c r="AN69" s="1">
        <f t="shared" si="17"/>
        <v>0.96923323447634413</v>
      </c>
    </row>
    <row r="70" spans="1:40" x14ac:dyDescent="0.3">
      <c r="A70" s="2">
        <v>715</v>
      </c>
      <c r="B70">
        <v>2</v>
      </c>
      <c r="C70">
        <v>450</v>
      </c>
      <c r="D70">
        <v>30</v>
      </c>
      <c r="E70">
        <f t="shared" si="10"/>
        <v>2.2777881730364661E-17</v>
      </c>
      <c r="G70">
        <v>2</v>
      </c>
      <c r="H70">
        <v>530</v>
      </c>
      <c r="I70">
        <v>30</v>
      </c>
      <c r="J70" s="1">
        <f t="shared" si="11"/>
        <v>1.1051035440733423E-8</v>
      </c>
      <c r="L70">
        <v>2</v>
      </c>
      <c r="M70">
        <v>610</v>
      </c>
      <c r="N70">
        <v>30</v>
      </c>
      <c r="O70" s="1">
        <f t="shared" si="12"/>
        <v>4.3749822363657702E-3</v>
      </c>
      <c r="Q70">
        <v>2</v>
      </c>
      <c r="R70">
        <v>690</v>
      </c>
      <c r="S70">
        <v>30</v>
      </c>
      <c r="T70" s="1">
        <f t="shared" si="13"/>
        <v>1.4132965557154324</v>
      </c>
      <c r="V70">
        <v>1</v>
      </c>
      <c r="W70">
        <v>490</v>
      </c>
      <c r="X70">
        <v>80</v>
      </c>
      <c r="Y70">
        <f t="shared" si="14"/>
        <v>1.9157171837129137E-2</v>
      </c>
      <c r="AA70">
        <v>1</v>
      </c>
      <c r="AB70">
        <v>570</v>
      </c>
      <c r="AC70">
        <v>80</v>
      </c>
      <c r="AD70" s="1">
        <f t="shared" si="15"/>
        <v>0.19348058160704673</v>
      </c>
      <c r="AF70">
        <v>1</v>
      </c>
      <c r="AG70">
        <v>650</v>
      </c>
      <c r="AH70">
        <v>80</v>
      </c>
      <c r="AI70" s="1">
        <f t="shared" si="16"/>
        <v>0.71886756970917576</v>
      </c>
      <c r="AK70">
        <v>1</v>
      </c>
      <c r="AL70">
        <v>730</v>
      </c>
      <c r="AM70">
        <v>80</v>
      </c>
      <c r="AN70" s="1">
        <f t="shared" si="17"/>
        <v>0.98257546895790038</v>
      </c>
    </row>
    <row r="71" spans="1:40" x14ac:dyDescent="0.3">
      <c r="A71" s="2">
        <v>720</v>
      </c>
      <c r="B71">
        <v>2</v>
      </c>
      <c r="C71">
        <v>450</v>
      </c>
      <c r="D71">
        <v>30</v>
      </c>
      <c r="E71">
        <f t="shared" si="10"/>
        <v>5.1535142183099621E-18</v>
      </c>
      <c r="G71">
        <v>2</v>
      </c>
      <c r="H71">
        <v>530</v>
      </c>
      <c r="I71">
        <v>30</v>
      </c>
      <c r="J71" s="1">
        <f t="shared" si="11"/>
        <v>3.8995355720344613E-9</v>
      </c>
      <c r="L71">
        <v>2</v>
      </c>
      <c r="M71">
        <v>610</v>
      </c>
      <c r="N71">
        <v>30</v>
      </c>
      <c r="O71" s="1">
        <f t="shared" si="12"/>
        <v>2.4077199896564059E-3</v>
      </c>
      <c r="Q71">
        <v>2</v>
      </c>
      <c r="R71">
        <v>690</v>
      </c>
      <c r="S71">
        <v>30</v>
      </c>
      <c r="T71" s="1">
        <f t="shared" si="13"/>
        <v>1.2130613194252668</v>
      </c>
      <c r="V71">
        <v>1</v>
      </c>
      <c r="W71">
        <v>490</v>
      </c>
      <c r="X71">
        <v>80</v>
      </c>
      <c r="Y71">
        <f t="shared" si="14"/>
        <v>1.6037709275350549E-2</v>
      </c>
      <c r="AA71">
        <v>1</v>
      </c>
      <c r="AB71">
        <v>570</v>
      </c>
      <c r="AC71">
        <v>80</v>
      </c>
      <c r="AD71" s="1">
        <f t="shared" si="15"/>
        <v>0.17242162389375282</v>
      </c>
      <c r="AF71">
        <v>1</v>
      </c>
      <c r="AG71">
        <v>650</v>
      </c>
      <c r="AH71">
        <v>80</v>
      </c>
      <c r="AI71" s="1">
        <f t="shared" si="16"/>
        <v>0.68194075119034814</v>
      </c>
      <c r="AK71">
        <v>1</v>
      </c>
      <c r="AL71">
        <v>730</v>
      </c>
      <c r="AM71">
        <v>80</v>
      </c>
      <c r="AN71" s="1">
        <f t="shared" si="17"/>
        <v>0.99221793826024351</v>
      </c>
    </row>
    <row r="72" spans="1:40" x14ac:dyDescent="0.3">
      <c r="A72" s="2">
        <v>725</v>
      </c>
      <c r="B72">
        <v>2</v>
      </c>
      <c r="C72">
        <v>450</v>
      </c>
      <c r="D72">
        <v>30</v>
      </c>
      <c r="E72">
        <f t="shared" si="10"/>
        <v>1.1340439549847845E-18</v>
      </c>
      <c r="G72">
        <v>2</v>
      </c>
      <c r="H72">
        <v>530</v>
      </c>
      <c r="I72">
        <v>30</v>
      </c>
      <c r="J72" s="1">
        <f t="shared" si="11"/>
        <v>1.3383172182585563E-9</v>
      </c>
      <c r="L72">
        <v>2</v>
      </c>
      <c r="M72">
        <v>610</v>
      </c>
      <c r="N72">
        <v>30</v>
      </c>
      <c r="O72" s="1">
        <f t="shared" si="12"/>
        <v>1.2887596411372162E-3</v>
      </c>
      <c r="Q72">
        <v>2</v>
      </c>
      <c r="R72">
        <v>690</v>
      </c>
      <c r="S72">
        <v>30</v>
      </c>
      <c r="T72" s="1">
        <f t="shared" si="13"/>
        <v>1.0126712332962011</v>
      </c>
      <c r="V72">
        <v>1</v>
      </c>
      <c r="W72">
        <v>490</v>
      </c>
      <c r="X72">
        <v>80</v>
      </c>
      <c r="Y72">
        <f t="shared" si="14"/>
        <v>1.3373861317024633E-2</v>
      </c>
      <c r="AA72">
        <v>1</v>
      </c>
      <c r="AB72">
        <v>570</v>
      </c>
      <c r="AC72">
        <v>80</v>
      </c>
      <c r="AD72" s="1">
        <f t="shared" si="15"/>
        <v>0.15305573773635817</v>
      </c>
      <c r="AF72">
        <v>1</v>
      </c>
      <c r="AG72">
        <v>650</v>
      </c>
      <c r="AH72">
        <v>80</v>
      </c>
      <c r="AI72" s="1">
        <f t="shared" si="16"/>
        <v>0.64438872482519527</v>
      </c>
      <c r="AK72">
        <v>1</v>
      </c>
      <c r="AL72">
        <v>730</v>
      </c>
      <c r="AM72">
        <v>80</v>
      </c>
      <c r="AN72" s="1">
        <f t="shared" si="17"/>
        <v>0.99804878110747552</v>
      </c>
    </row>
    <row r="73" spans="1:40" x14ac:dyDescent="0.3">
      <c r="A73" s="2">
        <v>730</v>
      </c>
      <c r="B73">
        <v>2</v>
      </c>
      <c r="C73">
        <v>450</v>
      </c>
      <c r="D73">
        <v>30</v>
      </c>
      <c r="E73">
        <f t="shared" si="10"/>
        <v>2.4271273362515919E-19</v>
      </c>
      <c r="G73">
        <v>2</v>
      </c>
      <c r="H73">
        <v>530</v>
      </c>
      <c r="I73">
        <v>30</v>
      </c>
      <c r="J73" s="1">
        <f t="shared" si="11"/>
        <v>4.467262872406332E-10</v>
      </c>
      <c r="L73">
        <v>2</v>
      </c>
      <c r="M73">
        <v>610</v>
      </c>
      <c r="N73">
        <v>30</v>
      </c>
      <c r="O73" s="1">
        <f t="shared" si="12"/>
        <v>6.7092525580502371E-4</v>
      </c>
      <c r="Q73">
        <v>2</v>
      </c>
      <c r="R73">
        <v>690</v>
      </c>
      <c r="S73">
        <v>30</v>
      </c>
      <c r="T73" s="1">
        <f t="shared" si="13"/>
        <v>0.8222245810143749</v>
      </c>
      <c r="V73">
        <v>1</v>
      </c>
      <c r="W73">
        <v>490</v>
      </c>
      <c r="X73">
        <v>80</v>
      </c>
      <c r="Y73">
        <f t="shared" si="14"/>
        <v>1.1108996538242306E-2</v>
      </c>
      <c r="AA73">
        <v>1</v>
      </c>
      <c r="AB73">
        <v>570</v>
      </c>
      <c r="AC73">
        <v>80</v>
      </c>
      <c r="AD73" s="1">
        <f t="shared" si="15"/>
        <v>0.1353352832366127</v>
      </c>
      <c r="AF73">
        <v>1</v>
      </c>
      <c r="AG73">
        <v>650</v>
      </c>
      <c r="AH73">
        <v>80</v>
      </c>
      <c r="AI73" s="1">
        <f t="shared" si="16"/>
        <v>0.60653065971263342</v>
      </c>
      <c r="AK73">
        <v>1</v>
      </c>
      <c r="AL73">
        <v>730</v>
      </c>
      <c r="AM73">
        <v>80</v>
      </c>
      <c r="AN73" s="1">
        <f t="shared" si="17"/>
        <v>1</v>
      </c>
    </row>
    <row r="74" spans="1:40" x14ac:dyDescent="0.3">
      <c r="A74" s="2">
        <v>735</v>
      </c>
      <c r="B74">
        <v>2</v>
      </c>
      <c r="C74">
        <v>450</v>
      </c>
      <c r="D74">
        <v>30</v>
      </c>
      <c r="E74">
        <f t="shared" si="10"/>
        <v>5.0523275618513851E-20</v>
      </c>
      <c r="G74">
        <v>2</v>
      </c>
      <c r="H74">
        <v>530</v>
      </c>
      <c r="I74">
        <v>30</v>
      </c>
      <c r="J74" s="1">
        <f t="shared" si="11"/>
        <v>1.4503079138650644E-10</v>
      </c>
      <c r="L74">
        <v>2</v>
      </c>
      <c r="M74">
        <v>610</v>
      </c>
      <c r="N74">
        <v>30</v>
      </c>
      <c r="O74" s="1">
        <f t="shared" si="12"/>
        <v>3.3971335312282135E-4</v>
      </c>
      <c r="Q74">
        <v>2</v>
      </c>
      <c r="R74">
        <v>690</v>
      </c>
      <c r="S74">
        <v>30</v>
      </c>
      <c r="T74" s="1">
        <f t="shared" si="13"/>
        <v>0.64930493471669948</v>
      </c>
      <c r="V74">
        <v>1</v>
      </c>
      <c r="W74">
        <v>490</v>
      </c>
      <c r="X74">
        <v>80</v>
      </c>
      <c r="Y74">
        <f t="shared" si="14"/>
        <v>9.1917114992283409E-3</v>
      </c>
      <c r="AA74">
        <v>1</v>
      </c>
      <c r="AB74">
        <v>570</v>
      </c>
      <c r="AC74">
        <v>80</v>
      </c>
      <c r="AD74" s="1">
        <f t="shared" si="15"/>
        <v>0.11919992840264731</v>
      </c>
      <c r="AF74">
        <v>1</v>
      </c>
      <c r="AG74">
        <v>650</v>
      </c>
      <c r="AH74">
        <v>80</v>
      </c>
      <c r="AI74" s="1">
        <f t="shared" si="16"/>
        <v>0.56867105371867199</v>
      </c>
      <c r="AK74">
        <v>1</v>
      </c>
      <c r="AL74">
        <v>730</v>
      </c>
      <c r="AM74">
        <v>80</v>
      </c>
      <c r="AN74" s="1">
        <f t="shared" si="17"/>
        <v>0.99804878110747552</v>
      </c>
    </row>
    <row r="75" spans="1:40" x14ac:dyDescent="0.3">
      <c r="A75" s="2">
        <v>740</v>
      </c>
      <c r="B75">
        <v>2</v>
      </c>
      <c r="C75">
        <v>450</v>
      </c>
      <c r="D75">
        <v>30</v>
      </c>
      <c r="E75">
        <f t="shared" si="10"/>
        <v>1.0228847463607422E-20</v>
      </c>
      <c r="G75">
        <v>2</v>
      </c>
      <c r="H75">
        <v>530</v>
      </c>
      <c r="I75">
        <v>30</v>
      </c>
      <c r="J75" s="1">
        <f t="shared" si="11"/>
        <v>4.579469691291106E-11</v>
      </c>
      <c r="L75">
        <v>2</v>
      </c>
      <c r="M75">
        <v>610</v>
      </c>
      <c r="N75">
        <v>30</v>
      </c>
      <c r="O75" s="1">
        <f t="shared" si="12"/>
        <v>1.6729669445945505E-4</v>
      </c>
      <c r="Q75">
        <v>2</v>
      </c>
      <c r="R75">
        <v>690</v>
      </c>
      <c r="S75">
        <v>30</v>
      </c>
      <c r="T75" s="1">
        <f t="shared" si="13"/>
        <v>0.49870441755459244</v>
      </c>
      <c r="V75">
        <v>1</v>
      </c>
      <c r="W75">
        <v>490</v>
      </c>
      <c r="X75">
        <v>80</v>
      </c>
      <c r="Y75">
        <f t="shared" si="14"/>
        <v>7.5756774442599355E-3</v>
      </c>
      <c r="AA75">
        <v>1</v>
      </c>
      <c r="AB75">
        <v>570</v>
      </c>
      <c r="AC75">
        <v>80</v>
      </c>
      <c r="AD75" s="1">
        <f t="shared" si="15"/>
        <v>0.10457900128900145</v>
      </c>
      <c r="AF75">
        <v>1</v>
      </c>
      <c r="AG75">
        <v>650</v>
      </c>
      <c r="AH75">
        <v>80</v>
      </c>
      <c r="AI75" s="1">
        <f t="shared" si="16"/>
        <v>0.53109599103534522</v>
      </c>
      <c r="AK75">
        <v>1</v>
      </c>
      <c r="AL75">
        <v>730</v>
      </c>
      <c r="AM75">
        <v>80</v>
      </c>
      <c r="AN75" s="1">
        <f t="shared" si="17"/>
        <v>0.99221793826024351</v>
      </c>
    </row>
    <row r="76" spans="1:40" x14ac:dyDescent="0.3">
      <c r="A76" s="2">
        <v>745</v>
      </c>
      <c r="B76">
        <v>2</v>
      </c>
      <c r="C76">
        <v>450</v>
      </c>
      <c r="D76">
        <v>30</v>
      </c>
      <c r="E76">
        <f t="shared" si="10"/>
        <v>2.0141794894671087E-21</v>
      </c>
      <c r="G76">
        <v>2</v>
      </c>
      <c r="H76">
        <v>530</v>
      </c>
      <c r="I76">
        <v>30</v>
      </c>
      <c r="J76" s="1">
        <f t="shared" si="11"/>
        <v>1.4063921241681505E-11</v>
      </c>
      <c r="L76">
        <v>2</v>
      </c>
      <c r="M76">
        <v>610</v>
      </c>
      <c r="N76">
        <v>30</v>
      </c>
      <c r="O76" s="1">
        <f t="shared" si="12"/>
        <v>8.0130594785902137E-5</v>
      </c>
      <c r="Q76">
        <v>2</v>
      </c>
      <c r="R76">
        <v>690</v>
      </c>
      <c r="S76">
        <v>30</v>
      </c>
      <c r="T76" s="1">
        <f t="shared" si="13"/>
        <v>0.37254092739540179</v>
      </c>
      <c r="V76">
        <v>1</v>
      </c>
      <c r="W76">
        <v>490</v>
      </c>
      <c r="X76">
        <v>80</v>
      </c>
      <c r="Y76">
        <f t="shared" si="14"/>
        <v>6.219423104531864E-3</v>
      </c>
      <c r="AA76">
        <v>1</v>
      </c>
      <c r="AB76">
        <v>570</v>
      </c>
      <c r="AC76">
        <v>80</v>
      </c>
      <c r="AD76" s="1">
        <f t="shared" si="15"/>
        <v>9.139375535604724E-2</v>
      </c>
      <c r="AF76">
        <v>1</v>
      </c>
      <c r="AG76">
        <v>650</v>
      </c>
      <c r="AH76">
        <v>80</v>
      </c>
      <c r="AI76" s="1">
        <f t="shared" si="16"/>
        <v>0.49406997353163834</v>
      </c>
      <c r="AK76">
        <v>1</v>
      </c>
      <c r="AL76">
        <v>730</v>
      </c>
      <c r="AM76">
        <v>80</v>
      </c>
      <c r="AN76" s="1">
        <f t="shared" si="17"/>
        <v>0.98257546895790038</v>
      </c>
    </row>
    <row r="77" spans="1:40" x14ac:dyDescent="0.3">
      <c r="A77" s="2">
        <v>750</v>
      </c>
      <c r="B77">
        <v>2</v>
      </c>
      <c r="C77">
        <v>450</v>
      </c>
      <c r="D77">
        <v>30</v>
      </c>
      <c r="E77">
        <f t="shared" si="10"/>
        <v>3.8574996959278356E-22</v>
      </c>
      <c r="G77">
        <v>2</v>
      </c>
      <c r="H77">
        <v>530</v>
      </c>
      <c r="I77">
        <v>30</v>
      </c>
      <c r="J77" s="1">
        <f t="shared" si="11"/>
        <v>4.2008185854645051E-12</v>
      </c>
      <c r="L77">
        <v>2</v>
      </c>
      <c r="M77">
        <v>610</v>
      </c>
      <c r="N77">
        <v>30</v>
      </c>
      <c r="O77" s="1">
        <f t="shared" si="12"/>
        <v>3.7328938227041142E-5</v>
      </c>
      <c r="Q77">
        <v>2</v>
      </c>
      <c r="R77">
        <v>690</v>
      </c>
      <c r="S77">
        <v>30</v>
      </c>
      <c r="T77" s="1">
        <f t="shared" si="13"/>
        <v>0.2706705664732254</v>
      </c>
      <c r="V77">
        <v>1</v>
      </c>
      <c r="W77">
        <v>490</v>
      </c>
      <c r="X77">
        <v>80</v>
      </c>
      <c r="Y77">
        <f t="shared" si="14"/>
        <v>5.0860692310127006E-3</v>
      </c>
      <c r="AA77">
        <v>1</v>
      </c>
      <c r="AB77">
        <v>570</v>
      </c>
      <c r="AC77">
        <v>80</v>
      </c>
      <c r="AD77" s="1">
        <f t="shared" si="15"/>
        <v>7.9559508718227687E-2</v>
      </c>
      <c r="AF77">
        <v>1</v>
      </c>
      <c r="AG77">
        <v>650</v>
      </c>
      <c r="AH77">
        <v>80</v>
      </c>
      <c r="AI77" s="1">
        <f t="shared" si="16"/>
        <v>0.45783336177161427</v>
      </c>
      <c r="AK77">
        <v>1</v>
      </c>
      <c r="AL77">
        <v>730</v>
      </c>
      <c r="AM77">
        <v>80</v>
      </c>
      <c r="AN77" s="1">
        <f t="shared" si="17"/>
        <v>0.96923323447634413</v>
      </c>
    </row>
    <row r="78" spans="1:40" x14ac:dyDescent="0.3">
      <c r="A78" s="2">
        <v>755</v>
      </c>
      <c r="B78">
        <v>2</v>
      </c>
      <c r="C78">
        <v>450</v>
      </c>
      <c r="D78">
        <v>30</v>
      </c>
      <c r="E78">
        <f t="shared" si="10"/>
        <v>7.1853825707421701E-23</v>
      </c>
      <c r="G78">
        <v>2</v>
      </c>
      <c r="H78">
        <v>530</v>
      </c>
      <c r="I78">
        <v>30</v>
      </c>
      <c r="J78" s="1">
        <f t="shared" si="11"/>
        <v>1.2203873355210648E-12</v>
      </c>
      <c r="L78">
        <v>2</v>
      </c>
      <c r="M78">
        <v>610</v>
      </c>
      <c r="N78">
        <v>30</v>
      </c>
      <c r="O78" s="1">
        <f t="shared" si="12"/>
        <v>1.6913331937402212E-5</v>
      </c>
      <c r="Q78">
        <v>2</v>
      </c>
      <c r="R78">
        <v>690</v>
      </c>
      <c r="S78">
        <v>30</v>
      </c>
      <c r="T78" s="1">
        <f t="shared" si="13"/>
        <v>0.19126888966507721</v>
      </c>
      <c r="V78">
        <v>1</v>
      </c>
      <c r="W78">
        <v>490</v>
      </c>
      <c r="X78">
        <v>80</v>
      </c>
      <c r="Y78">
        <f t="shared" si="14"/>
        <v>4.1430289633455518E-3</v>
      </c>
      <c r="AA78">
        <v>1</v>
      </c>
      <c r="AB78">
        <v>570</v>
      </c>
      <c r="AC78">
        <v>80</v>
      </c>
      <c r="AD78" s="1">
        <f t="shared" si="15"/>
        <v>6.8987625917239406E-2</v>
      </c>
      <c r="AF78">
        <v>1</v>
      </c>
      <c r="AG78">
        <v>650</v>
      </c>
      <c r="AH78">
        <v>80</v>
      </c>
      <c r="AI78" s="1">
        <f t="shared" si="16"/>
        <v>0.42260044322318879</v>
      </c>
      <c r="AK78">
        <v>1</v>
      </c>
      <c r="AL78">
        <v>730</v>
      </c>
      <c r="AM78">
        <v>80</v>
      </c>
      <c r="AN78" s="1">
        <f t="shared" si="17"/>
        <v>0.9523447998951764</v>
      </c>
    </row>
    <row r="79" spans="1:40" x14ac:dyDescent="0.3">
      <c r="A79" s="2">
        <v>760</v>
      </c>
      <c r="B79">
        <v>2</v>
      </c>
      <c r="C79">
        <v>450</v>
      </c>
      <c r="D79">
        <v>30</v>
      </c>
      <c r="E79">
        <f t="shared" si="10"/>
        <v>1.3017577030935801E-23</v>
      </c>
      <c r="G79">
        <v>2</v>
      </c>
      <c r="H79">
        <v>530</v>
      </c>
      <c r="I79">
        <v>30</v>
      </c>
      <c r="J79" s="1">
        <f t="shared" si="11"/>
        <v>3.448241878071024E-13</v>
      </c>
      <c r="L79">
        <v>2</v>
      </c>
      <c r="M79">
        <v>610</v>
      </c>
      <c r="N79">
        <v>30</v>
      </c>
      <c r="O79" s="1">
        <f t="shared" si="12"/>
        <v>7.4533063441573419E-6</v>
      </c>
      <c r="Q79">
        <v>2</v>
      </c>
      <c r="R79">
        <v>690</v>
      </c>
      <c r="S79">
        <v>30</v>
      </c>
      <c r="T79" s="1">
        <f t="shared" si="13"/>
        <v>0.13145705723306095</v>
      </c>
      <c r="V79">
        <v>1</v>
      </c>
      <c r="W79">
        <v>490</v>
      </c>
      <c r="X79">
        <v>80</v>
      </c>
      <c r="Y79">
        <f t="shared" si="14"/>
        <v>3.3616864879322562E-3</v>
      </c>
      <c r="AA79">
        <v>1</v>
      </c>
      <c r="AB79">
        <v>570</v>
      </c>
      <c r="AC79">
        <v>80</v>
      </c>
      <c r="AD79" s="1">
        <f t="shared" si="15"/>
        <v>5.9587318761986086E-2</v>
      </c>
      <c r="AF79">
        <v>1</v>
      </c>
      <c r="AG79">
        <v>650</v>
      </c>
      <c r="AH79">
        <v>80</v>
      </c>
      <c r="AI79" s="1">
        <f t="shared" si="16"/>
        <v>0.38855812751236413</v>
      </c>
      <c r="AK79">
        <v>1</v>
      </c>
      <c r="AL79">
        <v>730</v>
      </c>
      <c r="AM79">
        <v>80</v>
      </c>
      <c r="AN79" s="1">
        <f t="shared" si="17"/>
        <v>0.93210249235952758</v>
      </c>
    </row>
    <row r="80" spans="1:40" x14ac:dyDescent="0.3">
      <c r="A80" s="2">
        <v>765</v>
      </c>
      <c r="B80">
        <v>2</v>
      </c>
      <c r="C80">
        <v>450</v>
      </c>
      <c r="D80">
        <v>30</v>
      </c>
      <c r="E80">
        <f t="shared" si="10"/>
        <v>2.2937531644511921E-24</v>
      </c>
      <c r="G80">
        <v>2</v>
      </c>
      <c r="H80">
        <v>530</v>
      </c>
      <c r="I80">
        <v>30</v>
      </c>
      <c r="J80" s="1">
        <f t="shared" si="11"/>
        <v>9.476195592576225E-14</v>
      </c>
      <c r="L80">
        <v>2</v>
      </c>
      <c r="M80">
        <v>610</v>
      </c>
      <c r="N80">
        <v>30</v>
      </c>
      <c r="O80" s="1">
        <f t="shared" si="12"/>
        <v>3.1945157656686325E-6</v>
      </c>
      <c r="Q80">
        <v>2</v>
      </c>
      <c r="R80">
        <v>690</v>
      </c>
      <c r="S80">
        <v>30</v>
      </c>
      <c r="T80" s="1">
        <f t="shared" si="13"/>
        <v>8.7873867246814841E-2</v>
      </c>
      <c r="V80">
        <v>1</v>
      </c>
      <c r="W80">
        <v>490</v>
      </c>
      <c r="X80">
        <v>80</v>
      </c>
      <c r="Y80">
        <f t="shared" si="14"/>
        <v>2.7170647293235837E-3</v>
      </c>
      <c r="AA80">
        <v>1</v>
      </c>
      <c r="AB80">
        <v>570</v>
      </c>
      <c r="AC80">
        <v>80</v>
      </c>
      <c r="AD80" s="1">
        <f t="shared" si="15"/>
        <v>5.1267250370657748E-2</v>
      </c>
      <c r="AF80">
        <v>1</v>
      </c>
      <c r="AG80">
        <v>650</v>
      </c>
      <c r="AH80">
        <v>80</v>
      </c>
      <c r="AI80" s="1">
        <f t="shared" si="16"/>
        <v>0.35586525214213843</v>
      </c>
      <c r="AK80">
        <v>1</v>
      </c>
      <c r="AL80">
        <v>730</v>
      </c>
      <c r="AM80">
        <v>80</v>
      </c>
      <c r="AN80" s="1">
        <f t="shared" si="17"/>
        <v>0.90873375636107012</v>
      </c>
    </row>
    <row r="81" spans="1:40" x14ac:dyDescent="0.3">
      <c r="A81" s="2">
        <v>770</v>
      </c>
      <c r="B81">
        <v>2</v>
      </c>
      <c r="C81">
        <v>450</v>
      </c>
      <c r="D81">
        <v>30</v>
      </c>
      <c r="E81">
        <f t="shared" si="10"/>
        <v>3.9309676483273487E-25</v>
      </c>
      <c r="G81">
        <v>2</v>
      </c>
      <c r="H81">
        <v>530</v>
      </c>
      <c r="I81">
        <v>30</v>
      </c>
      <c r="J81" s="1">
        <f t="shared" si="11"/>
        <v>2.5328331098188351E-14</v>
      </c>
      <c r="L81">
        <v>2</v>
      </c>
      <c r="M81">
        <v>610</v>
      </c>
      <c r="N81">
        <v>30</v>
      </c>
      <c r="O81" s="1">
        <f t="shared" si="12"/>
        <v>1.331672293971463E-6</v>
      </c>
      <c r="Q81">
        <v>2</v>
      </c>
      <c r="R81">
        <v>690</v>
      </c>
      <c r="S81">
        <v>30</v>
      </c>
      <c r="T81" s="1">
        <f t="shared" si="13"/>
        <v>5.7131001569100753E-2</v>
      </c>
      <c r="V81">
        <v>1</v>
      </c>
      <c r="W81">
        <v>490</v>
      </c>
      <c r="X81">
        <v>80</v>
      </c>
      <c r="Y81">
        <f t="shared" si="14"/>
        <v>2.1874911181828851E-3</v>
      </c>
      <c r="AA81">
        <v>1</v>
      </c>
      <c r="AB81">
        <v>570</v>
      </c>
      <c r="AC81">
        <v>80</v>
      </c>
      <c r="AD81" s="1">
        <f t="shared" si="15"/>
        <v>4.393693362340742E-2</v>
      </c>
      <c r="AF81">
        <v>1</v>
      </c>
      <c r="AG81">
        <v>650</v>
      </c>
      <c r="AH81">
        <v>80</v>
      </c>
      <c r="AI81" s="1">
        <f t="shared" si="16"/>
        <v>0.32465246735834974</v>
      </c>
      <c r="AK81">
        <v>1</v>
      </c>
      <c r="AL81">
        <v>730</v>
      </c>
      <c r="AM81">
        <v>80</v>
      </c>
      <c r="AN81" s="1">
        <f t="shared" si="17"/>
        <v>0.88249690258459546</v>
      </c>
    </row>
    <row r="82" spans="1:40" x14ac:dyDescent="0.3">
      <c r="A82" s="2">
        <v>775</v>
      </c>
      <c r="B82">
        <v>2</v>
      </c>
      <c r="C82">
        <v>450</v>
      </c>
      <c r="D82">
        <v>30</v>
      </c>
      <c r="E82">
        <f t="shared" si="10"/>
        <v>6.5522207818695325E-26</v>
      </c>
      <c r="G82">
        <v>2</v>
      </c>
      <c r="H82">
        <v>530</v>
      </c>
      <c r="I82">
        <v>30</v>
      </c>
      <c r="J82" s="1">
        <f t="shared" si="11"/>
        <v>6.5843877423449854E-15</v>
      </c>
      <c r="L82">
        <v>2</v>
      </c>
      <c r="M82">
        <v>610</v>
      </c>
      <c r="N82">
        <v>30</v>
      </c>
      <c r="O82" s="1">
        <f t="shared" si="12"/>
        <v>5.3991570067260282E-7</v>
      </c>
      <c r="Q82">
        <v>2</v>
      </c>
      <c r="R82">
        <v>690</v>
      </c>
      <c r="S82">
        <v>30</v>
      </c>
      <c r="T82" s="1">
        <f t="shared" si="13"/>
        <v>3.612602683956255E-2</v>
      </c>
      <c r="V82">
        <v>1</v>
      </c>
      <c r="W82">
        <v>490</v>
      </c>
      <c r="X82">
        <v>80</v>
      </c>
      <c r="Y82">
        <f t="shared" si="14"/>
        <v>1.754268838696971E-3</v>
      </c>
      <c r="AA82">
        <v>1</v>
      </c>
      <c r="AB82">
        <v>570</v>
      </c>
      <c r="AC82">
        <v>80</v>
      </c>
      <c r="AD82" s="1">
        <f t="shared" si="15"/>
        <v>3.7507921624293721E-2</v>
      </c>
      <c r="AF82">
        <v>1</v>
      </c>
      <c r="AG82">
        <v>650</v>
      </c>
      <c r="AH82">
        <v>80</v>
      </c>
      <c r="AI82" s="1">
        <f t="shared" si="16"/>
        <v>0.29502265617444284</v>
      </c>
      <c r="AK82">
        <v>1</v>
      </c>
      <c r="AL82">
        <v>730</v>
      </c>
      <c r="AM82">
        <v>80</v>
      </c>
      <c r="AN82" s="1">
        <f t="shared" si="17"/>
        <v>0.85367636134514768</v>
      </c>
    </row>
    <row r="83" spans="1:40" x14ac:dyDescent="0.3">
      <c r="A83" s="2">
        <v>780</v>
      </c>
      <c r="B83">
        <v>2</v>
      </c>
      <c r="C83">
        <v>450</v>
      </c>
      <c r="D83">
        <v>30</v>
      </c>
      <c r="E83">
        <f t="shared" si="10"/>
        <v>1.062218449935819E-26</v>
      </c>
      <c r="G83">
        <v>2</v>
      </c>
      <c r="H83">
        <v>530</v>
      </c>
      <c r="I83">
        <v>30</v>
      </c>
      <c r="J83" s="1">
        <f t="shared" si="11"/>
        <v>1.6647939353962333E-15</v>
      </c>
      <c r="L83">
        <v>2</v>
      </c>
      <c r="M83">
        <v>610</v>
      </c>
      <c r="N83">
        <v>30</v>
      </c>
      <c r="O83" s="1">
        <f t="shared" si="12"/>
        <v>2.1290742822152048E-7</v>
      </c>
      <c r="Q83">
        <v>2</v>
      </c>
      <c r="R83">
        <v>690</v>
      </c>
      <c r="S83">
        <v>30</v>
      </c>
      <c r="T83" s="1">
        <f t="shared" si="13"/>
        <v>2.2217993076484612E-2</v>
      </c>
      <c r="V83">
        <v>1</v>
      </c>
      <c r="W83">
        <v>490</v>
      </c>
      <c r="X83">
        <v>80</v>
      </c>
      <c r="Y83">
        <f t="shared" si="14"/>
        <v>1.4013594188853921E-3</v>
      </c>
      <c r="AA83">
        <v>1</v>
      </c>
      <c r="AB83">
        <v>570</v>
      </c>
      <c r="AC83">
        <v>80</v>
      </c>
      <c r="AD83" s="1">
        <f t="shared" si="15"/>
        <v>3.1894793362157101E-2</v>
      </c>
      <c r="AF83">
        <v>1</v>
      </c>
      <c r="AG83">
        <v>650</v>
      </c>
      <c r="AH83">
        <v>80</v>
      </c>
      <c r="AI83" s="1">
        <f t="shared" si="16"/>
        <v>0.26705183522634335</v>
      </c>
      <c r="AK83">
        <v>1</v>
      </c>
      <c r="AL83">
        <v>730</v>
      </c>
      <c r="AM83">
        <v>80</v>
      </c>
      <c r="AN83" s="1">
        <f t="shared" si="17"/>
        <v>0.82257756239866464</v>
      </c>
    </row>
    <row r="84" spans="1:40" x14ac:dyDescent="0.3">
      <c r="A84" s="2">
        <v>785</v>
      </c>
      <c r="B84">
        <v>2</v>
      </c>
      <c r="C84">
        <v>450</v>
      </c>
      <c r="D84">
        <v>30</v>
      </c>
      <c r="E84">
        <f t="shared" si="10"/>
        <v>1.6748480909212633E-27</v>
      </c>
      <c r="G84">
        <v>2</v>
      </c>
      <c r="H84">
        <v>530</v>
      </c>
      <c r="I84">
        <v>30</v>
      </c>
      <c r="J84" s="1">
        <f t="shared" si="11"/>
        <v>4.0939434263284086E-16</v>
      </c>
      <c r="L84">
        <v>2</v>
      </c>
      <c r="M84">
        <v>610</v>
      </c>
      <c r="N84">
        <v>30</v>
      </c>
      <c r="O84" s="1">
        <f t="shared" si="12"/>
        <v>8.1656720822850069E-8</v>
      </c>
      <c r="Q84">
        <v>2</v>
      </c>
      <c r="R84">
        <v>690</v>
      </c>
      <c r="S84">
        <v>30</v>
      </c>
      <c r="T84" s="1">
        <f t="shared" si="13"/>
        <v>1.3290022565482796E-2</v>
      </c>
      <c r="V84">
        <v>1</v>
      </c>
      <c r="W84">
        <v>490</v>
      </c>
      <c r="X84">
        <v>80</v>
      </c>
      <c r="Y84">
        <f t="shared" si="14"/>
        <v>1.115081118163711E-3</v>
      </c>
      <c r="AA84">
        <v>1</v>
      </c>
      <c r="AB84">
        <v>570</v>
      </c>
      <c r="AC84">
        <v>80</v>
      </c>
      <c r="AD84" s="1">
        <f t="shared" si="15"/>
        <v>2.7015942480265117E-2</v>
      </c>
      <c r="AF84">
        <v>1</v>
      </c>
      <c r="AG84">
        <v>650</v>
      </c>
      <c r="AH84">
        <v>80</v>
      </c>
      <c r="AI84" s="1">
        <f t="shared" si="16"/>
        <v>0.24079047427224856</v>
      </c>
      <c r="AK84">
        <v>1</v>
      </c>
      <c r="AL84">
        <v>730</v>
      </c>
      <c r="AM84">
        <v>80</v>
      </c>
      <c r="AN84" s="1">
        <f t="shared" si="17"/>
        <v>0.7895215696607879</v>
      </c>
    </row>
    <row r="85" spans="1:40" x14ac:dyDescent="0.3">
      <c r="A85" s="2">
        <v>790</v>
      </c>
      <c r="B85">
        <v>2</v>
      </c>
      <c r="C85">
        <v>450</v>
      </c>
      <c r="D85">
        <v>30</v>
      </c>
      <c r="E85">
        <f t="shared" si="10"/>
        <v>2.5684627345352024E-28</v>
      </c>
      <c r="G85">
        <v>2</v>
      </c>
      <c r="H85">
        <v>530</v>
      </c>
      <c r="I85">
        <v>30</v>
      </c>
      <c r="J85" s="1">
        <f t="shared" si="11"/>
        <v>9.791730529172159E-17</v>
      </c>
      <c r="L85">
        <v>2</v>
      </c>
      <c r="M85">
        <v>610</v>
      </c>
      <c r="N85">
        <v>30</v>
      </c>
      <c r="O85" s="1">
        <f t="shared" si="12"/>
        <v>3.0459959489425258E-8</v>
      </c>
      <c r="Q85">
        <v>2</v>
      </c>
      <c r="R85">
        <v>690</v>
      </c>
      <c r="S85">
        <v>30</v>
      </c>
      <c r="T85" s="1">
        <f t="shared" si="13"/>
        <v>7.7318402789456151E-3</v>
      </c>
      <c r="V85">
        <v>1</v>
      </c>
      <c r="W85">
        <v>490</v>
      </c>
      <c r="X85">
        <v>80</v>
      </c>
      <c r="Y85">
        <f t="shared" si="14"/>
        <v>8.8382630693504996E-4</v>
      </c>
      <c r="AA85">
        <v>1</v>
      </c>
      <c r="AB85">
        <v>570</v>
      </c>
      <c r="AC85">
        <v>80</v>
      </c>
      <c r="AD85" s="1">
        <f t="shared" si="15"/>
        <v>2.2794180883612344E-2</v>
      </c>
      <c r="AF85">
        <v>1</v>
      </c>
      <c r="AG85">
        <v>650</v>
      </c>
      <c r="AH85">
        <v>80</v>
      </c>
      <c r="AI85" s="1">
        <f t="shared" si="16"/>
        <v>0.21626516682988731</v>
      </c>
      <c r="AK85">
        <v>1</v>
      </c>
      <c r="AL85">
        <v>730</v>
      </c>
      <c r="AM85">
        <v>80</v>
      </c>
      <c r="AN85" s="1">
        <f t="shared" si="17"/>
        <v>0.75483960198900735</v>
      </c>
    </row>
    <row r="86" spans="1:40" x14ac:dyDescent="0.3">
      <c r="A86" s="2">
        <v>795</v>
      </c>
      <c r="B86">
        <v>2</v>
      </c>
      <c r="C86">
        <v>450</v>
      </c>
      <c r="D86">
        <v>30</v>
      </c>
      <c r="E86">
        <f t="shared" si="10"/>
        <v>3.8309579039342958E-29</v>
      </c>
      <c r="G86">
        <v>2</v>
      </c>
      <c r="H86">
        <v>530</v>
      </c>
      <c r="I86">
        <v>30</v>
      </c>
      <c r="J86" s="1">
        <f t="shared" si="11"/>
        <v>2.2777881730364661E-17</v>
      </c>
      <c r="L86">
        <v>2</v>
      </c>
      <c r="M86">
        <v>610</v>
      </c>
      <c r="N86">
        <v>30</v>
      </c>
      <c r="O86" s="1">
        <f t="shared" si="12"/>
        <v>1.1051035440733423E-8</v>
      </c>
      <c r="Q86">
        <v>2</v>
      </c>
      <c r="R86">
        <v>690</v>
      </c>
      <c r="S86">
        <v>30</v>
      </c>
      <c r="T86" s="1">
        <f t="shared" si="13"/>
        <v>4.3749822363657702E-3</v>
      </c>
      <c r="V86">
        <v>1</v>
      </c>
      <c r="W86">
        <v>490</v>
      </c>
      <c r="X86">
        <v>80</v>
      </c>
      <c r="Y86">
        <f t="shared" si="14"/>
        <v>6.9779993315885794E-4</v>
      </c>
      <c r="AA86">
        <v>1</v>
      </c>
      <c r="AB86">
        <v>570</v>
      </c>
      <c r="AC86">
        <v>80</v>
      </c>
      <c r="AD86" s="1">
        <f t="shared" si="15"/>
        <v>1.9157171837129137E-2</v>
      </c>
      <c r="AF86">
        <v>1</v>
      </c>
      <c r="AG86">
        <v>650</v>
      </c>
      <c r="AH86">
        <v>80</v>
      </c>
      <c r="AI86" s="1">
        <f t="shared" si="16"/>
        <v>0.19348058160704673</v>
      </c>
      <c r="AK86">
        <v>1</v>
      </c>
      <c r="AL86">
        <v>730</v>
      </c>
      <c r="AM86">
        <v>80</v>
      </c>
      <c r="AN86" s="1">
        <f t="shared" si="17"/>
        <v>0.71886756970917576</v>
      </c>
    </row>
    <row r="87" spans="1:40" x14ac:dyDescent="0.3">
      <c r="A87" s="2">
        <v>800</v>
      </c>
      <c r="B87">
        <v>2</v>
      </c>
      <c r="C87">
        <v>450</v>
      </c>
      <c r="D87">
        <v>30</v>
      </c>
      <c r="E87">
        <f t="shared" si="10"/>
        <v>5.5574780366341412E-30</v>
      </c>
      <c r="G87">
        <v>2</v>
      </c>
      <c r="H87">
        <v>530</v>
      </c>
      <c r="I87">
        <v>30</v>
      </c>
      <c r="J87" s="1">
        <f t="shared" si="11"/>
        <v>5.1535142183099621E-18</v>
      </c>
      <c r="L87">
        <v>2</v>
      </c>
      <c r="M87">
        <v>610</v>
      </c>
      <c r="N87">
        <v>30</v>
      </c>
      <c r="O87" s="1">
        <f t="shared" si="12"/>
        <v>3.8995355720344613E-9</v>
      </c>
      <c r="Q87">
        <v>2</v>
      </c>
      <c r="R87">
        <v>690</v>
      </c>
      <c r="S87">
        <v>30</v>
      </c>
      <c r="T87" s="1">
        <f t="shared" si="13"/>
        <v>2.4077199896564059E-3</v>
      </c>
      <c r="V87">
        <v>1</v>
      </c>
      <c r="W87">
        <v>490</v>
      </c>
      <c r="X87">
        <v>80</v>
      </c>
      <c r="Y87">
        <f t="shared" si="14"/>
        <v>5.4878023343204877E-4</v>
      </c>
      <c r="AA87">
        <v>1</v>
      </c>
      <c r="AB87">
        <v>570</v>
      </c>
      <c r="AC87">
        <v>80</v>
      </c>
      <c r="AD87" s="1">
        <f t="shared" si="15"/>
        <v>1.6037709275350549E-2</v>
      </c>
      <c r="AF87">
        <v>1</v>
      </c>
      <c r="AG87">
        <v>650</v>
      </c>
      <c r="AH87">
        <v>80</v>
      </c>
      <c r="AI87" s="1">
        <f t="shared" si="16"/>
        <v>0.17242162389375282</v>
      </c>
      <c r="AK87">
        <v>1</v>
      </c>
      <c r="AL87">
        <v>730</v>
      </c>
      <c r="AM87">
        <v>80</v>
      </c>
      <c r="AN87" s="1">
        <f t="shared" si="17"/>
        <v>0.68194075119034814</v>
      </c>
    </row>
  </sheetData>
  <mergeCells count="8">
    <mergeCell ref="AA1:AD1"/>
    <mergeCell ref="AF1:AI1"/>
    <mergeCell ref="AK1:AN1"/>
    <mergeCell ref="B1:E1"/>
    <mergeCell ref="G1:J1"/>
    <mergeCell ref="L1:O1"/>
    <mergeCell ref="Q1:T1"/>
    <mergeCell ref="V1:Y1"/>
  </mergeCells>
  <pageMargins left="0.7" right="0.7" top="0.75" bottom="0.75" header="0.3" footer="0.3"/>
  <pageSetup paperSize="9" orientation="portrait" verticalDpi="0" r:id="rId1"/>
  <headerFooter>
    <oddHeader>&amp;C&amp;"arial,Bold"&amp;10&amp;K3E8430LBI - Microsoft</oddHeader>
    <oddFooter>&amp;C&amp;"arial,Bold"&amp;10&amp;K3E8430LBI - Microsoft</oddFooter>
    <evenHeader>&amp;C&amp;"arial,Bold"&amp;10&amp;K3E8430LBI - Microsoft</evenHeader>
    <evenFooter>&amp;C&amp;"arial,Bold"&amp;10&amp;K3E8430LBI - Microsoft</evenFooter>
    <firstHeader>&amp;C&amp;"arial,Bold"&amp;10&amp;K3E8430LBI - Microsoft</firstHeader>
    <firstFooter>&amp;C&amp;"arial,Bold"&amp;10&amp;K3E8430LBI - Microsoft</first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GridLines="0" zoomScaleNormal="100" workbookViewId="0">
      <selection activeCell="H9" sqref="H9"/>
    </sheetView>
  </sheetViews>
  <sheetFormatPr defaultRowHeight="15.6" x14ac:dyDescent="0.3"/>
  <cols>
    <col min="1" max="1" width="8.88671875" style="7"/>
    <col min="2" max="2" width="7.77734375" bestFit="1" customWidth="1"/>
    <col min="3" max="6" width="9.109375" bestFit="1" customWidth="1"/>
  </cols>
  <sheetData>
    <row r="1" spans="2:6" s="10" customFormat="1" x14ac:dyDescent="0.3"/>
    <row r="2" spans="2:6" x14ac:dyDescent="0.3">
      <c r="B2" s="29"/>
      <c r="C2" s="30" t="str">
        <f>target1!H1</f>
        <v>Match 1</v>
      </c>
      <c r="D2" s="30" t="str">
        <f>target2!H1</f>
        <v>Match 2</v>
      </c>
      <c r="E2" s="30" t="str">
        <f>target3!H1</f>
        <v>Match 3</v>
      </c>
      <c r="F2" s="30" t="str">
        <f>target4!G1</f>
        <v>Match 4</v>
      </c>
    </row>
    <row r="3" spans="2:6" x14ac:dyDescent="0.3">
      <c r="B3" s="30" t="str">
        <f>lights!B1</f>
        <v>Light 1</v>
      </c>
      <c r="C3" s="31">
        <f>target1!K3</f>
        <v>2.0137008449329818E-2</v>
      </c>
      <c r="D3" s="32">
        <f>target2!K3</f>
        <v>0</v>
      </c>
      <c r="E3" s="31">
        <f>target3!K3</f>
        <v>2.327684654481188E-2</v>
      </c>
      <c r="F3" s="32">
        <f>target4!K3</f>
        <v>0</v>
      </c>
    </row>
    <row r="4" spans="2:6" x14ac:dyDescent="0.3">
      <c r="B4" s="30" t="str">
        <f>lights!G1</f>
        <v>Light 2</v>
      </c>
      <c r="C4" s="31">
        <f>target1!K4</f>
        <v>0.22090491872000087</v>
      </c>
      <c r="D4" s="31">
        <f>target2!K4</f>
        <v>0.57168168071216841</v>
      </c>
      <c r="E4" s="32">
        <f>target3!K4</f>
        <v>0</v>
      </c>
      <c r="F4" s="32">
        <f>target4!K4</f>
        <v>0</v>
      </c>
    </row>
    <row r="5" spans="2:6" x14ac:dyDescent="0.3">
      <c r="B5" s="30" t="str">
        <f>lights!L1</f>
        <v>Light 3</v>
      </c>
      <c r="C5" s="31">
        <f>target1!K5</f>
        <v>0.11138641446923324</v>
      </c>
      <c r="D5" s="31">
        <f>target2!K5</f>
        <v>0.18699439287610436</v>
      </c>
      <c r="E5" s="31">
        <f>target3!K5</f>
        <v>0.11289751363205551</v>
      </c>
      <c r="F5" s="31">
        <f>target4!K5</f>
        <v>0.1260488141938402</v>
      </c>
    </row>
    <row r="6" spans="2:6" x14ac:dyDescent="0.3">
      <c r="B6" s="30" t="str">
        <f>lights!Q1</f>
        <v>Light 4</v>
      </c>
      <c r="C6" s="32">
        <f>target1!K6</f>
        <v>0</v>
      </c>
      <c r="D6" s="32">
        <f>target2!K6</f>
        <v>0</v>
      </c>
      <c r="E6" s="32">
        <f>target3!K6</f>
        <v>0</v>
      </c>
      <c r="F6" s="32">
        <f>target4!K6</f>
        <v>0</v>
      </c>
    </row>
    <row r="7" spans="2:6" x14ac:dyDescent="0.3">
      <c r="B7" s="30" t="str">
        <f>lights!V1</f>
        <v>Light 5</v>
      </c>
      <c r="C7" s="31">
        <f>target1!K7</f>
        <v>0.16448046614443182</v>
      </c>
      <c r="D7" s="32">
        <f>target2!K7</f>
        <v>0</v>
      </c>
      <c r="E7" s="31">
        <f>target3!K7</f>
        <v>0.78665386640423307</v>
      </c>
      <c r="F7" s="31">
        <f>target4!K7</f>
        <v>0.70543060633831478</v>
      </c>
    </row>
    <row r="8" spans="2:6" x14ac:dyDescent="0.3">
      <c r="B8" s="30" t="str">
        <f>lights!AA1</f>
        <v>Light 6</v>
      </c>
      <c r="C8" s="31">
        <f>target1!K8</f>
        <v>0.48397684897318133</v>
      </c>
      <c r="D8" s="32">
        <f>target2!K8</f>
        <v>0</v>
      </c>
      <c r="E8" s="32">
        <f>target3!K8</f>
        <v>0</v>
      </c>
      <c r="F8" s="32">
        <f>target4!K8</f>
        <v>0</v>
      </c>
    </row>
    <row r="9" spans="2:6" x14ac:dyDescent="0.3">
      <c r="B9" s="30" t="str">
        <f>lights!AF1</f>
        <v>Light 7</v>
      </c>
      <c r="C9" s="32">
        <f>target1!K9</f>
        <v>0</v>
      </c>
      <c r="D9" s="32">
        <f>target2!K9</f>
        <v>0</v>
      </c>
      <c r="E9" s="32">
        <f>target3!K9</f>
        <v>0</v>
      </c>
      <c r="F9" s="32">
        <f>target4!K9</f>
        <v>0</v>
      </c>
    </row>
    <row r="10" spans="2:6" x14ac:dyDescent="0.3">
      <c r="B10" s="30" t="str">
        <f>lights!AK1</f>
        <v>Light 8</v>
      </c>
      <c r="C10" s="32">
        <f>target1!K10</f>
        <v>0</v>
      </c>
      <c r="D10" s="32">
        <f>target2!K10</f>
        <v>0</v>
      </c>
      <c r="E10" s="31">
        <f>target3!K10</f>
        <v>0.76060088734405829</v>
      </c>
      <c r="F10" s="31">
        <f>target4!K10</f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workbookViewId="0">
      <selection activeCell="A4" sqref="A4"/>
    </sheetView>
  </sheetViews>
  <sheetFormatPr defaultRowHeight="14.4" x14ac:dyDescent="0.3"/>
  <cols>
    <col min="1" max="1" width="14.21875" bestFit="1" customWidth="1"/>
    <col min="2" max="2" width="11.77734375" bestFit="1" customWidth="1"/>
  </cols>
  <sheetData>
    <row r="1" spans="1:11" ht="18" x14ac:dyDescent="0.35">
      <c r="A1" s="17" t="s">
        <v>13</v>
      </c>
      <c r="B1" s="34" t="s">
        <v>7</v>
      </c>
      <c r="C1" s="34"/>
      <c r="D1" s="34"/>
      <c r="E1" s="34"/>
    </row>
    <row r="2" spans="1:11" ht="15.6" x14ac:dyDescent="0.3">
      <c r="A2" s="4"/>
      <c r="B2" s="19">
        <v>1</v>
      </c>
      <c r="C2" s="19">
        <v>0.1</v>
      </c>
      <c r="D2" s="19">
        <v>0.2</v>
      </c>
      <c r="E2" s="19">
        <v>0.3</v>
      </c>
      <c r="F2" s="19">
        <v>0.4</v>
      </c>
      <c r="G2" s="19">
        <v>0.5</v>
      </c>
      <c r="H2" s="19">
        <v>0.6</v>
      </c>
      <c r="I2" s="19">
        <v>0.7</v>
      </c>
      <c r="J2" s="19">
        <v>0.8</v>
      </c>
      <c r="K2" s="19">
        <v>0.9</v>
      </c>
    </row>
    <row r="3" spans="1:11" x14ac:dyDescent="0.3">
      <c r="A3">
        <f>lights!A3</f>
        <v>380</v>
      </c>
      <c r="B3">
        <f>lights!J3</f>
        <v>7.4533063441573419E-6</v>
      </c>
      <c r="C3">
        <f>0.1*B3</f>
        <v>7.4533063441573419E-7</v>
      </c>
      <c r="D3">
        <f>0.2*B3</f>
        <v>1.4906612688314684E-6</v>
      </c>
      <c r="E3">
        <f>0.3*B3</f>
        <v>2.2359919032472026E-6</v>
      </c>
      <c r="F3">
        <f>0.4*B3</f>
        <v>2.9813225376629368E-6</v>
      </c>
      <c r="G3">
        <f>0.5*B3</f>
        <v>3.7266531720786709E-6</v>
      </c>
      <c r="H3">
        <f>0.6*B3</f>
        <v>4.4719838064944051E-6</v>
      </c>
      <c r="I3">
        <f>0.7*B3</f>
        <v>5.2173144409101393E-6</v>
      </c>
      <c r="J3">
        <f>0.8*B3</f>
        <v>5.9626450753258735E-6</v>
      </c>
      <c r="K3">
        <f>0.9*B3</f>
        <v>6.7079757097416077E-6</v>
      </c>
    </row>
    <row r="4" spans="1:11" x14ac:dyDescent="0.3">
      <c r="A4">
        <f>lights!A4</f>
        <v>385</v>
      </c>
      <c r="B4">
        <f>lights!J4</f>
        <v>1.6913331937402212E-5</v>
      </c>
      <c r="C4">
        <f t="shared" ref="C4:C67" si="0">0.1*B4</f>
        <v>1.6913331937402213E-6</v>
      </c>
      <c r="D4">
        <f t="shared" ref="D4:D67" si="1">0.2*B4</f>
        <v>3.3826663874804426E-6</v>
      </c>
      <c r="E4">
        <f t="shared" ref="E4:E67" si="2">0.3*B4</f>
        <v>5.0739995812206632E-6</v>
      </c>
      <c r="F4">
        <f t="shared" ref="F4:F67" si="3">0.4*B4</f>
        <v>6.7653327749608851E-6</v>
      </c>
      <c r="G4">
        <f t="shared" ref="G4:G67" si="4">0.5*B4</f>
        <v>8.4566659687011062E-6</v>
      </c>
      <c r="H4">
        <f t="shared" ref="H4:H67" si="5">0.6*B4</f>
        <v>1.0147999162441326E-5</v>
      </c>
      <c r="I4">
        <f t="shared" ref="I4:I67" si="6">0.7*B4</f>
        <v>1.1839332356181548E-5</v>
      </c>
      <c r="J4">
        <f t="shared" ref="J4:J67" si="7">0.8*B4</f>
        <v>1.353066554992177E-5</v>
      </c>
      <c r="K4">
        <f t="shared" ref="K4:K67" si="8">0.9*B4</f>
        <v>1.5221998743661992E-5</v>
      </c>
    </row>
    <row r="5" spans="1:11" x14ac:dyDescent="0.3">
      <c r="A5">
        <f>lights!A5</f>
        <v>390</v>
      </c>
      <c r="B5">
        <f>lights!J5</f>
        <v>3.7328938227041142E-5</v>
      </c>
      <c r="C5">
        <f t="shared" si="0"/>
        <v>3.7328938227041145E-6</v>
      </c>
      <c r="D5">
        <f t="shared" si="1"/>
        <v>7.4657876454082289E-6</v>
      </c>
      <c r="E5">
        <f t="shared" si="2"/>
        <v>1.1198681468112343E-5</v>
      </c>
      <c r="F5">
        <f t="shared" si="3"/>
        <v>1.4931575290816458E-5</v>
      </c>
      <c r="G5">
        <f t="shared" si="4"/>
        <v>1.8664469113520571E-5</v>
      </c>
      <c r="H5">
        <f t="shared" si="5"/>
        <v>2.2397362936224686E-5</v>
      </c>
      <c r="I5">
        <f t="shared" si="6"/>
        <v>2.6130256758928797E-5</v>
      </c>
      <c r="J5">
        <f t="shared" si="7"/>
        <v>2.9863150581632916E-5</v>
      </c>
      <c r="K5">
        <f t="shared" si="8"/>
        <v>3.3596044404337027E-5</v>
      </c>
    </row>
    <row r="6" spans="1:11" x14ac:dyDescent="0.3">
      <c r="A6">
        <f>lights!A6</f>
        <v>395</v>
      </c>
      <c r="B6">
        <f>lights!J6</f>
        <v>8.0130594785902137E-5</v>
      </c>
      <c r="C6">
        <f t="shared" si="0"/>
        <v>8.0130594785902144E-6</v>
      </c>
      <c r="D6">
        <f t="shared" si="1"/>
        <v>1.6026118957180429E-5</v>
      </c>
      <c r="E6">
        <f t="shared" si="2"/>
        <v>2.403917843577064E-5</v>
      </c>
      <c r="F6">
        <f t="shared" si="3"/>
        <v>3.2052237914360858E-5</v>
      </c>
      <c r="G6">
        <f t="shared" si="4"/>
        <v>4.0065297392951069E-5</v>
      </c>
      <c r="H6">
        <f t="shared" si="5"/>
        <v>4.807835687154128E-5</v>
      </c>
      <c r="I6">
        <f t="shared" si="6"/>
        <v>5.6091416350131491E-5</v>
      </c>
      <c r="J6">
        <f t="shared" si="7"/>
        <v>6.4104475828721715E-5</v>
      </c>
      <c r="K6">
        <f t="shared" si="8"/>
        <v>7.211753530731192E-5</v>
      </c>
    </row>
    <row r="7" spans="1:11" x14ac:dyDescent="0.3">
      <c r="A7">
        <f>lights!A7</f>
        <v>400</v>
      </c>
      <c r="B7">
        <f>lights!J7</f>
        <v>1.6729669445945505E-4</v>
      </c>
      <c r="C7">
        <f t="shared" si="0"/>
        <v>1.6729669445945505E-5</v>
      </c>
      <c r="D7">
        <f t="shared" si="1"/>
        <v>3.345933889189101E-5</v>
      </c>
      <c r="E7">
        <f t="shared" si="2"/>
        <v>5.0189008337836515E-5</v>
      </c>
      <c r="F7">
        <f t="shared" si="3"/>
        <v>6.691867778378202E-5</v>
      </c>
      <c r="G7">
        <f t="shared" si="4"/>
        <v>8.3648347229727524E-5</v>
      </c>
      <c r="H7">
        <f t="shared" si="5"/>
        <v>1.0037801667567303E-4</v>
      </c>
      <c r="I7">
        <f t="shared" si="6"/>
        <v>1.1710768612161852E-4</v>
      </c>
      <c r="J7">
        <f t="shared" si="7"/>
        <v>1.3383735556756404E-4</v>
      </c>
      <c r="K7">
        <f t="shared" si="8"/>
        <v>1.5056702501350954E-4</v>
      </c>
    </row>
    <row r="8" spans="1:11" x14ac:dyDescent="0.3">
      <c r="A8">
        <f>lights!A8</f>
        <v>405</v>
      </c>
      <c r="B8">
        <f>lights!J8</f>
        <v>3.3971335312282135E-4</v>
      </c>
      <c r="C8">
        <f t="shared" si="0"/>
        <v>3.3971335312282135E-5</v>
      </c>
      <c r="D8">
        <f t="shared" si="1"/>
        <v>6.7942670624564271E-5</v>
      </c>
      <c r="E8">
        <f t="shared" si="2"/>
        <v>1.0191400593684641E-4</v>
      </c>
      <c r="F8">
        <f t="shared" si="3"/>
        <v>1.3588534124912854E-4</v>
      </c>
      <c r="G8">
        <f t="shared" si="4"/>
        <v>1.6985667656141068E-4</v>
      </c>
      <c r="H8">
        <f t="shared" si="5"/>
        <v>2.0382801187369281E-4</v>
      </c>
      <c r="I8">
        <f t="shared" si="6"/>
        <v>2.3779934718597492E-4</v>
      </c>
      <c r="J8">
        <f t="shared" si="7"/>
        <v>2.7177068249825708E-4</v>
      </c>
      <c r="K8">
        <f t="shared" si="8"/>
        <v>3.0574201781053925E-4</v>
      </c>
    </row>
    <row r="9" spans="1:11" x14ac:dyDescent="0.3">
      <c r="A9">
        <f>lights!A9</f>
        <v>410</v>
      </c>
      <c r="B9">
        <f>lights!J9</f>
        <v>6.7092525580502371E-4</v>
      </c>
      <c r="C9">
        <f t="shared" si="0"/>
        <v>6.7092525580502379E-5</v>
      </c>
      <c r="D9">
        <f t="shared" si="1"/>
        <v>1.3418505116100476E-4</v>
      </c>
      <c r="E9">
        <f t="shared" si="2"/>
        <v>2.012775767415071E-4</v>
      </c>
      <c r="F9">
        <f t="shared" si="3"/>
        <v>2.6837010232200952E-4</v>
      </c>
      <c r="G9">
        <f t="shared" si="4"/>
        <v>3.3546262790251185E-4</v>
      </c>
      <c r="H9">
        <f t="shared" si="5"/>
        <v>4.0255515348301419E-4</v>
      </c>
      <c r="I9">
        <f t="shared" si="6"/>
        <v>4.6964767906351658E-4</v>
      </c>
      <c r="J9">
        <f t="shared" si="7"/>
        <v>5.3674020464401903E-4</v>
      </c>
      <c r="K9">
        <f t="shared" si="8"/>
        <v>6.0383273022452137E-4</v>
      </c>
    </row>
    <row r="10" spans="1:11" x14ac:dyDescent="0.3">
      <c r="A10">
        <f>lights!A10</f>
        <v>415</v>
      </c>
      <c r="B10">
        <f>lights!J10</f>
        <v>1.2887596411372162E-3</v>
      </c>
      <c r="C10">
        <f t="shared" si="0"/>
        <v>1.2887596411372164E-4</v>
      </c>
      <c r="D10">
        <f t="shared" si="1"/>
        <v>2.5775192822744328E-4</v>
      </c>
      <c r="E10">
        <f t="shared" si="2"/>
        <v>3.8662789234116484E-4</v>
      </c>
      <c r="F10">
        <f t="shared" si="3"/>
        <v>5.1550385645488656E-4</v>
      </c>
      <c r="G10">
        <f t="shared" si="4"/>
        <v>6.4437982056860812E-4</v>
      </c>
      <c r="H10">
        <f t="shared" si="5"/>
        <v>7.7325578468232967E-4</v>
      </c>
      <c r="I10">
        <f t="shared" si="6"/>
        <v>9.0213174879605134E-4</v>
      </c>
      <c r="J10">
        <f t="shared" si="7"/>
        <v>1.0310077129097731E-3</v>
      </c>
      <c r="K10">
        <f t="shared" si="8"/>
        <v>1.1598836770234946E-3</v>
      </c>
    </row>
    <row r="11" spans="1:11" x14ac:dyDescent="0.3">
      <c r="A11">
        <f>lights!A11</f>
        <v>420</v>
      </c>
      <c r="B11">
        <f>lights!J11</f>
        <v>2.4077199896564059E-3</v>
      </c>
      <c r="C11">
        <f t="shared" si="0"/>
        <v>2.407719989656406E-4</v>
      </c>
      <c r="D11">
        <f t="shared" si="1"/>
        <v>4.815439979312812E-4</v>
      </c>
      <c r="E11">
        <f t="shared" si="2"/>
        <v>7.2231599689692174E-4</v>
      </c>
      <c r="F11">
        <f t="shared" si="3"/>
        <v>9.6308799586256239E-4</v>
      </c>
      <c r="G11">
        <f t="shared" si="4"/>
        <v>1.2038599948282029E-3</v>
      </c>
      <c r="H11">
        <f t="shared" si="5"/>
        <v>1.4446319937938435E-3</v>
      </c>
      <c r="I11">
        <f t="shared" si="6"/>
        <v>1.685403992759484E-3</v>
      </c>
      <c r="J11">
        <f t="shared" si="7"/>
        <v>1.9261759917251248E-3</v>
      </c>
      <c r="K11">
        <f t="shared" si="8"/>
        <v>2.1669479906907653E-3</v>
      </c>
    </row>
    <row r="12" spans="1:11" x14ac:dyDescent="0.3">
      <c r="A12">
        <f>lights!A12</f>
        <v>425</v>
      </c>
      <c r="B12">
        <f>lights!J12</f>
        <v>4.3749822363657702E-3</v>
      </c>
      <c r="C12">
        <f t="shared" si="0"/>
        <v>4.3749822363657706E-4</v>
      </c>
      <c r="D12">
        <f t="shared" si="1"/>
        <v>8.7499644727315412E-4</v>
      </c>
      <c r="E12">
        <f t="shared" si="2"/>
        <v>1.312494670909731E-3</v>
      </c>
      <c r="F12">
        <f t="shared" si="3"/>
        <v>1.7499928945463082E-3</v>
      </c>
      <c r="G12">
        <f t="shared" si="4"/>
        <v>2.1874911181828851E-3</v>
      </c>
      <c r="H12">
        <f t="shared" si="5"/>
        <v>2.6249893418194619E-3</v>
      </c>
      <c r="I12">
        <f t="shared" si="6"/>
        <v>3.0624875654560388E-3</v>
      </c>
      <c r="J12">
        <f t="shared" si="7"/>
        <v>3.4999857890926165E-3</v>
      </c>
      <c r="K12">
        <f t="shared" si="8"/>
        <v>3.9374840127291933E-3</v>
      </c>
    </row>
    <row r="13" spans="1:11" x14ac:dyDescent="0.3">
      <c r="A13">
        <f>lights!A13</f>
        <v>430</v>
      </c>
      <c r="B13">
        <f>lights!J13</f>
        <v>7.7318402789456151E-3</v>
      </c>
      <c r="C13">
        <f t="shared" si="0"/>
        <v>7.7318402789456155E-4</v>
      </c>
      <c r="D13">
        <f t="shared" si="1"/>
        <v>1.5463680557891231E-3</v>
      </c>
      <c r="E13">
        <f t="shared" si="2"/>
        <v>2.3195520836836844E-3</v>
      </c>
      <c r="F13">
        <f t="shared" si="3"/>
        <v>3.0927361115782462E-3</v>
      </c>
      <c r="G13">
        <f t="shared" si="4"/>
        <v>3.8659201394728076E-3</v>
      </c>
      <c r="H13">
        <f t="shared" si="5"/>
        <v>4.6391041673673689E-3</v>
      </c>
      <c r="I13">
        <f t="shared" si="6"/>
        <v>5.4122881952619302E-3</v>
      </c>
      <c r="J13">
        <f t="shared" si="7"/>
        <v>6.1854722231564924E-3</v>
      </c>
      <c r="K13">
        <f t="shared" si="8"/>
        <v>6.9586562510510538E-3</v>
      </c>
    </row>
    <row r="14" spans="1:11" x14ac:dyDescent="0.3">
      <c r="A14">
        <f>lights!A14</f>
        <v>435</v>
      </c>
      <c r="B14">
        <f>lights!J14</f>
        <v>1.3290022565482796E-2</v>
      </c>
      <c r="C14">
        <f t="shared" si="0"/>
        <v>1.3290022565482797E-3</v>
      </c>
      <c r="D14">
        <f t="shared" si="1"/>
        <v>2.6580045130965594E-3</v>
      </c>
      <c r="E14">
        <f t="shared" si="2"/>
        <v>3.9870067696448387E-3</v>
      </c>
      <c r="F14">
        <f t="shared" si="3"/>
        <v>5.3160090261931189E-3</v>
      </c>
      <c r="G14">
        <f t="shared" si="4"/>
        <v>6.6450112827413981E-3</v>
      </c>
      <c r="H14">
        <f t="shared" si="5"/>
        <v>7.9740135392896774E-3</v>
      </c>
      <c r="I14">
        <f t="shared" si="6"/>
        <v>9.3030157958379576E-3</v>
      </c>
      <c r="J14">
        <f t="shared" si="7"/>
        <v>1.0632018052386238E-2</v>
      </c>
      <c r="K14">
        <f t="shared" si="8"/>
        <v>1.1961020308934516E-2</v>
      </c>
    </row>
    <row r="15" spans="1:11" x14ac:dyDescent="0.3">
      <c r="A15">
        <f>lights!A15</f>
        <v>440</v>
      </c>
      <c r="B15">
        <f>lights!J15</f>
        <v>2.2217993076484612E-2</v>
      </c>
      <c r="C15">
        <f t="shared" si="0"/>
        <v>2.2217993076484614E-3</v>
      </c>
      <c r="D15">
        <f t="shared" si="1"/>
        <v>4.4435986152969228E-3</v>
      </c>
      <c r="E15">
        <f t="shared" si="2"/>
        <v>6.6653979229453833E-3</v>
      </c>
      <c r="F15">
        <f t="shared" si="3"/>
        <v>8.8871972305938456E-3</v>
      </c>
      <c r="G15">
        <f t="shared" si="4"/>
        <v>1.1108996538242306E-2</v>
      </c>
      <c r="H15">
        <f t="shared" si="5"/>
        <v>1.3330795845890767E-2</v>
      </c>
      <c r="I15">
        <f t="shared" si="6"/>
        <v>1.5552595153539227E-2</v>
      </c>
      <c r="J15">
        <f t="shared" si="7"/>
        <v>1.7774394461187691E-2</v>
      </c>
      <c r="K15">
        <f t="shared" si="8"/>
        <v>1.999619376883615E-2</v>
      </c>
    </row>
    <row r="16" spans="1:11" x14ac:dyDescent="0.3">
      <c r="A16">
        <f>lights!A16</f>
        <v>445</v>
      </c>
      <c r="B16">
        <f>lights!J16</f>
        <v>3.612602683956255E-2</v>
      </c>
      <c r="C16">
        <f t="shared" si="0"/>
        <v>3.6126026839562553E-3</v>
      </c>
      <c r="D16">
        <f t="shared" si="1"/>
        <v>7.2252053679125105E-3</v>
      </c>
      <c r="E16">
        <f t="shared" si="2"/>
        <v>1.0837808051868765E-2</v>
      </c>
      <c r="F16">
        <f t="shared" si="3"/>
        <v>1.4450410735825021E-2</v>
      </c>
      <c r="G16">
        <f t="shared" si="4"/>
        <v>1.8063013419781275E-2</v>
      </c>
      <c r="H16">
        <f t="shared" si="5"/>
        <v>2.1675616103737531E-2</v>
      </c>
      <c r="I16">
        <f t="shared" si="6"/>
        <v>2.5288218787693783E-2</v>
      </c>
      <c r="J16">
        <f t="shared" si="7"/>
        <v>2.8900821471650042E-2</v>
      </c>
      <c r="K16">
        <f t="shared" si="8"/>
        <v>3.2513424155606298E-2</v>
      </c>
    </row>
    <row r="17" spans="1:11" x14ac:dyDescent="0.3">
      <c r="A17">
        <f>lights!A17</f>
        <v>450</v>
      </c>
      <c r="B17">
        <f>lights!J17</f>
        <v>5.7131001569100753E-2</v>
      </c>
      <c r="C17">
        <f t="shared" si="0"/>
        <v>5.7131001569100757E-3</v>
      </c>
      <c r="D17">
        <f t="shared" si="1"/>
        <v>1.1426200313820151E-2</v>
      </c>
      <c r="E17">
        <f t="shared" si="2"/>
        <v>1.7139300470730225E-2</v>
      </c>
      <c r="F17">
        <f t="shared" si="3"/>
        <v>2.2852400627640303E-2</v>
      </c>
      <c r="G17">
        <f t="shared" si="4"/>
        <v>2.8565500784550377E-2</v>
      </c>
      <c r="H17">
        <f t="shared" si="5"/>
        <v>3.4278600941460451E-2</v>
      </c>
      <c r="I17">
        <f t="shared" si="6"/>
        <v>3.9991701098370525E-2</v>
      </c>
      <c r="J17">
        <f t="shared" si="7"/>
        <v>4.5704801255280605E-2</v>
      </c>
      <c r="K17">
        <f t="shared" si="8"/>
        <v>5.1417901412190679E-2</v>
      </c>
    </row>
    <row r="18" spans="1:11" x14ac:dyDescent="0.3">
      <c r="A18">
        <f>lights!A18</f>
        <v>455</v>
      </c>
      <c r="B18">
        <f>lights!J18</f>
        <v>8.7873867246814841E-2</v>
      </c>
      <c r="C18">
        <f t="shared" si="0"/>
        <v>8.7873867246814844E-3</v>
      </c>
      <c r="D18">
        <f t="shared" si="1"/>
        <v>1.7574773449362969E-2</v>
      </c>
      <c r="E18">
        <f t="shared" si="2"/>
        <v>2.6362160174044452E-2</v>
      </c>
      <c r="F18">
        <f t="shared" si="3"/>
        <v>3.5149546898725938E-2</v>
      </c>
      <c r="G18">
        <f t="shared" si="4"/>
        <v>4.393693362340742E-2</v>
      </c>
      <c r="H18">
        <f t="shared" si="5"/>
        <v>5.2724320348088903E-2</v>
      </c>
      <c r="I18">
        <f t="shared" si="6"/>
        <v>6.1511707072770386E-2</v>
      </c>
      <c r="J18">
        <f t="shared" si="7"/>
        <v>7.0299093797451875E-2</v>
      </c>
      <c r="K18">
        <f t="shared" si="8"/>
        <v>7.9086480522133365E-2</v>
      </c>
    </row>
    <row r="19" spans="1:11" x14ac:dyDescent="0.3">
      <c r="A19">
        <f>lights!A19</f>
        <v>460</v>
      </c>
      <c r="B19">
        <f>lights!J19</f>
        <v>0.13145705723306095</v>
      </c>
      <c r="C19">
        <f t="shared" si="0"/>
        <v>1.3145705723306096E-2</v>
      </c>
      <c r="D19">
        <f t="shared" si="1"/>
        <v>2.6291411446612192E-2</v>
      </c>
      <c r="E19">
        <f t="shared" si="2"/>
        <v>3.9437117169918282E-2</v>
      </c>
      <c r="F19">
        <f t="shared" si="3"/>
        <v>5.2582822893224385E-2</v>
      </c>
      <c r="G19">
        <f t="shared" si="4"/>
        <v>6.5728528616530474E-2</v>
      </c>
      <c r="H19">
        <f t="shared" si="5"/>
        <v>7.8874234339836563E-2</v>
      </c>
      <c r="I19">
        <f t="shared" si="6"/>
        <v>9.2019940063142652E-2</v>
      </c>
      <c r="J19">
        <f t="shared" si="7"/>
        <v>0.10516564578644877</v>
      </c>
      <c r="K19">
        <f t="shared" si="8"/>
        <v>0.11831135150975486</v>
      </c>
    </row>
    <row r="20" spans="1:11" x14ac:dyDescent="0.3">
      <c r="A20">
        <f>lights!A20</f>
        <v>465</v>
      </c>
      <c r="B20">
        <f>lights!J20</f>
        <v>0.19126888966507721</v>
      </c>
      <c r="C20">
        <f t="shared" si="0"/>
        <v>1.9126888966507723E-2</v>
      </c>
      <c r="D20">
        <f t="shared" si="1"/>
        <v>3.8253777933015445E-2</v>
      </c>
      <c r="E20">
        <f t="shared" si="2"/>
        <v>5.7380666899523161E-2</v>
      </c>
      <c r="F20">
        <f t="shared" si="3"/>
        <v>7.6507555866030891E-2</v>
      </c>
      <c r="G20">
        <f t="shared" si="4"/>
        <v>9.5634444832538607E-2</v>
      </c>
      <c r="H20">
        <f t="shared" si="5"/>
        <v>0.11476133379904632</v>
      </c>
      <c r="I20">
        <f t="shared" si="6"/>
        <v>0.13388822276555404</v>
      </c>
      <c r="J20">
        <f t="shared" si="7"/>
        <v>0.15301511173206178</v>
      </c>
      <c r="K20">
        <f t="shared" si="8"/>
        <v>0.1721420006985695</v>
      </c>
    </row>
    <row r="21" spans="1:11" x14ac:dyDescent="0.3">
      <c r="A21">
        <f>lights!A21</f>
        <v>470</v>
      </c>
      <c r="B21">
        <f>lights!J21</f>
        <v>0.2706705664732254</v>
      </c>
      <c r="C21">
        <f t="shared" si="0"/>
        <v>2.7067056647322542E-2</v>
      </c>
      <c r="D21">
        <f t="shared" si="1"/>
        <v>5.4134113294645084E-2</v>
      </c>
      <c r="E21">
        <f t="shared" si="2"/>
        <v>8.1201169941967619E-2</v>
      </c>
      <c r="F21">
        <f t="shared" si="3"/>
        <v>0.10826822658929017</v>
      </c>
      <c r="G21">
        <f t="shared" si="4"/>
        <v>0.1353352832366127</v>
      </c>
      <c r="H21">
        <f t="shared" si="5"/>
        <v>0.16240233988393524</v>
      </c>
      <c r="I21">
        <f t="shared" si="6"/>
        <v>0.18946939653125777</v>
      </c>
      <c r="J21">
        <f t="shared" si="7"/>
        <v>0.21653645317858033</v>
      </c>
      <c r="K21">
        <f t="shared" si="8"/>
        <v>0.24360350982590287</v>
      </c>
    </row>
    <row r="22" spans="1:11" x14ac:dyDescent="0.3">
      <c r="A22">
        <f>lights!A22</f>
        <v>475</v>
      </c>
      <c r="B22">
        <f>lights!J22</f>
        <v>0.37254092739540179</v>
      </c>
      <c r="C22">
        <f t="shared" si="0"/>
        <v>3.7254092739540182E-2</v>
      </c>
      <c r="D22">
        <f t="shared" si="1"/>
        <v>7.4508185479080363E-2</v>
      </c>
      <c r="E22">
        <f t="shared" si="2"/>
        <v>0.11176227821862053</v>
      </c>
      <c r="F22">
        <f t="shared" si="3"/>
        <v>0.14901637095816073</v>
      </c>
      <c r="G22">
        <f t="shared" si="4"/>
        <v>0.18627046369770089</v>
      </c>
      <c r="H22">
        <f t="shared" si="5"/>
        <v>0.22352455643724106</v>
      </c>
      <c r="I22">
        <f t="shared" si="6"/>
        <v>0.26077864917678123</v>
      </c>
      <c r="J22">
        <f t="shared" si="7"/>
        <v>0.29803274191632145</v>
      </c>
      <c r="K22">
        <f t="shared" si="8"/>
        <v>0.33528683465586162</v>
      </c>
    </row>
    <row r="23" spans="1:11" x14ac:dyDescent="0.3">
      <c r="A23">
        <f>lights!A23</f>
        <v>480</v>
      </c>
      <c r="B23">
        <f>lights!J23</f>
        <v>0.49870441755459244</v>
      </c>
      <c r="C23">
        <f t="shared" si="0"/>
        <v>4.9870441755459245E-2</v>
      </c>
      <c r="D23">
        <f t="shared" si="1"/>
        <v>9.974088351091849E-2</v>
      </c>
      <c r="E23">
        <f t="shared" si="2"/>
        <v>0.14961132526637771</v>
      </c>
      <c r="F23">
        <f t="shared" si="3"/>
        <v>0.19948176702183698</v>
      </c>
      <c r="G23">
        <f t="shared" si="4"/>
        <v>0.24935220877729622</v>
      </c>
      <c r="H23">
        <f t="shared" si="5"/>
        <v>0.29922265053275543</v>
      </c>
      <c r="I23">
        <f t="shared" si="6"/>
        <v>0.34909309228821467</v>
      </c>
      <c r="J23">
        <f t="shared" si="7"/>
        <v>0.39896353404367396</v>
      </c>
      <c r="K23">
        <f t="shared" si="8"/>
        <v>0.4488339757991332</v>
      </c>
    </row>
    <row r="24" spans="1:11" x14ac:dyDescent="0.3">
      <c r="A24">
        <f>lights!A24</f>
        <v>485</v>
      </c>
      <c r="B24">
        <f>lights!J24</f>
        <v>0.64930493471669948</v>
      </c>
      <c r="C24">
        <f t="shared" si="0"/>
        <v>6.4930493471669945E-2</v>
      </c>
      <c r="D24">
        <f t="shared" si="1"/>
        <v>0.12986098694333989</v>
      </c>
      <c r="E24">
        <f t="shared" si="2"/>
        <v>0.19479148041500985</v>
      </c>
      <c r="F24">
        <f t="shared" si="3"/>
        <v>0.25972197388667978</v>
      </c>
      <c r="G24">
        <f t="shared" si="4"/>
        <v>0.32465246735834974</v>
      </c>
      <c r="H24">
        <f t="shared" si="5"/>
        <v>0.3895829608300197</v>
      </c>
      <c r="I24">
        <f t="shared" si="6"/>
        <v>0.4545134543016896</v>
      </c>
      <c r="J24">
        <f t="shared" si="7"/>
        <v>0.51944394777335956</v>
      </c>
      <c r="K24">
        <f t="shared" si="8"/>
        <v>0.58437444124502957</v>
      </c>
    </row>
    <row r="25" spans="1:11" x14ac:dyDescent="0.3">
      <c r="A25">
        <f>lights!A25</f>
        <v>490</v>
      </c>
      <c r="B25">
        <f>lights!J25</f>
        <v>0.8222245810143749</v>
      </c>
      <c r="C25">
        <f t="shared" si="0"/>
        <v>8.2222458101437496E-2</v>
      </c>
      <c r="D25">
        <f t="shared" si="1"/>
        <v>0.16444491620287499</v>
      </c>
      <c r="E25">
        <f t="shared" si="2"/>
        <v>0.24666737430431246</v>
      </c>
      <c r="F25">
        <f t="shared" si="3"/>
        <v>0.32888983240574998</v>
      </c>
      <c r="G25">
        <f t="shared" si="4"/>
        <v>0.41111229050718745</v>
      </c>
      <c r="H25">
        <f t="shared" si="5"/>
        <v>0.49333474860862492</v>
      </c>
      <c r="I25">
        <f t="shared" si="6"/>
        <v>0.57555720671006239</v>
      </c>
      <c r="J25">
        <f t="shared" si="7"/>
        <v>0.65777966481149996</v>
      </c>
      <c r="K25">
        <f t="shared" si="8"/>
        <v>0.74000212291293743</v>
      </c>
    </row>
    <row r="26" spans="1:11" x14ac:dyDescent="0.3">
      <c r="A26">
        <f>lights!A26</f>
        <v>495</v>
      </c>
      <c r="B26">
        <f>lights!J26</f>
        <v>1.0126712332962011</v>
      </c>
      <c r="C26">
        <f t="shared" si="0"/>
        <v>0.10126712332962012</v>
      </c>
      <c r="D26">
        <f t="shared" si="1"/>
        <v>0.20253424665924025</v>
      </c>
      <c r="E26">
        <f t="shared" si="2"/>
        <v>0.30380136998886031</v>
      </c>
      <c r="F26">
        <f t="shared" si="3"/>
        <v>0.40506849331848049</v>
      </c>
      <c r="G26">
        <f t="shared" si="4"/>
        <v>0.50633561664810056</v>
      </c>
      <c r="H26">
        <f t="shared" si="5"/>
        <v>0.60760273997772063</v>
      </c>
      <c r="I26">
        <f t="shared" si="6"/>
        <v>0.7088698633073407</v>
      </c>
      <c r="J26">
        <f t="shared" si="7"/>
        <v>0.81013698663696099</v>
      </c>
      <c r="K26">
        <f t="shared" si="8"/>
        <v>0.91140410996658106</v>
      </c>
    </row>
    <row r="27" spans="1:11" x14ac:dyDescent="0.3">
      <c r="A27">
        <f>lights!A27</f>
        <v>500</v>
      </c>
      <c r="B27">
        <f>lights!J27</f>
        <v>1.2130613194252668</v>
      </c>
      <c r="C27">
        <f t="shared" si="0"/>
        <v>0.12130613194252669</v>
      </c>
      <c r="D27">
        <f t="shared" si="1"/>
        <v>0.24261226388505339</v>
      </c>
      <c r="E27">
        <f t="shared" si="2"/>
        <v>0.36391839582758007</v>
      </c>
      <c r="F27">
        <f t="shared" si="3"/>
        <v>0.48522452777010677</v>
      </c>
      <c r="G27">
        <f t="shared" si="4"/>
        <v>0.60653065971263342</v>
      </c>
      <c r="H27">
        <f t="shared" si="5"/>
        <v>0.72783679165516013</v>
      </c>
      <c r="I27">
        <f t="shared" si="6"/>
        <v>0.84914292359768673</v>
      </c>
      <c r="J27">
        <f t="shared" si="7"/>
        <v>0.97044905554021355</v>
      </c>
      <c r="K27">
        <f t="shared" si="8"/>
        <v>1.0917551874827403</v>
      </c>
    </row>
    <row r="28" spans="1:11" x14ac:dyDescent="0.3">
      <c r="A28">
        <f>lights!A28</f>
        <v>505</v>
      </c>
      <c r="B28">
        <f>lights!J28</f>
        <v>1.4132965557154324</v>
      </c>
      <c r="C28">
        <f t="shared" si="0"/>
        <v>0.14132965557154326</v>
      </c>
      <c r="D28">
        <f t="shared" si="1"/>
        <v>0.28265931114308651</v>
      </c>
      <c r="E28">
        <f t="shared" si="2"/>
        <v>0.42398896671462971</v>
      </c>
      <c r="F28">
        <f t="shared" si="3"/>
        <v>0.56531862228617302</v>
      </c>
      <c r="G28">
        <f t="shared" si="4"/>
        <v>0.70664827785771622</v>
      </c>
      <c r="H28">
        <f t="shared" si="5"/>
        <v>0.84797793342925942</v>
      </c>
      <c r="I28">
        <f t="shared" si="6"/>
        <v>0.98930758900080262</v>
      </c>
      <c r="J28">
        <f t="shared" si="7"/>
        <v>1.130637244572346</v>
      </c>
      <c r="K28">
        <f t="shared" si="8"/>
        <v>1.2719669001438891</v>
      </c>
    </row>
    <row r="29" spans="1:11" x14ac:dyDescent="0.3">
      <c r="A29">
        <f>lights!A29</f>
        <v>510</v>
      </c>
      <c r="B29">
        <f>lights!J29</f>
        <v>1.6014748058336161</v>
      </c>
      <c r="C29">
        <f t="shared" si="0"/>
        <v>0.16014748058336162</v>
      </c>
      <c r="D29">
        <f t="shared" si="1"/>
        <v>0.32029496116672324</v>
      </c>
      <c r="E29">
        <f t="shared" si="2"/>
        <v>0.48044244175008483</v>
      </c>
      <c r="F29">
        <f t="shared" si="3"/>
        <v>0.64058992233344647</v>
      </c>
      <c r="G29">
        <f t="shared" si="4"/>
        <v>0.80073740291680806</v>
      </c>
      <c r="H29">
        <f t="shared" si="5"/>
        <v>0.96088488350016965</v>
      </c>
      <c r="I29">
        <f t="shared" si="6"/>
        <v>1.1210323640835311</v>
      </c>
      <c r="J29">
        <f t="shared" si="7"/>
        <v>1.2811798446668929</v>
      </c>
      <c r="K29">
        <f t="shared" si="8"/>
        <v>1.4413273252502545</v>
      </c>
    </row>
    <row r="30" spans="1:11" x14ac:dyDescent="0.3">
      <c r="A30">
        <f>lights!A30</f>
        <v>515</v>
      </c>
      <c r="B30">
        <f>lights!J30</f>
        <v>1.7649938051691909</v>
      </c>
      <c r="C30">
        <f t="shared" si="0"/>
        <v>0.1764993805169191</v>
      </c>
      <c r="D30">
        <f t="shared" si="1"/>
        <v>0.3529987610338382</v>
      </c>
      <c r="E30">
        <f t="shared" si="2"/>
        <v>0.52949814155075725</v>
      </c>
      <c r="F30">
        <f t="shared" si="3"/>
        <v>0.70599752206767641</v>
      </c>
      <c r="G30">
        <f t="shared" si="4"/>
        <v>0.88249690258459546</v>
      </c>
      <c r="H30">
        <f t="shared" si="5"/>
        <v>1.0589962831015145</v>
      </c>
      <c r="I30">
        <f t="shared" si="6"/>
        <v>1.2354956636184335</v>
      </c>
      <c r="J30">
        <f t="shared" si="7"/>
        <v>1.4119950441353528</v>
      </c>
      <c r="K30">
        <f t="shared" si="8"/>
        <v>1.5884944246522719</v>
      </c>
    </row>
    <row r="31" spans="1:11" x14ac:dyDescent="0.3">
      <c r="A31">
        <f>lights!A31</f>
        <v>520</v>
      </c>
      <c r="B31">
        <f>lights!J31</f>
        <v>1.8919189378135308</v>
      </c>
      <c r="C31">
        <f t="shared" si="0"/>
        <v>0.18919189378135309</v>
      </c>
      <c r="D31">
        <f t="shared" si="1"/>
        <v>0.37838378756270619</v>
      </c>
      <c r="E31">
        <f t="shared" si="2"/>
        <v>0.56757568134405922</v>
      </c>
      <c r="F31">
        <f t="shared" si="3"/>
        <v>0.75676757512541237</v>
      </c>
      <c r="G31">
        <f t="shared" si="4"/>
        <v>0.94595946890676541</v>
      </c>
      <c r="H31">
        <f t="shared" si="5"/>
        <v>1.1351513626881184</v>
      </c>
      <c r="I31">
        <f t="shared" si="6"/>
        <v>1.3243432564694715</v>
      </c>
      <c r="J31">
        <f t="shared" si="7"/>
        <v>1.5135351502508247</v>
      </c>
      <c r="K31">
        <f t="shared" si="8"/>
        <v>1.7027270440321778</v>
      </c>
    </row>
    <row r="32" spans="1:11" x14ac:dyDescent="0.3">
      <c r="A32">
        <f>lights!A32</f>
        <v>525</v>
      </c>
      <c r="B32">
        <f>lights!J32</f>
        <v>1.9724142334878325</v>
      </c>
      <c r="C32">
        <f t="shared" si="0"/>
        <v>0.19724142334878325</v>
      </c>
      <c r="D32">
        <f t="shared" si="1"/>
        <v>0.3944828466975665</v>
      </c>
      <c r="E32">
        <f t="shared" si="2"/>
        <v>0.59172427004634975</v>
      </c>
      <c r="F32">
        <f t="shared" si="3"/>
        <v>0.78896569339513301</v>
      </c>
      <c r="G32">
        <f t="shared" si="4"/>
        <v>0.98620711674391626</v>
      </c>
      <c r="H32">
        <f t="shared" si="5"/>
        <v>1.1834485400926995</v>
      </c>
      <c r="I32">
        <f t="shared" si="6"/>
        <v>1.3806899634414826</v>
      </c>
      <c r="J32">
        <f t="shared" si="7"/>
        <v>1.577931386790266</v>
      </c>
      <c r="K32">
        <f t="shared" si="8"/>
        <v>1.7751728101390494</v>
      </c>
    </row>
    <row r="33" spans="1:11" x14ac:dyDescent="0.3">
      <c r="A33">
        <f>lights!A33</f>
        <v>530</v>
      </c>
      <c r="B33">
        <f>lights!J33</f>
        <v>2</v>
      </c>
      <c r="C33">
        <f t="shared" si="0"/>
        <v>0.2</v>
      </c>
      <c r="D33">
        <f t="shared" si="1"/>
        <v>0.4</v>
      </c>
      <c r="E33">
        <f t="shared" si="2"/>
        <v>0.6</v>
      </c>
      <c r="F33">
        <f t="shared" si="3"/>
        <v>0.8</v>
      </c>
      <c r="G33">
        <f t="shared" si="4"/>
        <v>1</v>
      </c>
      <c r="H33">
        <f t="shared" si="5"/>
        <v>1.2</v>
      </c>
      <c r="I33">
        <f t="shared" si="6"/>
        <v>1.4</v>
      </c>
      <c r="J33">
        <f t="shared" si="7"/>
        <v>1.6</v>
      </c>
      <c r="K33">
        <f t="shared" si="8"/>
        <v>1.8</v>
      </c>
    </row>
    <row r="34" spans="1:11" x14ac:dyDescent="0.3">
      <c r="A34">
        <f>lights!A34</f>
        <v>535</v>
      </c>
      <c r="B34">
        <f>lights!J34</f>
        <v>1.9724142334878325</v>
      </c>
      <c r="C34">
        <f t="shared" si="0"/>
        <v>0.19724142334878325</v>
      </c>
      <c r="D34">
        <f t="shared" si="1"/>
        <v>0.3944828466975665</v>
      </c>
      <c r="E34">
        <f t="shared" si="2"/>
        <v>0.59172427004634975</v>
      </c>
      <c r="F34">
        <f t="shared" si="3"/>
        <v>0.78896569339513301</v>
      </c>
      <c r="G34">
        <f t="shared" si="4"/>
        <v>0.98620711674391626</v>
      </c>
      <c r="H34">
        <f t="shared" si="5"/>
        <v>1.1834485400926995</v>
      </c>
      <c r="I34">
        <f t="shared" si="6"/>
        <v>1.3806899634414826</v>
      </c>
      <c r="J34">
        <f t="shared" si="7"/>
        <v>1.577931386790266</v>
      </c>
      <c r="K34">
        <f t="shared" si="8"/>
        <v>1.7751728101390494</v>
      </c>
    </row>
    <row r="35" spans="1:11" x14ac:dyDescent="0.3">
      <c r="A35">
        <f>lights!A35</f>
        <v>540</v>
      </c>
      <c r="B35">
        <f>lights!J35</f>
        <v>1.8919189378135308</v>
      </c>
      <c r="C35">
        <f t="shared" si="0"/>
        <v>0.18919189378135309</v>
      </c>
      <c r="D35">
        <f t="shared" si="1"/>
        <v>0.37838378756270619</v>
      </c>
      <c r="E35">
        <f t="shared" si="2"/>
        <v>0.56757568134405922</v>
      </c>
      <c r="F35">
        <f t="shared" si="3"/>
        <v>0.75676757512541237</v>
      </c>
      <c r="G35">
        <f t="shared" si="4"/>
        <v>0.94595946890676541</v>
      </c>
      <c r="H35">
        <f t="shared" si="5"/>
        <v>1.1351513626881184</v>
      </c>
      <c r="I35">
        <f t="shared" si="6"/>
        <v>1.3243432564694715</v>
      </c>
      <c r="J35">
        <f t="shared" si="7"/>
        <v>1.5135351502508247</v>
      </c>
      <c r="K35">
        <f t="shared" si="8"/>
        <v>1.7027270440321778</v>
      </c>
    </row>
    <row r="36" spans="1:11" x14ac:dyDescent="0.3">
      <c r="A36">
        <f>lights!A36</f>
        <v>545</v>
      </c>
      <c r="B36">
        <f>lights!J36</f>
        <v>1.7649938051691909</v>
      </c>
      <c r="C36">
        <f t="shared" si="0"/>
        <v>0.1764993805169191</v>
      </c>
      <c r="D36">
        <f t="shared" si="1"/>
        <v>0.3529987610338382</v>
      </c>
      <c r="E36">
        <f t="shared" si="2"/>
        <v>0.52949814155075725</v>
      </c>
      <c r="F36">
        <f t="shared" si="3"/>
        <v>0.70599752206767641</v>
      </c>
      <c r="G36">
        <f t="shared" si="4"/>
        <v>0.88249690258459546</v>
      </c>
      <c r="H36">
        <f t="shared" si="5"/>
        <v>1.0589962831015145</v>
      </c>
      <c r="I36">
        <f t="shared" si="6"/>
        <v>1.2354956636184335</v>
      </c>
      <c r="J36">
        <f t="shared" si="7"/>
        <v>1.4119950441353528</v>
      </c>
      <c r="K36">
        <f t="shared" si="8"/>
        <v>1.5884944246522719</v>
      </c>
    </row>
    <row r="37" spans="1:11" x14ac:dyDescent="0.3">
      <c r="A37">
        <f>lights!A37</f>
        <v>550</v>
      </c>
      <c r="B37">
        <f>lights!J37</f>
        <v>1.6014748058336161</v>
      </c>
      <c r="C37">
        <f t="shared" si="0"/>
        <v>0.16014748058336162</v>
      </c>
      <c r="D37">
        <f t="shared" si="1"/>
        <v>0.32029496116672324</v>
      </c>
      <c r="E37">
        <f t="shared" si="2"/>
        <v>0.48044244175008483</v>
      </c>
      <c r="F37">
        <f t="shared" si="3"/>
        <v>0.64058992233344647</v>
      </c>
      <c r="G37">
        <f t="shared" si="4"/>
        <v>0.80073740291680806</v>
      </c>
      <c r="H37">
        <f t="shared" si="5"/>
        <v>0.96088488350016965</v>
      </c>
      <c r="I37">
        <f t="shared" si="6"/>
        <v>1.1210323640835311</v>
      </c>
      <c r="J37">
        <f t="shared" si="7"/>
        <v>1.2811798446668929</v>
      </c>
      <c r="K37">
        <f t="shared" si="8"/>
        <v>1.4413273252502545</v>
      </c>
    </row>
    <row r="38" spans="1:11" x14ac:dyDescent="0.3">
      <c r="A38">
        <f>lights!A38</f>
        <v>555</v>
      </c>
      <c r="B38">
        <f>lights!J38</f>
        <v>1.4132965557154324</v>
      </c>
      <c r="C38">
        <f t="shared" si="0"/>
        <v>0.14132965557154326</v>
      </c>
      <c r="D38">
        <f t="shared" si="1"/>
        <v>0.28265931114308651</v>
      </c>
      <c r="E38">
        <f t="shared" si="2"/>
        <v>0.42398896671462971</v>
      </c>
      <c r="F38">
        <f t="shared" si="3"/>
        <v>0.56531862228617302</v>
      </c>
      <c r="G38">
        <f t="shared" si="4"/>
        <v>0.70664827785771622</v>
      </c>
      <c r="H38">
        <f t="shared" si="5"/>
        <v>0.84797793342925942</v>
      </c>
      <c r="I38">
        <f t="shared" si="6"/>
        <v>0.98930758900080262</v>
      </c>
      <c r="J38">
        <f t="shared" si="7"/>
        <v>1.130637244572346</v>
      </c>
      <c r="K38">
        <f t="shared" si="8"/>
        <v>1.2719669001438891</v>
      </c>
    </row>
    <row r="39" spans="1:11" x14ac:dyDescent="0.3">
      <c r="A39">
        <f>lights!A39</f>
        <v>560</v>
      </c>
      <c r="B39">
        <f>lights!J39</f>
        <v>1.2130613194252668</v>
      </c>
      <c r="C39">
        <f t="shared" si="0"/>
        <v>0.12130613194252669</v>
      </c>
      <c r="D39">
        <f t="shared" si="1"/>
        <v>0.24261226388505339</v>
      </c>
      <c r="E39">
        <f t="shared" si="2"/>
        <v>0.36391839582758007</v>
      </c>
      <c r="F39">
        <f t="shared" si="3"/>
        <v>0.48522452777010677</v>
      </c>
      <c r="G39">
        <f t="shared" si="4"/>
        <v>0.60653065971263342</v>
      </c>
      <c r="H39">
        <f t="shared" si="5"/>
        <v>0.72783679165516013</v>
      </c>
      <c r="I39">
        <f t="shared" si="6"/>
        <v>0.84914292359768673</v>
      </c>
      <c r="J39">
        <f t="shared" si="7"/>
        <v>0.97044905554021355</v>
      </c>
      <c r="K39">
        <f t="shared" si="8"/>
        <v>1.0917551874827403</v>
      </c>
    </row>
    <row r="40" spans="1:11" x14ac:dyDescent="0.3">
      <c r="A40">
        <f>lights!A40</f>
        <v>565</v>
      </c>
      <c r="B40">
        <f>lights!J40</f>
        <v>1.0126712332962011</v>
      </c>
      <c r="C40">
        <f t="shared" si="0"/>
        <v>0.10126712332962012</v>
      </c>
      <c r="D40">
        <f t="shared" si="1"/>
        <v>0.20253424665924025</v>
      </c>
      <c r="E40">
        <f t="shared" si="2"/>
        <v>0.30380136998886031</v>
      </c>
      <c r="F40">
        <f t="shared" si="3"/>
        <v>0.40506849331848049</v>
      </c>
      <c r="G40">
        <f t="shared" si="4"/>
        <v>0.50633561664810056</v>
      </c>
      <c r="H40">
        <f t="shared" si="5"/>
        <v>0.60760273997772063</v>
      </c>
      <c r="I40">
        <f t="shared" si="6"/>
        <v>0.7088698633073407</v>
      </c>
      <c r="J40">
        <f t="shared" si="7"/>
        <v>0.81013698663696099</v>
      </c>
      <c r="K40">
        <f t="shared" si="8"/>
        <v>0.91140410996658106</v>
      </c>
    </row>
    <row r="41" spans="1:11" x14ac:dyDescent="0.3">
      <c r="A41">
        <f>lights!A41</f>
        <v>570</v>
      </c>
      <c r="B41">
        <f>lights!J41</f>
        <v>0.8222245810143749</v>
      </c>
      <c r="C41">
        <f t="shared" si="0"/>
        <v>8.2222458101437496E-2</v>
      </c>
      <c r="D41">
        <f t="shared" si="1"/>
        <v>0.16444491620287499</v>
      </c>
      <c r="E41">
        <f t="shared" si="2"/>
        <v>0.24666737430431246</v>
      </c>
      <c r="F41">
        <f t="shared" si="3"/>
        <v>0.32888983240574998</v>
      </c>
      <c r="G41">
        <f t="shared" si="4"/>
        <v>0.41111229050718745</v>
      </c>
      <c r="H41">
        <f t="shared" si="5"/>
        <v>0.49333474860862492</v>
      </c>
      <c r="I41">
        <f t="shared" si="6"/>
        <v>0.57555720671006239</v>
      </c>
      <c r="J41">
        <f t="shared" si="7"/>
        <v>0.65777966481149996</v>
      </c>
      <c r="K41">
        <f t="shared" si="8"/>
        <v>0.74000212291293743</v>
      </c>
    </row>
    <row r="42" spans="1:11" x14ac:dyDescent="0.3">
      <c r="A42">
        <f>lights!A42</f>
        <v>575</v>
      </c>
      <c r="B42">
        <f>lights!J42</f>
        <v>0.64930493471669948</v>
      </c>
      <c r="C42">
        <f t="shared" si="0"/>
        <v>6.4930493471669945E-2</v>
      </c>
      <c r="D42">
        <f t="shared" si="1"/>
        <v>0.12986098694333989</v>
      </c>
      <c r="E42">
        <f t="shared" si="2"/>
        <v>0.19479148041500985</v>
      </c>
      <c r="F42">
        <f t="shared" si="3"/>
        <v>0.25972197388667978</v>
      </c>
      <c r="G42">
        <f t="shared" si="4"/>
        <v>0.32465246735834974</v>
      </c>
      <c r="H42">
        <f t="shared" si="5"/>
        <v>0.3895829608300197</v>
      </c>
      <c r="I42">
        <f t="shared" si="6"/>
        <v>0.4545134543016896</v>
      </c>
      <c r="J42">
        <f t="shared" si="7"/>
        <v>0.51944394777335956</v>
      </c>
      <c r="K42">
        <f t="shared" si="8"/>
        <v>0.58437444124502957</v>
      </c>
    </row>
    <row r="43" spans="1:11" x14ac:dyDescent="0.3">
      <c r="A43">
        <f>lights!A43</f>
        <v>580</v>
      </c>
      <c r="B43">
        <f>lights!J43</f>
        <v>0.49870441755459244</v>
      </c>
      <c r="C43">
        <f t="shared" si="0"/>
        <v>4.9870441755459245E-2</v>
      </c>
      <c r="D43">
        <f t="shared" si="1"/>
        <v>9.974088351091849E-2</v>
      </c>
      <c r="E43">
        <f t="shared" si="2"/>
        <v>0.14961132526637771</v>
      </c>
      <c r="F43">
        <f t="shared" si="3"/>
        <v>0.19948176702183698</v>
      </c>
      <c r="G43">
        <f t="shared" si="4"/>
        <v>0.24935220877729622</v>
      </c>
      <c r="H43">
        <f t="shared" si="5"/>
        <v>0.29922265053275543</v>
      </c>
      <c r="I43">
        <f t="shared" si="6"/>
        <v>0.34909309228821467</v>
      </c>
      <c r="J43">
        <f t="shared" si="7"/>
        <v>0.39896353404367396</v>
      </c>
      <c r="K43">
        <f t="shared" si="8"/>
        <v>0.4488339757991332</v>
      </c>
    </row>
    <row r="44" spans="1:11" x14ac:dyDescent="0.3">
      <c r="A44">
        <f>lights!A44</f>
        <v>585</v>
      </c>
      <c r="B44">
        <f>lights!J44</f>
        <v>0.37254092739540179</v>
      </c>
      <c r="C44">
        <f t="shared" si="0"/>
        <v>3.7254092739540182E-2</v>
      </c>
      <c r="D44">
        <f t="shared" si="1"/>
        <v>7.4508185479080363E-2</v>
      </c>
      <c r="E44">
        <f t="shared" si="2"/>
        <v>0.11176227821862053</v>
      </c>
      <c r="F44">
        <f t="shared" si="3"/>
        <v>0.14901637095816073</v>
      </c>
      <c r="G44">
        <f t="shared" si="4"/>
        <v>0.18627046369770089</v>
      </c>
      <c r="H44">
        <f t="shared" si="5"/>
        <v>0.22352455643724106</v>
      </c>
      <c r="I44">
        <f t="shared" si="6"/>
        <v>0.26077864917678123</v>
      </c>
      <c r="J44">
        <f t="shared" si="7"/>
        <v>0.29803274191632145</v>
      </c>
      <c r="K44">
        <f t="shared" si="8"/>
        <v>0.33528683465586162</v>
      </c>
    </row>
    <row r="45" spans="1:11" x14ac:dyDescent="0.3">
      <c r="A45">
        <f>lights!A45</f>
        <v>590</v>
      </c>
      <c r="B45">
        <f>lights!J45</f>
        <v>0.2706705664732254</v>
      </c>
      <c r="C45">
        <f t="shared" si="0"/>
        <v>2.7067056647322542E-2</v>
      </c>
      <c r="D45">
        <f t="shared" si="1"/>
        <v>5.4134113294645084E-2</v>
      </c>
      <c r="E45">
        <f t="shared" si="2"/>
        <v>8.1201169941967619E-2</v>
      </c>
      <c r="F45">
        <f t="shared" si="3"/>
        <v>0.10826822658929017</v>
      </c>
      <c r="G45">
        <f t="shared" si="4"/>
        <v>0.1353352832366127</v>
      </c>
      <c r="H45">
        <f t="shared" si="5"/>
        <v>0.16240233988393524</v>
      </c>
      <c r="I45">
        <f t="shared" si="6"/>
        <v>0.18946939653125777</v>
      </c>
      <c r="J45">
        <f t="shared" si="7"/>
        <v>0.21653645317858033</v>
      </c>
      <c r="K45">
        <f t="shared" si="8"/>
        <v>0.24360350982590287</v>
      </c>
    </row>
    <row r="46" spans="1:11" x14ac:dyDescent="0.3">
      <c r="A46">
        <f>lights!A46</f>
        <v>595</v>
      </c>
      <c r="B46">
        <f>lights!J46</f>
        <v>0.19126888966507721</v>
      </c>
      <c r="C46">
        <f t="shared" si="0"/>
        <v>1.9126888966507723E-2</v>
      </c>
      <c r="D46">
        <f t="shared" si="1"/>
        <v>3.8253777933015445E-2</v>
      </c>
      <c r="E46">
        <f t="shared" si="2"/>
        <v>5.7380666899523161E-2</v>
      </c>
      <c r="F46">
        <f t="shared" si="3"/>
        <v>7.6507555866030891E-2</v>
      </c>
      <c r="G46">
        <f t="shared" si="4"/>
        <v>9.5634444832538607E-2</v>
      </c>
      <c r="H46">
        <f t="shared" si="5"/>
        <v>0.11476133379904632</v>
      </c>
      <c r="I46">
        <f t="shared" si="6"/>
        <v>0.13388822276555404</v>
      </c>
      <c r="J46">
        <f t="shared" si="7"/>
        <v>0.15301511173206178</v>
      </c>
      <c r="K46">
        <f t="shared" si="8"/>
        <v>0.1721420006985695</v>
      </c>
    </row>
    <row r="47" spans="1:11" x14ac:dyDescent="0.3">
      <c r="A47">
        <f>lights!A47</f>
        <v>600</v>
      </c>
      <c r="B47">
        <f>lights!J47</f>
        <v>0.13145705723306095</v>
      </c>
      <c r="C47">
        <f t="shared" si="0"/>
        <v>1.3145705723306096E-2</v>
      </c>
      <c r="D47">
        <f t="shared" si="1"/>
        <v>2.6291411446612192E-2</v>
      </c>
      <c r="E47">
        <f t="shared" si="2"/>
        <v>3.9437117169918282E-2</v>
      </c>
      <c r="F47">
        <f t="shared" si="3"/>
        <v>5.2582822893224385E-2</v>
      </c>
      <c r="G47">
        <f t="shared" si="4"/>
        <v>6.5728528616530474E-2</v>
      </c>
      <c r="H47">
        <f t="shared" si="5"/>
        <v>7.8874234339836563E-2</v>
      </c>
      <c r="I47">
        <f t="shared" si="6"/>
        <v>9.2019940063142652E-2</v>
      </c>
      <c r="J47">
        <f t="shared" si="7"/>
        <v>0.10516564578644877</v>
      </c>
      <c r="K47">
        <f t="shared" si="8"/>
        <v>0.11831135150975486</v>
      </c>
    </row>
    <row r="48" spans="1:11" x14ac:dyDescent="0.3">
      <c r="A48">
        <f>lights!A48</f>
        <v>605</v>
      </c>
      <c r="B48">
        <f>lights!J48</f>
        <v>8.7873867246814841E-2</v>
      </c>
      <c r="C48">
        <f t="shared" si="0"/>
        <v>8.7873867246814844E-3</v>
      </c>
      <c r="D48">
        <f t="shared" si="1"/>
        <v>1.7574773449362969E-2</v>
      </c>
      <c r="E48">
        <f t="shared" si="2"/>
        <v>2.6362160174044452E-2</v>
      </c>
      <c r="F48">
        <f t="shared" si="3"/>
        <v>3.5149546898725938E-2</v>
      </c>
      <c r="G48">
        <f t="shared" si="4"/>
        <v>4.393693362340742E-2</v>
      </c>
      <c r="H48">
        <f t="shared" si="5"/>
        <v>5.2724320348088903E-2</v>
      </c>
      <c r="I48">
        <f t="shared" si="6"/>
        <v>6.1511707072770386E-2</v>
      </c>
      <c r="J48">
        <f t="shared" si="7"/>
        <v>7.0299093797451875E-2</v>
      </c>
      <c r="K48">
        <f t="shared" si="8"/>
        <v>7.9086480522133365E-2</v>
      </c>
    </row>
    <row r="49" spans="1:11" x14ac:dyDescent="0.3">
      <c r="A49">
        <f>lights!A49</f>
        <v>610</v>
      </c>
      <c r="B49">
        <f>lights!J49</f>
        <v>5.7131001569100753E-2</v>
      </c>
      <c r="C49">
        <f t="shared" si="0"/>
        <v>5.7131001569100757E-3</v>
      </c>
      <c r="D49">
        <f t="shared" si="1"/>
        <v>1.1426200313820151E-2</v>
      </c>
      <c r="E49">
        <f t="shared" si="2"/>
        <v>1.7139300470730225E-2</v>
      </c>
      <c r="F49">
        <f t="shared" si="3"/>
        <v>2.2852400627640303E-2</v>
      </c>
      <c r="G49">
        <f t="shared" si="4"/>
        <v>2.8565500784550377E-2</v>
      </c>
      <c r="H49">
        <f t="shared" si="5"/>
        <v>3.4278600941460451E-2</v>
      </c>
      <c r="I49">
        <f t="shared" si="6"/>
        <v>3.9991701098370525E-2</v>
      </c>
      <c r="J49">
        <f t="shared" si="7"/>
        <v>4.5704801255280605E-2</v>
      </c>
      <c r="K49">
        <f t="shared" si="8"/>
        <v>5.1417901412190679E-2</v>
      </c>
    </row>
    <row r="50" spans="1:11" x14ac:dyDescent="0.3">
      <c r="A50">
        <f>lights!A50</f>
        <v>615</v>
      </c>
      <c r="B50">
        <f>lights!J50</f>
        <v>3.612602683956255E-2</v>
      </c>
      <c r="C50">
        <f t="shared" si="0"/>
        <v>3.6126026839562553E-3</v>
      </c>
      <c r="D50">
        <f t="shared" si="1"/>
        <v>7.2252053679125105E-3</v>
      </c>
      <c r="E50">
        <f t="shared" si="2"/>
        <v>1.0837808051868765E-2</v>
      </c>
      <c r="F50">
        <f t="shared" si="3"/>
        <v>1.4450410735825021E-2</v>
      </c>
      <c r="G50">
        <f t="shared" si="4"/>
        <v>1.8063013419781275E-2</v>
      </c>
      <c r="H50">
        <f t="shared" si="5"/>
        <v>2.1675616103737531E-2</v>
      </c>
      <c r="I50">
        <f t="shared" si="6"/>
        <v>2.5288218787693783E-2</v>
      </c>
      <c r="J50">
        <f t="shared" si="7"/>
        <v>2.8900821471650042E-2</v>
      </c>
      <c r="K50">
        <f t="shared" si="8"/>
        <v>3.2513424155606298E-2</v>
      </c>
    </row>
    <row r="51" spans="1:11" x14ac:dyDescent="0.3">
      <c r="A51">
        <f>lights!A51</f>
        <v>620</v>
      </c>
      <c r="B51">
        <f>lights!J51</f>
        <v>2.2217993076484612E-2</v>
      </c>
      <c r="C51">
        <f t="shared" si="0"/>
        <v>2.2217993076484614E-3</v>
      </c>
      <c r="D51">
        <f t="shared" si="1"/>
        <v>4.4435986152969228E-3</v>
      </c>
      <c r="E51">
        <f t="shared" si="2"/>
        <v>6.6653979229453833E-3</v>
      </c>
      <c r="F51">
        <f t="shared" si="3"/>
        <v>8.8871972305938456E-3</v>
      </c>
      <c r="G51">
        <f t="shared" si="4"/>
        <v>1.1108996538242306E-2</v>
      </c>
      <c r="H51">
        <f t="shared" si="5"/>
        <v>1.3330795845890767E-2</v>
      </c>
      <c r="I51">
        <f t="shared" si="6"/>
        <v>1.5552595153539227E-2</v>
      </c>
      <c r="J51">
        <f t="shared" si="7"/>
        <v>1.7774394461187691E-2</v>
      </c>
      <c r="K51">
        <f t="shared" si="8"/>
        <v>1.999619376883615E-2</v>
      </c>
    </row>
    <row r="52" spans="1:11" x14ac:dyDescent="0.3">
      <c r="A52">
        <f>lights!A52</f>
        <v>625</v>
      </c>
      <c r="B52">
        <f>lights!J52</f>
        <v>1.3290022565482796E-2</v>
      </c>
      <c r="C52">
        <f t="shared" si="0"/>
        <v>1.3290022565482797E-3</v>
      </c>
      <c r="D52">
        <f t="shared" si="1"/>
        <v>2.6580045130965594E-3</v>
      </c>
      <c r="E52">
        <f t="shared" si="2"/>
        <v>3.9870067696448387E-3</v>
      </c>
      <c r="F52">
        <f t="shared" si="3"/>
        <v>5.3160090261931189E-3</v>
      </c>
      <c r="G52">
        <f t="shared" si="4"/>
        <v>6.6450112827413981E-3</v>
      </c>
      <c r="H52">
        <f t="shared" si="5"/>
        <v>7.9740135392896774E-3</v>
      </c>
      <c r="I52">
        <f t="shared" si="6"/>
        <v>9.3030157958379576E-3</v>
      </c>
      <c r="J52">
        <f t="shared" si="7"/>
        <v>1.0632018052386238E-2</v>
      </c>
      <c r="K52">
        <f t="shared" si="8"/>
        <v>1.1961020308934516E-2</v>
      </c>
    </row>
    <row r="53" spans="1:11" x14ac:dyDescent="0.3">
      <c r="A53">
        <f>lights!A53</f>
        <v>630</v>
      </c>
      <c r="B53">
        <f>lights!J53</f>
        <v>7.7318402789456151E-3</v>
      </c>
      <c r="C53">
        <f t="shared" si="0"/>
        <v>7.7318402789456155E-4</v>
      </c>
      <c r="D53">
        <f t="shared" si="1"/>
        <v>1.5463680557891231E-3</v>
      </c>
      <c r="E53">
        <f t="shared" si="2"/>
        <v>2.3195520836836844E-3</v>
      </c>
      <c r="F53">
        <f t="shared" si="3"/>
        <v>3.0927361115782462E-3</v>
      </c>
      <c r="G53">
        <f t="shared" si="4"/>
        <v>3.8659201394728076E-3</v>
      </c>
      <c r="H53">
        <f t="shared" si="5"/>
        <v>4.6391041673673689E-3</v>
      </c>
      <c r="I53">
        <f t="shared" si="6"/>
        <v>5.4122881952619302E-3</v>
      </c>
      <c r="J53">
        <f t="shared" si="7"/>
        <v>6.1854722231564924E-3</v>
      </c>
      <c r="K53">
        <f t="shared" si="8"/>
        <v>6.9586562510510538E-3</v>
      </c>
    </row>
    <row r="54" spans="1:11" x14ac:dyDescent="0.3">
      <c r="A54">
        <f>lights!A54</f>
        <v>635</v>
      </c>
      <c r="B54">
        <f>lights!J54</f>
        <v>4.3749822363657702E-3</v>
      </c>
      <c r="C54">
        <f t="shared" si="0"/>
        <v>4.3749822363657706E-4</v>
      </c>
      <c r="D54">
        <f t="shared" si="1"/>
        <v>8.7499644727315412E-4</v>
      </c>
      <c r="E54">
        <f t="shared" si="2"/>
        <v>1.312494670909731E-3</v>
      </c>
      <c r="F54">
        <f t="shared" si="3"/>
        <v>1.7499928945463082E-3</v>
      </c>
      <c r="G54">
        <f t="shared" si="4"/>
        <v>2.1874911181828851E-3</v>
      </c>
      <c r="H54">
        <f t="shared" si="5"/>
        <v>2.6249893418194619E-3</v>
      </c>
      <c r="I54">
        <f t="shared" si="6"/>
        <v>3.0624875654560388E-3</v>
      </c>
      <c r="J54">
        <f t="shared" si="7"/>
        <v>3.4999857890926165E-3</v>
      </c>
      <c r="K54">
        <f t="shared" si="8"/>
        <v>3.9374840127291933E-3</v>
      </c>
    </row>
    <row r="55" spans="1:11" x14ac:dyDescent="0.3">
      <c r="A55">
        <f>lights!A55</f>
        <v>640</v>
      </c>
      <c r="B55">
        <f>lights!J55</f>
        <v>2.4077199896564059E-3</v>
      </c>
      <c r="C55">
        <f t="shared" si="0"/>
        <v>2.407719989656406E-4</v>
      </c>
      <c r="D55">
        <f t="shared" si="1"/>
        <v>4.815439979312812E-4</v>
      </c>
      <c r="E55">
        <f t="shared" si="2"/>
        <v>7.2231599689692174E-4</v>
      </c>
      <c r="F55">
        <f t="shared" si="3"/>
        <v>9.6308799586256239E-4</v>
      </c>
      <c r="G55">
        <f t="shared" si="4"/>
        <v>1.2038599948282029E-3</v>
      </c>
      <c r="H55">
        <f t="shared" si="5"/>
        <v>1.4446319937938435E-3</v>
      </c>
      <c r="I55">
        <f t="shared" si="6"/>
        <v>1.685403992759484E-3</v>
      </c>
      <c r="J55">
        <f t="shared" si="7"/>
        <v>1.9261759917251248E-3</v>
      </c>
      <c r="K55">
        <f t="shared" si="8"/>
        <v>2.1669479906907653E-3</v>
      </c>
    </row>
    <row r="56" spans="1:11" x14ac:dyDescent="0.3">
      <c r="A56">
        <f>lights!A56</f>
        <v>645</v>
      </c>
      <c r="B56">
        <f>lights!J56</f>
        <v>1.2887596411372162E-3</v>
      </c>
      <c r="C56">
        <f t="shared" si="0"/>
        <v>1.2887596411372164E-4</v>
      </c>
      <c r="D56">
        <f t="shared" si="1"/>
        <v>2.5775192822744328E-4</v>
      </c>
      <c r="E56">
        <f t="shared" si="2"/>
        <v>3.8662789234116484E-4</v>
      </c>
      <c r="F56">
        <f t="shared" si="3"/>
        <v>5.1550385645488656E-4</v>
      </c>
      <c r="G56">
        <f t="shared" si="4"/>
        <v>6.4437982056860812E-4</v>
      </c>
      <c r="H56">
        <f t="shared" si="5"/>
        <v>7.7325578468232967E-4</v>
      </c>
      <c r="I56">
        <f t="shared" si="6"/>
        <v>9.0213174879605134E-4</v>
      </c>
      <c r="J56">
        <f t="shared" si="7"/>
        <v>1.0310077129097731E-3</v>
      </c>
      <c r="K56">
        <f t="shared" si="8"/>
        <v>1.1598836770234946E-3</v>
      </c>
    </row>
    <row r="57" spans="1:11" x14ac:dyDescent="0.3">
      <c r="A57">
        <f>lights!A57</f>
        <v>650</v>
      </c>
      <c r="B57">
        <f>lights!J57</f>
        <v>6.7092525580502371E-4</v>
      </c>
      <c r="C57">
        <f t="shared" si="0"/>
        <v>6.7092525580502379E-5</v>
      </c>
      <c r="D57">
        <f t="shared" si="1"/>
        <v>1.3418505116100476E-4</v>
      </c>
      <c r="E57">
        <f t="shared" si="2"/>
        <v>2.012775767415071E-4</v>
      </c>
      <c r="F57">
        <f t="shared" si="3"/>
        <v>2.6837010232200952E-4</v>
      </c>
      <c r="G57">
        <f t="shared" si="4"/>
        <v>3.3546262790251185E-4</v>
      </c>
      <c r="H57">
        <f t="shared" si="5"/>
        <v>4.0255515348301419E-4</v>
      </c>
      <c r="I57">
        <f t="shared" si="6"/>
        <v>4.6964767906351658E-4</v>
      </c>
      <c r="J57">
        <f t="shared" si="7"/>
        <v>5.3674020464401903E-4</v>
      </c>
      <c r="K57">
        <f t="shared" si="8"/>
        <v>6.0383273022452137E-4</v>
      </c>
    </row>
    <row r="58" spans="1:11" x14ac:dyDescent="0.3">
      <c r="A58">
        <f>lights!A58</f>
        <v>655</v>
      </c>
      <c r="B58">
        <f>lights!J58</f>
        <v>3.3971335312282135E-4</v>
      </c>
      <c r="C58">
        <f t="shared" si="0"/>
        <v>3.3971335312282135E-5</v>
      </c>
      <c r="D58">
        <f t="shared" si="1"/>
        <v>6.7942670624564271E-5</v>
      </c>
      <c r="E58">
        <f t="shared" si="2"/>
        <v>1.0191400593684641E-4</v>
      </c>
      <c r="F58">
        <f t="shared" si="3"/>
        <v>1.3588534124912854E-4</v>
      </c>
      <c r="G58">
        <f t="shared" si="4"/>
        <v>1.6985667656141068E-4</v>
      </c>
      <c r="H58">
        <f t="shared" si="5"/>
        <v>2.0382801187369281E-4</v>
      </c>
      <c r="I58">
        <f t="shared" si="6"/>
        <v>2.3779934718597492E-4</v>
      </c>
      <c r="J58">
        <f t="shared" si="7"/>
        <v>2.7177068249825708E-4</v>
      </c>
      <c r="K58">
        <f t="shared" si="8"/>
        <v>3.0574201781053925E-4</v>
      </c>
    </row>
    <row r="59" spans="1:11" x14ac:dyDescent="0.3">
      <c r="A59">
        <f>lights!A59</f>
        <v>660</v>
      </c>
      <c r="B59">
        <f>lights!J59</f>
        <v>1.6729669445945505E-4</v>
      </c>
      <c r="C59">
        <f t="shared" si="0"/>
        <v>1.6729669445945505E-5</v>
      </c>
      <c r="D59">
        <f t="shared" si="1"/>
        <v>3.345933889189101E-5</v>
      </c>
      <c r="E59">
        <f t="shared" si="2"/>
        <v>5.0189008337836515E-5</v>
      </c>
      <c r="F59">
        <f t="shared" si="3"/>
        <v>6.691867778378202E-5</v>
      </c>
      <c r="G59">
        <f t="shared" si="4"/>
        <v>8.3648347229727524E-5</v>
      </c>
      <c r="H59">
        <f t="shared" si="5"/>
        <v>1.0037801667567303E-4</v>
      </c>
      <c r="I59">
        <f t="shared" si="6"/>
        <v>1.1710768612161852E-4</v>
      </c>
      <c r="J59">
        <f t="shared" si="7"/>
        <v>1.3383735556756404E-4</v>
      </c>
      <c r="K59">
        <f t="shared" si="8"/>
        <v>1.5056702501350954E-4</v>
      </c>
    </row>
    <row r="60" spans="1:11" x14ac:dyDescent="0.3">
      <c r="A60">
        <f>lights!A60</f>
        <v>665</v>
      </c>
      <c r="B60">
        <f>lights!J60</f>
        <v>8.0130594785902137E-5</v>
      </c>
      <c r="C60">
        <f t="shared" si="0"/>
        <v>8.0130594785902144E-6</v>
      </c>
      <c r="D60">
        <f t="shared" si="1"/>
        <v>1.6026118957180429E-5</v>
      </c>
      <c r="E60">
        <f t="shared" si="2"/>
        <v>2.403917843577064E-5</v>
      </c>
      <c r="F60">
        <f t="shared" si="3"/>
        <v>3.2052237914360858E-5</v>
      </c>
      <c r="G60">
        <f t="shared" si="4"/>
        <v>4.0065297392951069E-5</v>
      </c>
      <c r="H60">
        <f t="shared" si="5"/>
        <v>4.807835687154128E-5</v>
      </c>
      <c r="I60">
        <f t="shared" si="6"/>
        <v>5.6091416350131491E-5</v>
      </c>
      <c r="J60">
        <f t="shared" si="7"/>
        <v>6.4104475828721715E-5</v>
      </c>
      <c r="K60">
        <f t="shared" si="8"/>
        <v>7.211753530731192E-5</v>
      </c>
    </row>
    <row r="61" spans="1:11" x14ac:dyDescent="0.3">
      <c r="A61">
        <f>lights!A61</f>
        <v>670</v>
      </c>
      <c r="B61">
        <f>lights!J61</f>
        <v>3.7328938227041142E-5</v>
      </c>
      <c r="C61">
        <f t="shared" si="0"/>
        <v>3.7328938227041145E-6</v>
      </c>
      <c r="D61">
        <f t="shared" si="1"/>
        <v>7.4657876454082289E-6</v>
      </c>
      <c r="E61">
        <f t="shared" si="2"/>
        <v>1.1198681468112343E-5</v>
      </c>
      <c r="F61">
        <f t="shared" si="3"/>
        <v>1.4931575290816458E-5</v>
      </c>
      <c r="G61">
        <f t="shared" si="4"/>
        <v>1.8664469113520571E-5</v>
      </c>
      <c r="H61">
        <f t="shared" si="5"/>
        <v>2.2397362936224686E-5</v>
      </c>
      <c r="I61">
        <f t="shared" si="6"/>
        <v>2.6130256758928797E-5</v>
      </c>
      <c r="J61">
        <f t="shared" si="7"/>
        <v>2.9863150581632916E-5</v>
      </c>
      <c r="K61">
        <f t="shared" si="8"/>
        <v>3.3596044404337027E-5</v>
      </c>
    </row>
    <row r="62" spans="1:11" x14ac:dyDescent="0.3">
      <c r="A62">
        <f>lights!A62</f>
        <v>675</v>
      </c>
      <c r="B62">
        <f>lights!J62</f>
        <v>1.6913331937402212E-5</v>
      </c>
      <c r="C62">
        <f t="shared" si="0"/>
        <v>1.6913331937402213E-6</v>
      </c>
      <c r="D62">
        <f t="shared" si="1"/>
        <v>3.3826663874804426E-6</v>
      </c>
      <c r="E62">
        <f t="shared" si="2"/>
        <v>5.0739995812206632E-6</v>
      </c>
      <c r="F62">
        <f t="shared" si="3"/>
        <v>6.7653327749608851E-6</v>
      </c>
      <c r="G62">
        <f t="shared" si="4"/>
        <v>8.4566659687011062E-6</v>
      </c>
      <c r="H62">
        <f t="shared" si="5"/>
        <v>1.0147999162441326E-5</v>
      </c>
      <c r="I62">
        <f t="shared" si="6"/>
        <v>1.1839332356181548E-5</v>
      </c>
      <c r="J62">
        <f t="shared" si="7"/>
        <v>1.353066554992177E-5</v>
      </c>
      <c r="K62">
        <f t="shared" si="8"/>
        <v>1.5221998743661992E-5</v>
      </c>
    </row>
    <row r="63" spans="1:11" x14ac:dyDescent="0.3">
      <c r="A63">
        <f>lights!A63</f>
        <v>680</v>
      </c>
      <c r="B63">
        <f>lights!J63</f>
        <v>7.4533063441573419E-6</v>
      </c>
      <c r="C63">
        <f t="shared" si="0"/>
        <v>7.4533063441573419E-7</v>
      </c>
      <c r="D63">
        <f t="shared" si="1"/>
        <v>1.4906612688314684E-6</v>
      </c>
      <c r="E63">
        <f t="shared" si="2"/>
        <v>2.2359919032472026E-6</v>
      </c>
      <c r="F63">
        <f t="shared" si="3"/>
        <v>2.9813225376629368E-6</v>
      </c>
      <c r="G63">
        <f t="shared" si="4"/>
        <v>3.7266531720786709E-6</v>
      </c>
      <c r="H63">
        <f t="shared" si="5"/>
        <v>4.4719838064944051E-6</v>
      </c>
      <c r="I63">
        <f t="shared" si="6"/>
        <v>5.2173144409101393E-6</v>
      </c>
      <c r="J63">
        <f t="shared" si="7"/>
        <v>5.9626450753258735E-6</v>
      </c>
      <c r="K63">
        <f t="shared" si="8"/>
        <v>6.7079757097416077E-6</v>
      </c>
    </row>
    <row r="64" spans="1:11" x14ac:dyDescent="0.3">
      <c r="A64">
        <f>lights!A64</f>
        <v>685</v>
      </c>
      <c r="B64">
        <f>lights!J64</f>
        <v>3.1945157656686325E-6</v>
      </c>
      <c r="C64">
        <f t="shared" si="0"/>
        <v>3.1945157656686327E-7</v>
      </c>
      <c r="D64">
        <f t="shared" si="1"/>
        <v>6.3890315313372653E-7</v>
      </c>
      <c r="E64">
        <f t="shared" si="2"/>
        <v>9.5835472970058964E-7</v>
      </c>
      <c r="F64">
        <f t="shared" si="3"/>
        <v>1.2778063062674531E-6</v>
      </c>
      <c r="G64">
        <f t="shared" si="4"/>
        <v>1.5972578828343163E-6</v>
      </c>
      <c r="H64">
        <f t="shared" si="5"/>
        <v>1.9167094594011793E-6</v>
      </c>
      <c r="I64">
        <f t="shared" si="6"/>
        <v>2.2361610359680427E-6</v>
      </c>
      <c r="J64">
        <f t="shared" si="7"/>
        <v>2.5556126125349061E-6</v>
      </c>
      <c r="K64">
        <f t="shared" si="8"/>
        <v>2.8750641891017695E-6</v>
      </c>
    </row>
    <row r="65" spans="1:11" x14ac:dyDescent="0.3">
      <c r="A65">
        <f>lights!A65</f>
        <v>690</v>
      </c>
      <c r="B65">
        <f>lights!J65</f>
        <v>1.331672293971463E-6</v>
      </c>
      <c r="C65">
        <f t="shared" si="0"/>
        <v>1.331672293971463E-7</v>
      </c>
      <c r="D65">
        <f t="shared" si="1"/>
        <v>2.663344587942926E-7</v>
      </c>
      <c r="E65">
        <f t="shared" si="2"/>
        <v>3.995016881914389E-7</v>
      </c>
      <c r="F65">
        <f t="shared" si="3"/>
        <v>5.326689175885852E-7</v>
      </c>
      <c r="G65">
        <f t="shared" si="4"/>
        <v>6.658361469857315E-7</v>
      </c>
      <c r="H65">
        <f t="shared" si="5"/>
        <v>7.990033763828778E-7</v>
      </c>
      <c r="I65">
        <f t="shared" si="6"/>
        <v>9.32170605780024E-7</v>
      </c>
      <c r="J65">
        <f t="shared" si="7"/>
        <v>1.0653378351771704E-6</v>
      </c>
      <c r="K65">
        <f t="shared" si="8"/>
        <v>1.1985050645743167E-6</v>
      </c>
    </row>
    <row r="66" spans="1:11" x14ac:dyDescent="0.3">
      <c r="A66">
        <f>lights!A66</f>
        <v>695</v>
      </c>
      <c r="B66">
        <f>lights!J66</f>
        <v>5.3991570067260282E-7</v>
      </c>
      <c r="C66">
        <f t="shared" si="0"/>
        <v>5.3991570067260286E-8</v>
      </c>
      <c r="D66">
        <f t="shared" si="1"/>
        <v>1.0798314013452057E-7</v>
      </c>
      <c r="E66">
        <f t="shared" si="2"/>
        <v>1.6197471020178085E-7</v>
      </c>
      <c r="F66">
        <f t="shared" si="3"/>
        <v>2.1596628026904114E-7</v>
      </c>
      <c r="G66">
        <f t="shared" si="4"/>
        <v>2.6995785033630141E-7</v>
      </c>
      <c r="H66">
        <f t="shared" si="5"/>
        <v>3.239494204035617E-7</v>
      </c>
      <c r="I66">
        <f t="shared" si="6"/>
        <v>3.7794099047082194E-7</v>
      </c>
      <c r="J66">
        <f t="shared" si="7"/>
        <v>4.3193256053808228E-7</v>
      </c>
      <c r="K66">
        <f t="shared" si="8"/>
        <v>4.8592413060534252E-7</v>
      </c>
    </row>
    <row r="67" spans="1:11" x14ac:dyDescent="0.3">
      <c r="A67">
        <f>lights!A67</f>
        <v>700</v>
      </c>
      <c r="B67">
        <f>lights!J67</f>
        <v>2.1290742822152048E-7</v>
      </c>
      <c r="C67">
        <f t="shared" si="0"/>
        <v>2.1290742822152048E-8</v>
      </c>
      <c r="D67">
        <f t="shared" si="1"/>
        <v>4.2581485644304097E-8</v>
      </c>
      <c r="E67">
        <f t="shared" si="2"/>
        <v>6.3872228466456145E-8</v>
      </c>
      <c r="F67">
        <f t="shared" si="3"/>
        <v>8.5162971288608193E-8</v>
      </c>
      <c r="G67">
        <f t="shared" si="4"/>
        <v>1.0645371411076024E-7</v>
      </c>
      <c r="H67">
        <f t="shared" si="5"/>
        <v>1.2774445693291229E-7</v>
      </c>
      <c r="I67">
        <f t="shared" si="6"/>
        <v>1.4903519975506432E-7</v>
      </c>
      <c r="J67">
        <f t="shared" si="7"/>
        <v>1.7032594257721639E-7</v>
      </c>
      <c r="K67">
        <f t="shared" si="8"/>
        <v>1.9161668539936845E-7</v>
      </c>
    </row>
    <row r="68" spans="1:11" x14ac:dyDescent="0.3">
      <c r="A68">
        <f>lights!A68</f>
        <v>705</v>
      </c>
      <c r="B68">
        <f>lights!J68</f>
        <v>8.1656720822850069E-8</v>
      </c>
      <c r="C68">
        <f t="shared" ref="C68:C87" si="9">0.1*B68</f>
        <v>8.1656720822850072E-9</v>
      </c>
      <c r="D68">
        <f t="shared" ref="D68:D87" si="10">0.2*B68</f>
        <v>1.6331344164570014E-8</v>
      </c>
      <c r="E68">
        <f t="shared" ref="E68:E87" si="11">0.3*B68</f>
        <v>2.449701624685502E-8</v>
      </c>
      <c r="F68">
        <f t="shared" ref="F68:F87" si="12">0.4*B68</f>
        <v>3.2662688329140029E-8</v>
      </c>
      <c r="G68">
        <f t="shared" ref="G68:G87" si="13">0.5*B68</f>
        <v>4.0828360411425034E-8</v>
      </c>
      <c r="H68">
        <f t="shared" ref="H68:H87" si="14">0.6*B68</f>
        <v>4.899403249371004E-8</v>
      </c>
      <c r="I68">
        <f t="shared" ref="I68:I87" si="15">0.7*B68</f>
        <v>5.7159704575995045E-8</v>
      </c>
      <c r="J68">
        <f t="shared" ref="J68:J87" si="16">0.8*B68</f>
        <v>6.5325376658280058E-8</v>
      </c>
      <c r="K68">
        <f t="shared" ref="K68:K87" si="17">0.9*B68</f>
        <v>7.349104874056507E-8</v>
      </c>
    </row>
    <row r="69" spans="1:11" x14ac:dyDescent="0.3">
      <c r="A69">
        <f>lights!A69</f>
        <v>710</v>
      </c>
      <c r="B69">
        <f>lights!J69</f>
        <v>3.0459959489425258E-8</v>
      </c>
      <c r="C69">
        <f t="shared" si="9"/>
        <v>3.0459959489425261E-9</v>
      </c>
      <c r="D69">
        <f t="shared" si="10"/>
        <v>6.0919918978850522E-9</v>
      </c>
      <c r="E69">
        <f t="shared" si="11"/>
        <v>9.1379878468275778E-9</v>
      </c>
      <c r="F69">
        <f t="shared" si="12"/>
        <v>1.2183983795770104E-8</v>
      </c>
      <c r="G69">
        <f t="shared" si="13"/>
        <v>1.5229979744712629E-8</v>
      </c>
      <c r="H69">
        <f t="shared" si="14"/>
        <v>1.8275975693655156E-8</v>
      </c>
      <c r="I69">
        <f t="shared" si="15"/>
        <v>2.1321971642597679E-8</v>
      </c>
      <c r="J69">
        <f t="shared" si="16"/>
        <v>2.4367967591540209E-8</v>
      </c>
      <c r="K69">
        <f t="shared" si="17"/>
        <v>2.7413963540482732E-8</v>
      </c>
    </row>
    <row r="70" spans="1:11" x14ac:dyDescent="0.3">
      <c r="A70">
        <f>lights!A70</f>
        <v>715</v>
      </c>
      <c r="B70">
        <f>lights!J70</f>
        <v>1.1051035440733423E-8</v>
      </c>
      <c r="C70">
        <f t="shared" si="9"/>
        <v>1.1051035440733422E-9</v>
      </c>
      <c r="D70">
        <f t="shared" si="10"/>
        <v>2.2102070881466845E-9</v>
      </c>
      <c r="E70">
        <f t="shared" si="11"/>
        <v>3.3153106322200269E-9</v>
      </c>
      <c r="F70">
        <f t="shared" si="12"/>
        <v>4.420414176293369E-9</v>
      </c>
      <c r="G70">
        <f t="shared" si="13"/>
        <v>5.5255177203667114E-9</v>
      </c>
      <c r="H70">
        <f t="shared" si="14"/>
        <v>6.6306212644400539E-9</v>
      </c>
      <c r="I70">
        <f t="shared" si="15"/>
        <v>7.7357248085133963E-9</v>
      </c>
      <c r="J70">
        <f t="shared" si="16"/>
        <v>8.840828352586738E-9</v>
      </c>
      <c r="K70">
        <f t="shared" si="17"/>
        <v>9.9459318966600812E-9</v>
      </c>
    </row>
    <row r="71" spans="1:11" x14ac:dyDescent="0.3">
      <c r="A71">
        <f>lights!A71</f>
        <v>720</v>
      </c>
      <c r="B71">
        <f>lights!J71</f>
        <v>3.8995355720344613E-9</v>
      </c>
      <c r="C71">
        <f t="shared" si="9"/>
        <v>3.8995355720344614E-10</v>
      </c>
      <c r="D71">
        <f t="shared" si="10"/>
        <v>7.7990711440689229E-10</v>
      </c>
      <c r="E71">
        <f t="shared" si="11"/>
        <v>1.1698606716103383E-9</v>
      </c>
      <c r="F71">
        <f t="shared" si="12"/>
        <v>1.5598142288137846E-9</v>
      </c>
      <c r="G71">
        <f t="shared" si="13"/>
        <v>1.9497677860172307E-9</v>
      </c>
      <c r="H71">
        <f t="shared" si="14"/>
        <v>2.3397213432206766E-9</v>
      </c>
      <c r="I71">
        <f t="shared" si="15"/>
        <v>2.7296749004241229E-9</v>
      </c>
      <c r="J71">
        <f t="shared" si="16"/>
        <v>3.1196284576275692E-9</v>
      </c>
      <c r="K71">
        <f t="shared" si="17"/>
        <v>3.5095820148310155E-9</v>
      </c>
    </row>
    <row r="72" spans="1:11" x14ac:dyDescent="0.3">
      <c r="A72">
        <f>lights!A72</f>
        <v>725</v>
      </c>
      <c r="B72">
        <f>lights!J72</f>
        <v>1.3383172182585563E-9</v>
      </c>
      <c r="C72">
        <f t="shared" si="9"/>
        <v>1.3383172182585565E-10</v>
      </c>
      <c r="D72">
        <f t="shared" si="10"/>
        <v>2.6766344365171129E-10</v>
      </c>
      <c r="E72">
        <f t="shared" si="11"/>
        <v>4.0149516547756686E-10</v>
      </c>
      <c r="F72">
        <f t="shared" si="12"/>
        <v>5.3532688730342259E-10</v>
      </c>
      <c r="G72">
        <f t="shared" si="13"/>
        <v>6.6915860912927816E-10</v>
      </c>
      <c r="H72">
        <f t="shared" si="14"/>
        <v>8.0299033095513372E-10</v>
      </c>
      <c r="I72">
        <f t="shared" si="15"/>
        <v>9.368220527809894E-10</v>
      </c>
      <c r="J72">
        <f t="shared" si="16"/>
        <v>1.0706537746068452E-9</v>
      </c>
      <c r="K72">
        <f t="shared" si="17"/>
        <v>1.2044854964327007E-9</v>
      </c>
    </row>
    <row r="73" spans="1:11" x14ac:dyDescent="0.3">
      <c r="A73">
        <f>lights!A73</f>
        <v>730</v>
      </c>
      <c r="B73">
        <f>lights!J73</f>
        <v>4.467262872406332E-10</v>
      </c>
      <c r="C73">
        <f t="shared" si="9"/>
        <v>4.4672628724063325E-11</v>
      </c>
      <c r="D73">
        <f t="shared" si="10"/>
        <v>8.934525744812665E-11</v>
      </c>
      <c r="E73">
        <f t="shared" si="11"/>
        <v>1.3401788617218995E-10</v>
      </c>
      <c r="F73">
        <f t="shared" si="12"/>
        <v>1.786905148962533E-10</v>
      </c>
      <c r="G73">
        <f t="shared" si="13"/>
        <v>2.233631436203166E-10</v>
      </c>
      <c r="H73">
        <f t="shared" si="14"/>
        <v>2.680357723443799E-10</v>
      </c>
      <c r="I73">
        <f t="shared" si="15"/>
        <v>3.127084010684432E-10</v>
      </c>
      <c r="J73">
        <f t="shared" si="16"/>
        <v>3.573810297925066E-10</v>
      </c>
      <c r="K73">
        <f t="shared" si="17"/>
        <v>4.020536585165699E-10</v>
      </c>
    </row>
    <row r="74" spans="1:11" x14ac:dyDescent="0.3">
      <c r="A74">
        <f>lights!A74</f>
        <v>735</v>
      </c>
      <c r="B74">
        <f>lights!J74</f>
        <v>1.4503079138650644E-10</v>
      </c>
      <c r="C74">
        <f t="shared" si="9"/>
        <v>1.4503079138650645E-11</v>
      </c>
      <c r="D74">
        <f t="shared" si="10"/>
        <v>2.9006158277301289E-11</v>
      </c>
      <c r="E74">
        <f t="shared" si="11"/>
        <v>4.3509237415951932E-11</v>
      </c>
      <c r="F74">
        <f t="shared" si="12"/>
        <v>5.8012316554602578E-11</v>
      </c>
      <c r="G74">
        <f t="shared" si="13"/>
        <v>7.2515395693253218E-11</v>
      </c>
      <c r="H74">
        <f t="shared" si="14"/>
        <v>8.7018474831903864E-11</v>
      </c>
      <c r="I74">
        <f t="shared" si="15"/>
        <v>1.015215539705545E-10</v>
      </c>
      <c r="J74">
        <f t="shared" si="16"/>
        <v>1.1602463310920516E-10</v>
      </c>
      <c r="K74">
        <f t="shared" si="17"/>
        <v>1.3052771224785579E-10</v>
      </c>
    </row>
    <row r="75" spans="1:11" x14ac:dyDescent="0.3">
      <c r="A75">
        <f>lights!A75</f>
        <v>740</v>
      </c>
      <c r="B75">
        <f>lights!J75</f>
        <v>4.579469691291106E-11</v>
      </c>
      <c r="C75">
        <f t="shared" si="9"/>
        <v>4.579469691291106E-12</v>
      </c>
      <c r="D75">
        <f t="shared" si="10"/>
        <v>9.1589393825822119E-12</v>
      </c>
      <c r="E75">
        <f t="shared" si="11"/>
        <v>1.3738409073873318E-11</v>
      </c>
      <c r="F75">
        <f t="shared" si="12"/>
        <v>1.8317878765164424E-11</v>
      </c>
      <c r="G75">
        <f t="shared" si="13"/>
        <v>2.289734845645553E-11</v>
      </c>
      <c r="H75">
        <f t="shared" si="14"/>
        <v>2.7476818147746636E-11</v>
      </c>
      <c r="I75">
        <f t="shared" si="15"/>
        <v>3.2056287839037742E-11</v>
      </c>
      <c r="J75">
        <f t="shared" si="16"/>
        <v>3.6635757530328848E-11</v>
      </c>
      <c r="K75">
        <f t="shared" si="17"/>
        <v>4.1215227221619954E-11</v>
      </c>
    </row>
    <row r="76" spans="1:11" x14ac:dyDescent="0.3">
      <c r="A76">
        <f>lights!A76</f>
        <v>745</v>
      </c>
      <c r="B76">
        <f>lights!J76</f>
        <v>1.4063921241681505E-11</v>
      </c>
      <c r="C76">
        <f t="shared" si="9"/>
        <v>1.4063921241681506E-12</v>
      </c>
      <c r="D76">
        <f t="shared" si="10"/>
        <v>2.8127842483363012E-12</v>
      </c>
      <c r="E76">
        <f t="shared" si="11"/>
        <v>4.2191763725044516E-12</v>
      </c>
      <c r="F76">
        <f t="shared" si="12"/>
        <v>5.6255684966726023E-12</v>
      </c>
      <c r="G76">
        <f t="shared" si="13"/>
        <v>7.0319606208407523E-12</v>
      </c>
      <c r="H76">
        <f t="shared" si="14"/>
        <v>8.4383527450089031E-12</v>
      </c>
      <c r="I76">
        <f t="shared" si="15"/>
        <v>9.8447448691770523E-12</v>
      </c>
      <c r="J76">
        <f t="shared" si="16"/>
        <v>1.1251136993345205E-11</v>
      </c>
      <c r="K76">
        <f t="shared" si="17"/>
        <v>1.2657529117513354E-11</v>
      </c>
    </row>
    <row r="77" spans="1:11" x14ac:dyDescent="0.3">
      <c r="A77">
        <f>lights!A77</f>
        <v>750</v>
      </c>
      <c r="B77">
        <f>lights!J77</f>
        <v>4.2008185854645051E-12</v>
      </c>
      <c r="C77">
        <f t="shared" si="9"/>
        <v>4.2008185854645051E-13</v>
      </c>
      <c r="D77">
        <f t="shared" si="10"/>
        <v>8.4016371709290101E-13</v>
      </c>
      <c r="E77">
        <f t="shared" si="11"/>
        <v>1.2602455756393515E-12</v>
      </c>
      <c r="F77">
        <f t="shared" si="12"/>
        <v>1.680327434185802E-12</v>
      </c>
      <c r="G77">
        <f t="shared" si="13"/>
        <v>2.1004092927322525E-12</v>
      </c>
      <c r="H77">
        <f t="shared" si="14"/>
        <v>2.520491151278703E-12</v>
      </c>
      <c r="I77">
        <f t="shared" si="15"/>
        <v>2.9405730098251535E-12</v>
      </c>
      <c r="J77">
        <f t="shared" si="16"/>
        <v>3.3606548683716041E-12</v>
      </c>
      <c r="K77">
        <f t="shared" si="17"/>
        <v>3.780736726918055E-12</v>
      </c>
    </row>
    <row r="78" spans="1:11" x14ac:dyDescent="0.3">
      <c r="A78">
        <f>lights!A78</f>
        <v>755</v>
      </c>
      <c r="B78">
        <f>lights!J78</f>
        <v>1.2203873355210648E-12</v>
      </c>
      <c r="C78">
        <f t="shared" si="9"/>
        <v>1.2203873355210648E-13</v>
      </c>
      <c r="D78">
        <f t="shared" si="10"/>
        <v>2.4407746710421296E-13</v>
      </c>
      <c r="E78">
        <f t="shared" si="11"/>
        <v>3.6611620065631944E-13</v>
      </c>
      <c r="F78">
        <f t="shared" si="12"/>
        <v>4.8815493420842591E-13</v>
      </c>
      <c r="G78">
        <f t="shared" si="13"/>
        <v>6.1019366776053239E-13</v>
      </c>
      <c r="H78">
        <f t="shared" si="14"/>
        <v>7.3223240131263887E-13</v>
      </c>
      <c r="I78">
        <f t="shared" si="15"/>
        <v>8.5427113486474525E-13</v>
      </c>
      <c r="J78">
        <f t="shared" si="16"/>
        <v>9.7630986841685183E-13</v>
      </c>
      <c r="K78">
        <f t="shared" si="17"/>
        <v>1.0983486019689583E-12</v>
      </c>
    </row>
    <row r="79" spans="1:11" x14ac:dyDescent="0.3">
      <c r="A79">
        <f>lights!A79</f>
        <v>760</v>
      </c>
      <c r="B79">
        <f>lights!J79</f>
        <v>3.448241878071024E-13</v>
      </c>
      <c r="C79">
        <f t="shared" si="9"/>
        <v>3.4482418780710245E-14</v>
      </c>
      <c r="D79">
        <f t="shared" si="10"/>
        <v>6.896483756142049E-14</v>
      </c>
      <c r="E79">
        <f t="shared" si="11"/>
        <v>1.0344725634213071E-13</v>
      </c>
      <c r="F79">
        <f t="shared" si="12"/>
        <v>1.3792967512284098E-13</v>
      </c>
      <c r="G79">
        <f t="shared" si="13"/>
        <v>1.724120939035512E-13</v>
      </c>
      <c r="H79">
        <f t="shared" si="14"/>
        <v>2.0689451268426142E-13</v>
      </c>
      <c r="I79">
        <f t="shared" si="15"/>
        <v>2.4137693146497166E-13</v>
      </c>
      <c r="J79">
        <f t="shared" si="16"/>
        <v>2.7585935024568196E-13</v>
      </c>
      <c r="K79">
        <f t="shared" si="17"/>
        <v>3.1034176902639215E-13</v>
      </c>
    </row>
    <row r="80" spans="1:11" x14ac:dyDescent="0.3">
      <c r="A80">
        <f>lights!A80</f>
        <v>765</v>
      </c>
      <c r="B80">
        <f>lights!J80</f>
        <v>9.476195592576225E-14</v>
      </c>
      <c r="C80">
        <f t="shared" si="9"/>
        <v>9.4761955925762253E-15</v>
      </c>
      <c r="D80">
        <f t="shared" si="10"/>
        <v>1.8952391185152451E-14</v>
      </c>
      <c r="E80">
        <f t="shared" si="11"/>
        <v>2.8428586777728671E-14</v>
      </c>
      <c r="F80">
        <f t="shared" si="12"/>
        <v>3.7904782370304901E-14</v>
      </c>
      <c r="G80">
        <f t="shared" si="13"/>
        <v>4.7380977962881125E-14</v>
      </c>
      <c r="H80">
        <f t="shared" si="14"/>
        <v>5.6857173555457342E-14</v>
      </c>
      <c r="I80">
        <f t="shared" si="15"/>
        <v>6.6333369148033572E-14</v>
      </c>
      <c r="J80">
        <f t="shared" si="16"/>
        <v>7.5809564740609802E-14</v>
      </c>
      <c r="K80">
        <f t="shared" si="17"/>
        <v>8.5285760333186032E-14</v>
      </c>
    </row>
    <row r="81" spans="1:11" x14ac:dyDescent="0.3">
      <c r="A81">
        <f>lights!A81</f>
        <v>770</v>
      </c>
      <c r="B81">
        <f>lights!J81</f>
        <v>2.5328331098188351E-14</v>
      </c>
      <c r="C81">
        <f t="shared" si="9"/>
        <v>2.5328331098188353E-15</v>
      </c>
      <c r="D81">
        <f t="shared" si="10"/>
        <v>5.0656662196376707E-15</v>
      </c>
      <c r="E81">
        <f t="shared" si="11"/>
        <v>7.5984993294565056E-15</v>
      </c>
      <c r="F81">
        <f t="shared" si="12"/>
        <v>1.0131332439275341E-14</v>
      </c>
      <c r="G81">
        <f t="shared" si="13"/>
        <v>1.2664165549094176E-14</v>
      </c>
      <c r="H81">
        <f t="shared" si="14"/>
        <v>1.5196998658913011E-14</v>
      </c>
      <c r="I81">
        <f t="shared" si="15"/>
        <v>1.7729831768731844E-14</v>
      </c>
      <c r="J81">
        <f t="shared" si="16"/>
        <v>2.0262664878550683E-14</v>
      </c>
      <c r="K81">
        <f t="shared" si="17"/>
        <v>2.2795497988369515E-14</v>
      </c>
    </row>
    <row r="82" spans="1:11" x14ac:dyDescent="0.3">
      <c r="A82">
        <f>lights!A82</f>
        <v>775</v>
      </c>
      <c r="B82">
        <f>lights!J82</f>
        <v>6.5843877423449854E-15</v>
      </c>
      <c r="C82">
        <f t="shared" si="9"/>
        <v>6.5843877423449858E-16</v>
      </c>
      <c r="D82">
        <f t="shared" si="10"/>
        <v>1.3168775484689972E-15</v>
      </c>
      <c r="E82">
        <f t="shared" si="11"/>
        <v>1.9753163227034955E-15</v>
      </c>
      <c r="F82">
        <f t="shared" si="12"/>
        <v>2.6337550969379943E-15</v>
      </c>
      <c r="G82">
        <f t="shared" si="13"/>
        <v>3.2921938711724927E-15</v>
      </c>
      <c r="H82">
        <f t="shared" si="14"/>
        <v>3.9506326454069911E-15</v>
      </c>
      <c r="I82">
        <f t="shared" si="15"/>
        <v>4.6090714196414898E-15</v>
      </c>
      <c r="J82">
        <f t="shared" si="16"/>
        <v>5.2675101938759886E-15</v>
      </c>
      <c r="K82">
        <f t="shared" si="17"/>
        <v>5.9259489681104866E-15</v>
      </c>
    </row>
    <row r="83" spans="1:11" x14ac:dyDescent="0.3">
      <c r="A83">
        <f>lights!A83</f>
        <v>780</v>
      </c>
      <c r="B83">
        <f>lights!J83</f>
        <v>1.6647939353962333E-15</v>
      </c>
      <c r="C83">
        <f t="shared" si="9"/>
        <v>1.6647939353962333E-16</v>
      </c>
      <c r="D83">
        <f t="shared" si="10"/>
        <v>3.3295878707924665E-16</v>
      </c>
      <c r="E83">
        <f t="shared" si="11"/>
        <v>4.9943818061886998E-16</v>
      </c>
      <c r="F83">
        <f t="shared" si="12"/>
        <v>6.659175741584933E-16</v>
      </c>
      <c r="G83">
        <f t="shared" si="13"/>
        <v>8.3239696769811663E-16</v>
      </c>
      <c r="H83">
        <f t="shared" si="14"/>
        <v>9.9887636123773995E-16</v>
      </c>
      <c r="I83">
        <f t="shared" si="15"/>
        <v>1.1653557547773632E-15</v>
      </c>
      <c r="J83">
        <f t="shared" si="16"/>
        <v>1.3318351483169866E-15</v>
      </c>
      <c r="K83">
        <f t="shared" si="17"/>
        <v>1.49831454185661E-15</v>
      </c>
    </row>
    <row r="84" spans="1:11" x14ac:dyDescent="0.3">
      <c r="A84">
        <f>lights!A84</f>
        <v>785</v>
      </c>
      <c r="B84">
        <f>lights!J84</f>
        <v>4.0939434263284086E-16</v>
      </c>
      <c r="C84">
        <f t="shared" si="9"/>
        <v>4.0939434263284091E-17</v>
      </c>
      <c r="D84">
        <f t="shared" si="10"/>
        <v>8.1878868526568182E-17</v>
      </c>
      <c r="E84">
        <f t="shared" si="11"/>
        <v>1.2281830278985225E-16</v>
      </c>
      <c r="F84">
        <f t="shared" si="12"/>
        <v>1.6375773705313636E-16</v>
      </c>
      <c r="G84">
        <f t="shared" si="13"/>
        <v>2.0469717131642043E-16</v>
      </c>
      <c r="H84">
        <f t="shared" si="14"/>
        <v>2.456366055797045E-16</v>
      </c>
      <c r="I84">
        <f t="shared" si="15"/>
        <v>2.8657603984298856E-16</v>
      </c>
      <c r="J84">
        <f t="shared" si="16"/>
        <v>3.2751547410627273E-16</v>
      </c>
      <c r="K84">
        <f t="shared" si="17"/>
        <v>3.684549083695568E-16</v>
      </c>
    </row>
    <row r="85" spans="1:11" x14ac:dyDescent="0.3">
      <c r="A85">
        <f>lights!A85</f>
        <v>790</v>
      </c>
      <c r="B85">
        <f>lights!J85</f>
        <v>9.791730529172159E-17</v>
      </c>
      <c r="C85">
        <f t="shared" si="9"/>
        <v>9.7917305291721593E-18</v>
      </c>
      <c r="D85">
        <f t="shared" si="10"/>
        <v>1.9583461058344319E-17</v>
      </c>
      <c r="E85">
        <f t="shared" si="11"/>
        <v>2.9375191587516473E-17</v>
      </c>
      <c r="F85">
        <f t="shared" si="12"/>
        <v>3.9166922116688637E-17</v>
      </c>
      <c r="G85">
        <f t="shared" si="13"/>
        <v>4.8958652645860795E-17</v>
      </c>
      <c r="H85">
        <f t="shared" si="14"/>
        <v>5.8750383175032946E-17</v>
      </c>
      <c r="I85">
        <f t="shared" si="15"/>
        <v>6.854211370420511E-17</v>
      </c>
      <c r="J85">
        <f t="shared" si="16"/>
        <v>7.8333844233377274E-17</v>
      </c>
      <c r="K85">
        <f t="shared" si="17"/>
        <v>8.8125574762549438E-17</v>
      </c>
    </row>
    <row r="86" spans="1:11" x14ac:dyDescent="0.3">
      <c r="A86">
        <f>lights!A86</f>
        <v>795</v>
      </c>
      <c r="B86">
        <f>lights!J86</f>
        <v>2.2777881730364661E-17</v>
      </c>
      <c r="C86">
        <f t="shared" si="9"/>
        <v>2.2777881730364662E-18</v>
      </c>
      <c r="D86">
        <f t="shared" si="10"/>
        <v>4.5555763460729325E-18</v>
      </c>
      <c r="E86">
        <f t="shared" si="11"/>
        <v>6.8333645191093979E-18</v>
      </c>
      <c r="F86">
        <f t="shared" si="12"/>
        <v>9.1111526921458649E-18</v>
      </c>
      <c r="G86">
        <f t="shared" si="13"/>
        <v>1.138894086518233E-17</v>
      </c>
      <c r="H86">
        <f t="shared" si="14"/>
        <v>1.3666729038218796E-17</v>
      </c>
      <c r="I86">
        <f t="shared" si="15"/>
        <v>1.5944517211255261E-17</v>
      </c>
      <c r="J86">
        <f t="shared" si="16"/>
        <v>1.822230538429173E-17</v>
      </c>
      <c r="K86">
        <f t="shared" si="17"/>
        <v>2.0500093557328195E-17</v>
      </c>
    </row>
    <row r="87" spans="1:11" x14ac:dyDescent="0.3">
      <c r="A87">
        <f>lights!A87</f>
        <v>800</v>
      </c>
      <c r="B87">
        <f>lights!J87</f>
        <v>5.1535142183099621E-18</v>
      </c>
      <c r="C87">
        <f t="shared" si="9"/>
        <v>5.1535142183099623E-19</v>
      </c>
      <c r="D87">
        <f t="shared" si="10"/>
        <v>1.0307028436619925E-18</v>
      </c>
      <c r="E87">
        <f t="shared" si="11"/>
        <v>1.5460542654929886E-18</v>
      </c>
      <c r="F87">
        <f t="shared" si="12"/>
        <v>2.0614056873239849E-18</v>
      </c>
      <c r="G87">
        <f t="shared" si="13"/>
        <v>2.576757109154981E-18</v>
      </c>
      <c r="H87">
        <f t="shared" si="14"/>
        <v>3.0921085309859772E-18</v>
      </c>
      <c r="I87">
        <f t="shared" si="15"/>
        <v>3.6074599528169733E-18</v>
      </c>
      <c r="J87">
        <f t="shared" si="16"/>
        <v>4.1228113746479698E-18</v>
      </c>
      <c r="K87">
        <f t="shared" si="17"/>
        <v>4.6381627964789663E-18</v>
      </c>
    </row>
  </sheetData>
  <mergeCells count="1">
    <mergeCell ref="B1:E1"/>
  </mergeCells>
  <pageMargins left="0.7" right="0.7" top="0.75" bottom="0.75" header="0.3" footer="0.3"/>
  <pageSetup paperSize="9" orientation="portrait" verticalDpi="0" r:id="rId1"/>
  <headerFooter>
    <oddHeader>&amp;C&amp;"arial,Bold"&amp;10&amp;K3E8430LBI - Microsoft</oddHeader>
    <oddFooter>&amp;C&amp;"arial,Bold"&amp;10&amp;K3E8430LBI - Microsoft</oddFooter>
    <evenHeader>&amp;C&amp;"arial,Bold"&amp;10&amp;K3E8430LBI - Microsoft</evenHeader>
    <evenFooter>&amp;C&amp;"arial,Bold"&amp;10&amp;K3E8430LBI - Microsoft</evenFooter>
    <firstHeader>&amp;C&amp;"arial,Bold"&amp;10&amp;K3E8430LBI - Microsoft</firstHeader>
    <firstFooter>&amp;C&amp;"arial,Bold"&amp;10&amp;K3E8430LBI - Microsoft</first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26"/>
  <sheetViews>
    <sheetView topLeftCell="A88" zoomScaleNormal="100" workbookViewId="0">
      <selection activeCell="AF130" sqref="AF130"/>
    </sheetView>
  </sheetViews>
  <sheetFormatPr defaultColWidth="8.77734375" defaultRowHeight="15.6" x14ac:dyDescent="0.3"/>
  <cols>
    <col min="1" max="16384" width="8.77734375" style="22"/>
  </cols>
  <sheetData>
    <row r="1" spans="1:8" s="21" customFormat="1" ht="33.6" x14ac:dyDescent="0.65">
      <c r="A1" s="23" t="s">
        <v>4</v>
      </c>
    </row>
    <row r="2" spans="1:8" x14ac:dyDescent="0.3">
      <c r="A2" s="22">
        <f>lights!E3</f>
        <v>0.13145705723306095</v>
      </c>
      <c r="B2" s="22">
        <f>lights!J3</f>
        <v>7.4533063441573419E-6</v>
      </c>
      <c r="C2" s="22">
        <f>lights!O3</f>
        <v>3.448241878071024E-13</v>
      </c>
      <c r="D2" s="22">
        <f>lights!T3</f>
        <v>1.3017577030935801E-23</v>
      </c>
      <c r="E2" s="22">
        <f>lights!Y3</f>
        <v>0.38855812751236413</v>
      </c>
      <c r="F2" s="22">
        <f>lights!AD3</f>
        <v>5.9587318761986086E-2</v>
      </c>
      <c r="G2" s="22">
        <f>lights!AI3</f>
        <v>3.3616864879322562E-3</v>
      </c>
      <c r="H2" s="22">
        <f>lights!AN3</f>
        <v>6.9769577195997096E-5</v>
      </c>
    </row>
    <row r="3" spans="1:8" x14ac:dyDescent="0.3">
      <c r="A3" s="22">
        <f>lights!E4</f>
        <v>0.19126888966507721</v>
      </c>
      <c r="B3" s="22">
        <f>lights!J4</f>
        <v>1.6913331937402212E-5</v>
      </c>
      <c r="C3" s="22">
        <f>lights!O4</f>
        <v>1.2203873355210648E-12</v>
      </c>
      <c r="D3" s="22">
        <f>lights!T4</f>
        <v>7.1853825707421701E-23</v>
      </c>
      <c r="E3" s="22">
        <f>lights!Y4</f>
        <v>0.42260044322318879</v>
      </c>
      <c r="F3" s="22">
        <f>lights!AD4</f>
        <v>6.8987625917239406E-2</v>
      </c>
      <c r="G3" s="22">
        <f>lights!AI4</f>
        <v>4.1430289633455518E-3</v>
      </c>
      <c r="H3" s="22">
        <f>lights!AN4</f>
        <v>9.1531432050003753E-5</v>
      </c>
    </row>
    <row r="4" spans="1:8" x14ac:dyDescent="0.3">
      <c r="A4" s="22">
        <f>lights!E5</f>
        <v>0.2706705664732254</v>
      </c>
      <c r="B4" s="22">
        <f>lights!J5</f>
        <v>3.7328938227041142E-5</v>
      </c>
      <c r="C4" s="22">
        <f>lights!O5</f>
        <v>4.2008185854645051E-12</v>
      </c>
      <c r="D4" s="22">
        <f>lights!T5</f>
        <v>3.8574996959278356E-22</v>
      </c>
      <c r="E4" s="22">
        <f>lights!Y5</f>
        <v>0.45783336177161427</v>
      </c>
      <c r="F4" s="22">
        <f>lights!AD5</f>
        <v>7.9559508718227687E-2</v>
      </c>
      <c r="G4" s="22">
        <f>lights!AI5</f>
        <v>5.0860692310127006E-3</v>
      </c>
      <c r="H4" s="22">
        <f>lights!AN5</f>
        <v>1.1961288358102437E-4</v>
      </c>
    </row>
    <row r="5" spans="1:8" x14ac:dyDescent="0.3">
      <c r="A5" s="22">
        <f>lights!E6</f>
        <v>0.37254092739540179</v>
      </c>
      <c r="B5" s="22">
        <f>lights!J6</f>
        <v>8.0130594785902137E-5</v>
      </c>
      <c r="C5" s="22">
        <f>lights!O6</f>
        <v>1.4063921241681505E-11</v>
      </c>
      <c r="D5" s="22">
        <f>lights!T6</f>
        <v>2.0141794894671087E-21</v>
      </c>
      <c r="E5" s="22">
        <f>lights!Y6</f>
        <v>0.49406997353163834</v>
      </c>
      <c r="F5" s="22">
        <f>lights!AD6</f>
        <v>9.139375535604724E-2</v>
      </c>
      <c r="G5" s="22">
        <f>lights!AI6</f>
        <v>6.219423104531864E-3</v>
      </c>
      <c r="H5" s="22">
        <f>lights!AN6</f>
        <v>1.5570021083729959E-4</v>
      </c>
    </row>
    <row r="6" spans="1:8" x14ac:dyDescent="0.3">
      <c r="A6" s="22">
        <f>lights!E7</f>
        <v>0.49870441755459244</v>
      </c>
      <c r="B6" s="22">
        <f>lights!J7</f>
        <v>1.6729669445945505E-4</v>
      </c>
      <c r="C6" s="22">
        <f>lights!O7</f>
        <v>4.579469691291106E-11</v>
      </c>
      <c r="D6" s="22">
        <f>lights!T7</f>
        <v>1.0228847463607422E-20</v>
      </c>
      <c r="E6" s="22">
        <f>lights!Y7</f>
        <v>0.53109599103534522</v>
      </c>
      <c r="F6" s="22">
        <f>lights!AD7</f>
        <v>0.10457900128900145</v>
      </c>
      <c r="G6" s="22">
        <f>lights!AI7</f>
        <v>7.5756774442599355E-3</v>
      </c>
      <c r="H6" s="22">
        <f>lights!AN7</f>
        <v>2.0188496560091579E-4</v>
      </c>
    </row>
    <row r="7" spans="1:8" x14ac:dyDescent="0.3">
      <c r="A7" s="22">
        <f>lights!E8</f>
        <v>0.64930493471669948</v>
      </c>
      <c r="B7" s="22">
        <f>lights!J8</f>
        <v>3.3971335312282135E-4</v>
      </c>
      <c r="C7" s="22">
        <f>lights!O8</f>
        <v>1.4503079138650644E-10</v>
      </c>
      <c r="D7" s="22">
        <f>lights!T8</f>
        <v>5.0523275618513851E-20</v>
      </c>
      <c r="E7" s="22">
        <f>lights!Y8</f>
        <v>0.56867105371867199</v>
      </c>
      <c r="F7" s="22">
        <f>lights!AD8</f>
        <v>0.11919992840264731</v>
      </c>
      <c r="G7" s="22">
        <f>lights!AI8</f>
        <v>9.1917114992283409E-3</v>
      </c>
      <c r="H7" s="22">
        <f>lights!AN8</f>
        <v>2.6074878466882681E-4</v>
      </c>
    </row>
    <row r="8" spans="1:8" x14ac:dyDescent="0.3">
      <c r="A8" s="22">
        <f>lights!E9</f>
        <v>0.8222245810143749</v>
      </c>
      <c r="B8" s="22">
        <f>lights!J9</f>
        <v>6.7092525580502371E-4</v>
      </c>
      <c r="C8" s="22">
        <f>lights!O9</f>
        <v>4.467262872406332E-10</v>
      </c>
      <c r="D8" s="22">
        <f>lights!T9</f>
        <v>2.4271273362515919E-19</v>
      </c>
      <c r="E8" s="22">
        <f>lights!Y9</f>
        <v>0.60653065971263342</v>
      </c>
      <c r="F8" s="22">
        <f>lights!AD9</f>
        <v>0.1353352832366127</v>
      </c>
      <c r="G8" s="22">
        <f>lights!AI9</f>
        <v>1.1108996538242306E-2</v>
      </c>
      <c r="H8" s="22">
        <f>lights!AN9</f>
        <v>3.3546262790251185E-4</v>
      </c>
    </row>
    <row r="9" spans="1:8" x14ac:dyDescent="0.3">
      <c r="A9" s="22">
        <f>lights!E10</f>
        <v>1.0126712332962011</v>
      </c>
      <c r="B9" s="22">
        <f>lights!J10</f>
        <v>1.2887596411372162E-3</v>
      </c>
      <c r="C9" s="22">
        <f>lights!O10</f>
        <v>1.3383172182585563E-9</v>
      </c>
      <c r="D9" s="22">
        <f>lights!T10</f>
        <v>1.1340439549847845E-18</v>
      </c>
      <c r="E9" s="22">
        <f>lights!Y10</f>
        <v>0.64438872482519527</v>
      </c>
      <c r="F9" s="22">
        <f>lights!AD10</f>
        <v>0.15305573773635817</v>
      </c>
      <c r="G9" s="22">
        <f>lights!AI10</f>
        <v>1.3373861317024633E-2</v>
      </c>
      <c r="H9" s="22">
        <f>lights!AN10</f>
        <v>4.2990206759270223E-4</v>
      </c>
    </row>
    <row r="10" spans="1:8" x14ac:dyDescent="0.3">
      <c r="A10" s="22">
        <f>lights!E11</f>
        <v>1.2130613194252668</v>
      </c>
      <c r="B10" s="22">
        <f>lights!J11</f>
        <v>2.4077199896564059E-3</v>
      </c>
      <c r="C10" s="22">
        <f>lights!O11</f>
        <v>3.8995355720344613E-9</v>
      </c>
      <c r="D10" s="22">
        <f>lights!T11</f>
        <v>5.1535142183099621E-18</v>
      </c>
      <c r="E10" s="22">
        <f>lights!Y11</f>
        <v>0.68194075119034814</v>
      </c>
      <c r="F10" s="22">
        <f>lights!AD11</f>
        <v>0.17242162389375282</v>
      </c>
      <c r="G10" s="22">
        <f>lights!AI11</f>
        <v>1.6037709275350549E-2</v>
      </c>
      <c r="H10" s="22">
        <f>lights!AN11</f>
        <v>5.4878023343204877E-4</v>
      </c>
    </row>
    <row r="11" spans="1:8" x14ac:dyDescent="0.3">
      <c r="A11" s="22">
        <f>lights!E12</f>
        <v>1.4132965557154324</v>
      </c>
      <c r="B11" s="22">
        <f>lights!J12</f>
        <v>4.3749822363657702E-3</v>
      </c>
      <c r="C11" s="22">
        <f>lights!O12</f>
        <v>1.1051035440733423E-8</v>
      </c>
      <c r="D11" s="22">
        <f>lights!T12</f>
        <v>2.2777881730364661E-17</v>
      </c>
      <c r="E11" s="22">
        <f>lights!Y12</f>
        <v>0.71886756970917576</v>
      </c>
      <c r="F11" s="22">
        <f>lights!AD12</f>
        <v>0.19348058160704673</v>
      </c>
      <c r="G11" s="22">
        <f>lights!AI12</f>
        <v>1.9157171837129137E-2</v>
      </c>
      <c r="H11" s="22">
        <f>lights!AN12</f>
        <v>6.9779993315885794E-4</v>
      </c>
    </row>
    <row r="12" spans="1:8" x14ac:dyDescent="0.3">
      <c r="A12" s="22">
        <f>lights!E13</f>
        <v>1.6014748058336161</v>
      </c>
      <c r="B12" s="22">
        <f>lights!J13</f>
        <v>7.7318402789456151E-3</v>
      </c>
      <c r="C12" s="22">
        <f>lights!O13</f>
        <v>3.0459959489425258E-8</v>
      </c>
      <c r="D12" s="22">
        <f>lights!T13</f>
        <v>9.791730529172159E-17</v>
      </c>
      <c r="E12" s="22">
        <f>lights!Y13</f>
        <v>0.75483960198900735</v>
      </c>
      <c r="F12" s="22">
        <f>lights!AD13</f>
        <v>0.21626516682988731</v>
      </c>
      <c r="G12" s="22">
        <f>lights!AI13</f>
        <v>2.2794180883612344E-2</v>
      </c>
      <c r="H12" s="22">
        <f>lights!AN13</f>
        <v>8.8382630693504996E-4</v>
      </c>
    </row>
    <row r="13" spans="1:8" x14ac:dyDescent="0.3">
      <c r="A13" s="22">
        <f>lights!E14</f>
        <v>1.7649938051691909</v>
      </c>
      <c r="B13" s="22">
        <f>lights!J14</f>
        <v>1.3290022565482796E-2</v>
      </c>
      <c r="C13" s="22">
        <f>lights!O14</f>
        <v>8.1656720822850069E-8</v>
      </c>
      <c r="D13" s="22">
        <f>lights!T14</f>
        <v>4.0939434263284086E-16</v>
      </c>
      <c r="E13" s="22">
        <f>lights!Y14</f>
        <v>0.7895215696607879</v>
      </c>
      <c r="F13" s="22">
        <f>lights!AD14</f>
        <v>0.24079047427224856</v>
      </c>
      <c r="G13" s="22">
        <f>lights!AI14</f>
        <v>2.7015942480265117E-2</v>
      </c>
      <c r="H13" s="22">
        <f>lights!AN14</f>
        <v>1.115081118163711E-3</v>
      </c>
    </row>
    <row r="14" spans="1:8" x14ac:dyDescent="0.3">
      <c r="A14" s="22">
        <f>lights!E15</f>
        <v>1.8919189378135308</v>
      </c>
      <c r="B14" s="22">
        <f>lights!J15</f>
        <v>2.2217993076484612E-2</v>
      </c>
      <c r="C14" s="22">
        <f>lights!O15</f>
        <v>2.1290742822152048E-7</v>
      </c>
      <c r="D14" s="22">
        <f>lights!T15</f>
        <v>1.6647939353962333E-15</v>
      </c>
      <c r="E14" s="22">
        <f>lights!Y15</f>
        <v>0.82257756239866464</v>
      </c>
      <c r="F14" s="22">
        <f>lights!AD15</f>
        <v>0.26705183522634335</v>
      </c>
      <c r="G14" s="22">
        <f>lights!AI15</f>
        <v>3.1894793362157101E-2</v>
      </c>
      <c r="H14" s="22">
        <f>lights!AN15</f>
        <v>1.4013594188853921E-3</v>
      </c>
    </row>
    <row r="15" spans="1:8" x14ac:dyDescent="0.3">
      <c r="A15" s="22">
        <f>lights!E16</f>
        <v>1.9724142334878325</v>
      </c>
      <c r="B15" s="22">
        <f>lights!J16</f>
        <v>3.612602683956255E-2</v>
      </c>
      <c r="C15" s="22">
        <f>lights!O16</f>
        <v>5.3991570067260282E-7</v>
      </c>
      <c r="D15" s="22">
        <f>lights!T16</f>
        <v>6.5843877423449854E-15</v>
      </c>
      <c r="E15" s="22">
        <f>lights!Y16</f>
        <v>0.85367636134514768</v>
      </c>
      <c r="F15" s="22">
        <f>lights!AD16</f>
        <v>0.29502265617444284</v>
      </c>
      <c r="G15" s="22">
        <f>lights!AI16</f>
        <v>3.7507921624293721E-2</v>
      </c>
      <c r="H15" s="22">
        <f>lights!AN16</f>
        <v>1.754268838696971E-3</v>
      </c>
    </row>
    <row r="16" spans="1:8" x14ac:dyDescent="0.3">
      <c r="A16" s="22">
        <f>lights!E17</f>
        <v>2</v>
      </c>
      <c r="B16" s="22">
        <f>lights!J17</f>
        <v>5.7131001569100753E-2</v>
      </c>
      <c r="C16" s="22">
        <f>lights!O17</f>
        <v>1.331672293971463E-6</v>
      </c>
      <c r="D16" s="22">
        <f>lights!T17</f>
        <v>2.5328331098188351E-14</v>
      </c>
      <c r="E16" s="22">
        <f>lights!Y17</f>
        <v>0.88249690258459546</v>
      </c>
      <c r="F16" s="22">
        <f>lights!AD17</f>
        <v>0.32465246735834974</v>
      </c>
      <c r="G16" s="22">
        <f>lights!AI17</f>
        <v>4.393693362340742E-2</v>
      </c>
      <c r="H16" s="22">
        <f>lights!AN17</f>
        <v>2.1874911181828851E-3</v>
      </c>
    </row>
    <row r="17" spans="1:8" x14ac:dyDescent="0.3">
      <c r="A17" s="22">
        <f>lights!E18</f>
        <v>1.9724142334878325</v>
      </c>
      <c r="B17" s="22">
        <f>lights!J18</f>
        <v>8.7873867246814841E-2</v>
      </c>
      <c r="C17" s="22">
        <f>lights!O18</f>
        <v>3.1945157656686325E-6</v>
      </c>
      <c r="D17" s="22">
        <f>lights!T18</f>
        <v>9.476195592576225E-14</v>
      </c>
      <c r="E17" s="22">
        <f>lights!Y18</f>
        <v>0.90873375636107012</v>
      </c>
      <c r="F17" s="22">
        <f>lights!AD18</f>
        <v>0.35586525214213843</v>
      </c>
      <c r="G17" s="22">
        <f>lights!AI18</f>
        <v>5.1267250370657748E-2</v>
      </c>
      <c r="H17" s="22">
        <f>lights!AN18</f>
        <v>2.7170647293235837E-3</v>
      </c>
    </row>
    <row r="18" spans="1:8" x14ac:dyDescent="0.3">
      <c r="A18" s="22">
        <f>lights!E19</f>
        <v>1.8919189378135308</v>
      </c>
      <c r="B18" s="22">
        <f>lights!J19</f>
        <v>0.13145705723306095</v>
      </c>
      <c r="C18" s="22">
        <f>lights!O19</f>
        <v>7.4533063441573419E-6</v>
      </c>
      <c r="D18" s="22">
        <f>lights!T19</f>
        <v>3.448241878071024E-13</v>
      </c>
      <c r="E18" s="22">
        <f>lights!Y19</f>
        <v>0.93210249235952758</v>
      </c>
      <c r="F18" s="22">
        <f>lights!AD19</f>
        <v>0.38855812751236413</v>
      </c>
      <c r="G18" s="22">
        <f>lights!AI19</f>
        <v>5.9587318761986086E-2</v>
      </c>
      <c r="H18" s="22">
        <f>lights!AN19</f>
        <v>3.3616864879322562E-3</v>
      </c>
    </row>
    <row r="19" spans="1:8" x14ac:dyDescent="0.3">
      <c r="A19" s="22">
        <f>lights!E20</f>
        <v>1.7649938051691909</v>
      </c>
      <c r="B19" s="22">
        <f>lights!J20</f>
        <v>0.19126888966507721</v>
      </c>
      <c r="C19" s="22">
        <f>lights!O20</f>
        <v>1.6913331937402212E-5</v>
      </c>
      <c r="D19" s="22">
        <f>lights!T20</f>
        <v>1.2203873355210648E-12</v>
      </c>
      <c r="E19" s="22">
        <f>lights!Y20</f>
        <v>0.9523447998951764</v>
      </c>
      <c r="F19" s="22">
        <f>lights!AD20</f>
        <v>0.42260044322318879</v>
      </c>
      <c r="G19" s="22">
        <f>lights!AI20</f>
        <v>6.8987625917239406E-2</v>
      </c>
      <c r="H19" s="22">
        <f>lights!AN20</f>
        <v>4.1430289633455518E-3</v>
      </c>
    </row>
    <row r="20" spans="1:8" x14ac:dyDescent="0.3">
      <c r="A20" s="22">
        <f>lights!E21</f>
        <v>1.6014748058336161</v>
      </c>
      <c r="B20" s="22">
        <f>lights!J21</f>
        <v>0.2706705664732254</v>
      </c>
      <c r="C20" s="22">
        <f>lights!O21</f>
        <v>3.7328938227041142E-5</v>
      </c>
      <c r="D20" s="22">
        <f>lights!T21</f>
        <v>4.2008185854645051E-12</v>
      </c>
      <c r="E20" s="22">
        <f>lights!Y21</f>
        <v>0.96923323447634413</v>
      </c>
      <c r="F20" s="22">
        <f>lights!AD21</f>
        <v>0.45783336177161427</v>
      </c>
      <c r="G20" s="22">
        <f>lights!AI21</f>
        <v>7.9559508718227687E-2</v>
      </c>
      <c r="H20" s="22">
        <f>lights!AN21</f>
        <v>5.0860692310127006E-3</v>
      </c>
    </row>
    <row r="21" spans="1:8" x14ac:dyDescent="0.3">
      <c r="A21" s="22">
        <f>lights!E22</f>
        <v>1.4132965557154324</v>
      </c>
      <c r="B21" s="22">
        <f>lights!J22</f>
        <v>0.37254092739540179</v>
      </c>
      <c r="C21" s="22">
        <f>lights!O22</f>
        <v>8.0130594785902137E-5</v>
      </c>
      <c r="D21" s="22">
        <f>lights!T22</f>
        <v>1.4063921241681505E-11</v>
      </c>
      <c r="E21" s="22">
        <f>lights!Y22</f>
        <v>0.98257546895790038</v>
      </c>
      <c r="F21" s="22">
        <f>lights!AD22</f>
        <v>0.49406997353163834</v>
      </c>
      <c r="G21" s="22">
        <f>lights!AI22</f>
        <v>9.139375535604724E-2</v>
      </c>
      <c r="H21" s="22">
        <f>lights!AN22</f>
        <v>6.219423104531864E-3</v>
      </c>
    </row>
    <row r="22" spans="1:8" x14ac:dyDescent="0.3">
      <c r="A22" s="22">
        <f>lights!E23</f>
        <v>1.2130613194252668</v>
      </c>
      <c r="B22" s="22">
        <f>lights!J23</f>
        <v>0.49870441755459244</v>
      </c>
      <c r="C22" s="22">
        <f>lights!O23</f>
        <v>1.6729669445945505E-4</v>
      </c>
      <c r="D22" s="22">
        <f>lights!T23</f>
        <v>4.579469691291106E-11</v>
      </c>
      <c r="E22" s="22">
        <f>lights!Y23</f>
        <v>0.99221793826024351</v>
      </c>
      <c r="F22" s="22">
        <f>lights!AD23</f>
        <v>0.53109599103534522</v>
      </c>
      <c r="G22" s="22">
        <f>lights!AI23</f>
        <v>0.10457900128900145</v>
      </c>
      <c r="H22" s="22">
        <f>lights!AN23</f>
        <v>7.5756774442599355E-3</v>
      </c>
    </row>
    <row r="23" spans="1:8" x14ac:dyDescent="0.3">
      <c r="A23" s="22">
        <f>lights!E24</f>
        <v>1.0126712332962011</v>
      </c>
      <c r="B23" s="22">
        <f>lights!J24</f>
        <v>0.64930493471669948</v>
      </c>
      <c r="C23" s="22">
        <f>lights!O24</f>
        <v>3.3971335312282135E-4</v>
      </c>
      <c r="D23" s="22">
        <f>lights!T24</f>
        <v>1.4503079138650644E-10</v>
      </c>
      <c r="E23" s="22">
        <f>lights!Y24</f>
        <v>0.99804878110747552</v>
      </c>
      <c r="F23" s="22">
        <f>lights!AD24</f>
        <v>0.56867105371867199</v>
      </c>
      <c r="G23" s="22">
        <f>lights!AI24</f>
        <v>0.11919992840264731</v>
      </c>
      <c r="H23" s="22">
        <f>lights!AN24</f>
        <v>9.1917114992283409E-3</v>
      </c>
    </row>
    <row r="24" spans="1:8" x14ac:dyDescent="0.3">
      <c r="A24" s="22">
        <f>lights!E25</f>
        <v>0.8222245810143749</v>
      </c>
      <c r="B24" s="22">
        <f>lights!J25</f>
        <v>0.8222245810143749</v>
      </c>
      <c r="C24" s="22">
        <f>lights!O25</f>
        <v>6.7092525580502371E-4</v>
      </c>
      <c r="D24" s="22">
        <f>lights!T25</f>
        <v>4.467262872406332E-10</v>
      </c>
      <c r="E24" s="22">
        <f>lights!Y25</f>
        <v>1</v>
      </c>
      <c r="F24" s="22">
        <f>lights!AD25</f>
        <v>0.60653065971263342</v>
      </c>
      <c r="G24" s="22">
        <f>lights!AI25</f>
        <v>0.1353352832366127</v>
      </c>
      <c r="H24" s="22">
        <f>lights!AN25</f>
        <v>1.1108996538242306E-2</v>
      </c>
    </row>
    <row r="25" spans="1:8" x14ac:dyDescent="0.3">
      <c r="A25" s="22">
        <f>lights!E26</f>
        <v>0.64930493471669948</v>
      </c>
      <c r="B25" s="22">
        <f>lights!J26</f>
        <v>1.0126712332962011</v>
      </c>
      <c r="C25" s="22">
        <f>lights!O26</f>
        <v>1.2887596411372162E-3</v>
      </c>
      <c r="D25" s="22">
        <f>lights!T26</f>
        <v>1.3383172182585563E-9</v>
      </c>
      <c r="E25" s="22">
        <f>lights!Y26</f>
        <v>0.99804878110747552</v>
      </c>
      <c r="F25" s="22">
        <f>lights!AD26</f>
        <v>0.64438872482519527</v>
      </c>
      <c r="G25" s="22">
        <f>lights!AI26</f>
        <v>0.15305573773635817</v>
      </c>
      <c r="H25" s="22">
        <f>lights!AN26</f>
        <v>1.3373861317024633E-2</v>
      </c>
    </row>
    <row r="26" spans="1:8" x14ac:dyDescent="0.3">
      <c r="A26" s="22">
        <f>lights!E27</f>
        <v>0.49870441755459244</v>
      </c>
      <c r="B26" s="22">
        <f>lights!J27</f>
        <v>1.2130613194252668</v>
      </c>
      <c r="C26" s="22">
        <f>lights!O27</f>
        <v>2.4077199896564059E-3</v>
      </c>
      <c r="D26" s="22">
        <f>lights!T27</f>
        <v>3.8995355720344613E-9</v>
      </c>
      <c r="E26" s="22">
        <f>lights!Y27</f>
        <v>0.99221793826024351</v>
      </c>
      <c r="F26" s="22">
        <f>lights!AD27</f>
        <v>0.68194075119034814</v>
      </c>
      <c r="G26" s="22">
        <f>lights!AI27</f>
        <v>0.17242162389375282</v>
      </c>
      <c r="H26" s="22">
        <f>lights!AN27</f>
        <v>1.6037709275350549E-2</v>
      </c>
    </row>
    <row r="27" spans="1:8" x14ac:dyDescent="0.3">
      <c r="A27" s="22">
        <f>lights!E28</f>
        <v>0.37254092739540179</v>
      </c>
      <c r="B27" s="22">
        <f>lights!J28</f>
        <v>1.4132965557154324</v>
      </c>
      <c r="C27" s="22">
        <f>lights!O28</f>
        <v>4.3749822363657702E-3</v>
      </c>
      <c r="D27" s="22">
        <f>lights!T28</f>
        <v>1.1051035440733423E-8</v>
      </c>
      <c r="E27" s="22">
        <f>lights!Y28</f>
        <v>0.98257546895790038</v>
      </c>
      <c r="F27" s="22">
        <f>lights!AD28</f>
        <v>0.71886756970917576</v>
      </c>
      <c r="G27" s="22">
        <f>lights!AI28</f>
        <v>0.19348058160704673</v>
      </c>
      <c r="H27" s="22">
        <f>lights!AN28</f>
        <v>1.9157171837129137E-2</v>
      </c>
    </row>
    <row r="28" spans="1:8" x14ac:dyDescent="0.3">
      <c r="A28" s="22">
        <f>lights!E29</f>
        <v>0.2706705664732254</v>
      </c>
      <c r="B28" s="22">
        <f>lights!J29</f>
        <v>1.6014748058336161</v>
      </c>
      <c r="C28" s="22">
        <f>lights!O29</f>
        <v>7.7318402789456151E-3</v>
      </c>
      <c r="D28" s="22">
        <f>lights!T29</f>
        <v>3.0459959489425258E-8</v>
      </c>
      <c r="E28" s="22">
        <f>lights!Y29</f>
        <v>0.96923323447634413</v>
      </c>
      <c r="F28" s="22">
        <f>lights!AD29</f>
        <v>0.75483960198900735</v>
      </c>
      <c r="G28" s="22">
        <f>lights!AI29</f>
        <v>0.21626516682988731</v>
      </c>
      <c r="H28" s="22">
        <f>lights!AN29</f>
        <v>2.2794180883612344E-2</v>
      </c>
    </row>
    <row r="29" spans="1:8" x14ac:dyDescent="0.3">
      <c r="A29" s="22">
        <f>lights!E30</f>
        <v>0.19126888966507721</v>
      </c>
      <c r="B29" s="22">
        <f>lights!J30</f>
        <v>1.7649938051691909</v>
      </c>
      <c r="C29" s="22">
        <f>lights!O30</f>
        <v>1.3290022565482796E-2</v>
      </c>
      <c r="D29" s="22">
        <f>lights!T30</f>
        <v>8.1656720822850069E-8</v>
      </c>
      <c r="E29" s="22">
        <f>lights!Y30</f>
        <v>0.9523447998951764</v>
      </c>
      <c r="F29" s="22">
        <f>lights!AD30</f>
        <v>0.7895215696607879</v>
      </c>
      <c r="G29" s="22">
        <f>lights!AI30</f>
        <v>0.24079047427224856</v>
      </c>
      <c r="H29" s="22">
        <f>lights!AN30</f>
        <v>2.7015942480265117E-2</v>
      </c>
    </row>
    <row r="30" spans="1:8" x14ac:dyDescent="0.3">
      <c r="A30" s="22">
        <f>lights!E31</f>
        <v>0.13145705723306095</v>
      </c>
      <c r="B30" s="22">
        <f>lights!J31</f>
        <v>1.8919189378135308</v>
      </c>
      <c r="C30" s="22">
        <f>lights!O31</f>
        <v>2.2217993076484612E-2</v>
      </c>
      <c r="D30" s="22">
        <f>lights!T31</f>
        <v>2.1290742822152048E-7</v>
      </c>
      <c r="E30" s="22">
        <f>lights!Y31</f>
        <v>0.93210249235952758</v>
      </c>
      <c r="F30" s="22">
        <f>lights!AD31</f>
        <v>0.82257756239866464</v>
      </c>
      <c r="G30" s="22">
        <f>lights!AI31</f>
        <v>0.26705183522634335</v>
      </c>
      <c r="H30" s="22">
        <f>lights!AN31</f>
        <v>3.1894793362157101E-2</v>
      </c>
    </row>
    <row r="31" spans="1:8" x14ac:dyDescent="0.3">
      <c r="A31" s="22">
        <f>lights!E32</f>
        <v>8.7873867246814841E-2</v>
      </c>
      <c r="B31" s="22">
        <f>lights!J32</f>
        <v>1.9724142334878325</v>
      </c>
      <c r="C31" s="22">
        <f>lights!O32</f>
        <v>3.612602683956255E-2</v>
      </c>
      <c r="D31" s="22">
        <f>lights!T32</f>
        <v>5.3991570067260282E-7</v>
      </c>
      <c r="E31" s="22">
        <f>lights!Y32</f>
        <v>0.90873375636107012</v>
      </c>
      <c r="F31" s="22">
        <f>lights!AD32</f>
        <v>0.85367636134514768</v>
      </c>
      <c r="G31" s="22">
        <f>lights!AI32</f>
        <v>0.29502265617444284</v>
      </c>
      <c r="H31" s="22">
        <f>lights!AN32</f>
        <v>3.7507921624293721E-2</v>
      </c>
    </row>
    <row r="32" spans="1:8" x14ac:dyDescent="0.3">
      <c r="A32" s="22">
        <f>lights!E33</f>
        <v>5.7131001569100753E-2</v>
      </c>
      <c r="B32" s="22">
        <f>lights!J33</f>
        <v>2</v>
      </c>
      <c r="C32" s="22">
        <f>lights!O33</f>
        <v>5.7131001569100753E-2</v>
      </c>
      <c r="D32" s="22">
        <f>lights!T33</f>
        <v>1.331672293971463E-6</v>
      </c>
      <c r="E32" s="22">
        <f>lights!Y33</f>
        <v>0.88249690258459546</v>
      </c>
      <c r="F32" s="22">
        <f>lights!AD33</f>
        <v>0.88249690258459546</v>
      </c>
      <c r="G32" s="22">
        <f>lights!AI33</f>
        <v>0.32465246735834974</v>
      </c>
      <c r="H32" s="22">
        <f>lights!AN33</f>
        <v>4.393693362340742E-2</v>
      </c>
    </row>
    <row r="33" spans="1:8" x14ac:dyDescent="0.3">
      <c r="A33" s="22">
        <f>lights!E34</f>
        <v>3.612602683956255E-2</v>
      </c>
      <c r="B33" s="22">
        <f>lights!J34</f>
        <v>1.9724142334878325</v>
      </c>
      <c r="C33" s="22">
        <f>lights!O34</f>
        <v>8.7873867246814841E-2</v>
      </c>
      <c r="D33" s="22">
        <f>lights!T34</f>
        <v>3.1945157656686325E-6</v>
      </c>
      <c r="E33" s="22">
        <f>lights!Y34</f>
        <v>0.85367636134514768</v>
      </c>
      <c r="F33" s="22">
        <f>lights!AD34</f>
        <v>0.90873375636107012</v>
      </c>
      <c r="G33" s="22">
        <f>lights!AI34</f>
        <v>0.35586525214213843</v>
      </c>
      <c r="H33" s="22">
        <f>lights!AN34</f>
        <v>5.1267250370657748E-2</v>
      </c>
    </row>
    <row r="34" spans="1:8" x14ac:dyDescent="0.3">
      <c r="A34" s="22">
        <f>lights!E35</f>
        <v>2.2217993076484612E-2</v>
      </c>
      <c r="B34" s="22">
        <f>lights!J35</f>
        <v>1.8919189378135308</v>
      </c>
      <c r="C34" s="22">
        <f>lights!O35</f>
        <v>0.13145705723306095</v>
      </c>
      <c r="D34" s="22">
        <f>lights!T35</f>
        <v>7.4533063441573419E-6</v>
      </c>
      <c r="E34" s="22">
        <f>lights!Y35</f>
        <v>0.82257756239866464</v>
      </c>
      <c r="F34" s="22">
        <f>lights!AD35</f>
        <v>0.93210249235952758</v>
      </c>
      <c r="G34" s="22">
        <f>lights!AI35</f>
        <v>0.38855812751236413</v>
      </c>
      <c r="H34" s="22">
        <f>lights!AN35</f>
        <v>5.9587318761986086E-2</v>
      </c>
    </row>
    <row r="35" spans="1:8" x14ac:dyDescent="0.3">
      <c r="A35" s="22">
        <f>lights!E36</f>
        <v>1.3290022565482796E-2</v>
      </c>
      <c r="B35" s="22">
        <f>lights!J36</f>
        <v>1.7649938051691909</v>
      </c>
      <c r="C35" s="22">
        <f>lights!O36</f>
        <v>0.19126888966507721</v>
      </c>
      <c r="D35" s="22">
        <f>lights!T36</f>
        <v>1.6913331937402212E-5</v>
      </c>
      <c r="E35" s="22">
        <f>lights!Y36</f>
        <v>0.7895215696607879</v>
      </c>
      <c r="F35" s="22">
        <f>lights!AD36</f>
        <v>0.9523447998951764</v>
      </c>
      <c r="G35" s="22">
        <f>lights!AI36</f>
        <v>0.42260044322318879</v>
      </c>
      <c r="H35" s="22">
        <f>lights!AN36</f>
        <v>6.8987625917239406E-2</v>
      </c>
    </row>
    <row r="36" spans="1:8" x14ac:dyDescent="0.3">
      <c r="A36" s="22">
        <f>lights!E37</f>
        <v>7.7318402789456151E-3</v>
      </c>
      <c r="B36" s="22">
        <f>lights!J37</f>
        <v>1.6014748058336161</v>
      </c>
      <c r="C36" s="22">
        <f>lights!O37</f>
        <v>0.2706705664732254</v>
      </c>
      <c r="D36" s="22">
        <f>lights!T37</f>
        <v>3.7328938227041142E-5</v>
      </c>
      <c r="E36" s="22">
        <f>lights!Y37</f>
        <v>0.75483960198900735</v>
      </c>
      <c r="F36" s="22">
        <f>lights!AD37</f>
        <v>0.96923323447634413</v>
      </c>
      <c r="G36" s="22">
        <f>lights!AI37</f>
        <v>0.45783336177161427</v>
      </c>
      <c r="H36" s="22">
        <f>lights!AN37</f>
        <v>7.9559508718227687E-2</v>
      </c>
    </row>
    <row r="37" spans="1:8" x14ac:dyDescent="0.3">
      <c r="A37" s="22">
        <f>lights!E38</f>
        <v>4.3749822363657702E-3</v>
      </c>
      <c r="B37" s="22">
        <f>lights!J38</f>
        <v>1.4132965557154324</v>
      </c>
      <c r="C37" s="22">
        <f>lights!O38</f>
        <v>0.37254092739540179</v>
      </c>
      <c r="D37" s="22">
        <f>lights!T38</f>
        <v>8.0130594785902137E-5</v>
      </c>
      <c r="E37" s="22">
        <f>lights!Y38</f>
        <v>0.71886756970917576</v>
      </c>
      <c r="F37" s="22">
        <f>lights!AD38</f>
        <v>0.98257546895790038</v>
      </c>
      <c r="G37" s="22">
        <f>lights!AI38</f>
        <v>0.49406997353163834</v>
      </c>
      <c r="H37" s="22">
        <f>lights!AN38</f>
        <v>9.139375535604724E-2</v>
      </c>
    </row>
    <row r="38" spans="1:8" x14ac:dyDescent="0.3">
      <c r="A38" s="22">
        <f>lights!E39</f>
        <v>2.4077199896564059E-3</v>
      </c>
      <c r="B38" s="22">
        <f>lights!J39</f>
        <v>1.2130613194252668</v>
      </c>
      <c r="C38" s="22">
        <f>lights!O39</f>
        <v>0.49870441755459244</v>
      </c>
      <c r="D38" s="22">
        <f>lights!T39</f>
        <v>1.6729669445945505E-4</v>
      </c>
      <c r="E38" s="22">
        <f>lights!Y39</f>
        <v>0.68194075119034814</v>
      </c>
      <c r="F38" s="22">
        <f>lights!AD39</f>
        <v>0.99221793826024351</v>
      </c>
      <c r="G38" s="22">
        <f>lights!AI39</f>
        <v>0.53109599103534522</v>
      </c>
      <c r="H38" s="22">
        <f>lights!AN39</f>
        <v>0.10457900128900145</v>
      </c>
    </row>
    <row r="39" spans="1:8" x14ac:dyDescent="0.3">
      <c r="A39" s="22">
        <f>lights!E40</f>
        <v>1.2887596411372162E-3</v>
      </c>
      <c r="B39" s="22">
        <f>lights!J40</f>
        <v>1.0126712332962011</v>
      </c>
      <c r="C39" s="22">
        <f>lights!O40</f>
        <v>0.64930493471669948</v>
      </c>
      <c r="D39" s="22">
        <f>lights!T40</f>
        <v>3.3971335312282135E-4</v>
      </c>
      <c r="E39" s="22">
        <f>lights!Y40</f>
        <v>0.64438872482519527</v>
      </c>
      <c r="F39" s="22">
        <f>lights!AD40</f>
        <v>0.99804878110747552</v>
      </c>
      <c r="G39" s="22">
        <f>lights!AI40</f>
        <v>0.56867105371867199</v>
      </c>
      <c r="H39" s="22">
        <f>lights!AN40</f>
        <v>0.11919992840264731</v>
      </c>
    </row>
    <row r="40" spans="1:8" x14ac:dyDescent="0.3">
      <c r="A40" s="22">
        <f>lights!E41</f>
        <v>6.7092525580502371E-4</v>
      </c>
      <c r="B40" s="22">
        <f>lights!J41</f>
        <v>0.8222245810143749</v>
      </c>
      <c r="C40" s="22">
        <f>lights!O41</f>
        <v>0.8222245810143749</v>
      </c>
      <c r="D40" s="22">
        <f>lights!T41</f>
        <v>6.7092525580502371E-4</v>
      </c>
      <c r="E40" s="22">
        <f>lights!Y41</f>
        <v>0.60653065971263342</v>
      </c>
      <c r="F40" s="22">
        <f>lights!AD41</f>
        <v>1</v>
      </c>
      <c r="G40" s="22">
        <f>lights!AI41</f>
        <v>0.60653065971263342</v>
      </c>
      <c r="H40" s="22">
        <f>lights!AN41</f>
        <v>0.1353352832366127</v>
      </c>
    </row>
    <row r="41" spans="1:8" x14ac:dyDescent="0.3">
      <c r="A41" s="22">
        <f>lights!E42</f>
        <v>3.3971335312282135E-4</v>
      </c>
      <c r="B41" s="22">
        <f>lights!J42</f>
        <v>0.64930493471669948</v>
      </c>
      <c r="C41" s="22">
        <f>lights!O42</f>
        <v>1.0126712332962011</v>
      </c>
      <c r="D41" s="22">
        <f>lights!T42</f>
        <v>1.2887596411372162E-3</v>
      </c>
      <c r="E41" s="22">
        <f>lights!Y42</f>
        <v>0.56867105371867199</v>
      </c>
      <c r="F41" s="22">
        <f>lights!AD42</f>
        <v>0.99804878110747552</v>
      </c>
      <c r="G41" s="22">
        <f>lights!AI42</f>
        <v>0.64438872482519527</v>
      </c>
      <c r="H41" s="22">
        <f>lights!AN42</f>
        <v>0.15305573773635817</v>
      </c>
    </row>
    <row r="42" spans="1:8" x14ac:dyDescent="0.3">
      <c r="A42" s="22">
        <f>lights!E43</f>
        <v>1.6729669445945505E-4</v>
      </c>
      <c r="B42" s="22">
        <f>lights!J43</f>
        <v>0.49870441755459244</v>
      </c>
      <c r="C42" s="22">
        <f>lights!O43</f>
        <v>1.2130613194252668</v>
      </c>
      <c r="D42" s="22">
        <f>lights!T43</f>
        <v>2.4077199896564059E-3</v>
      </c>
      <c r="E42" s="22">
        <f>lights!Y43</f>
        <v>0.53109599103534522</v>
      </c>
      <c r="F42" s="22">
        <f>lights!AD43</f>
        <v>0.99221793826024351</v>
      </c>
      <c r="G42" s="22">
        <f>lights!AI43</f>
        <v>0.68194075119034814</v>
      </c>
      <c r="H42" s="22">
        <f>lights!AN43</f>
        <v>0.17242162389375282</v>
      </c>
    </row>
    <row r="43" spans="1:8" x14ac:dyDescent="0.3">
      <c r="A43" s="22">
        <f>lights!E44</f>
        <v>8.0130594785902137E-5</v>
      </c>
      <c r="B43" s="22">
        <f>lights!J44</f>
        <v>0.37254092739540179</v>
      </c>
      <c r="C43" s="22">
        <f>lights!O44</f>
        <v>1.4132965557154324</v>
      </c>
      <c r="D43" s="22">
        <f>lights!T44</f>
        <v>4.3749822363657702E-3</v>
      </c>
      <c r="E43" s="22">
        <f>lights!Y44</f>
        <v>0.49406997353163834</v>
      </c>
      <c r="F43" s="22">
        <f>lights!AD44</f>
        <v>0.98257546895790038</v>
      </c>
      <c r="G43" s="22">
        <f>lights!AI44</f>
        <v>0.71886756970917576</v>
      </c>
      <c r="H43" s="22">
        <f>lights!AN44</f>
        <v>0.19348058160704673</v>
      </c>
    </row>
    <row r="44" spans="1:8" x14ac:dyDescent="0.3">
      <c r="A44" s="22">
        <f>lights!E45</f>
        <v>3.7328938227041142E-5</v>
      </c>
      <c r="B44" s="22">
        <f>lights!J45</f>
        <v>0.2706705664732254</v>
      </c>
      <c r="C44" s="22">
        <f>lights!O45</f>
        <v>1.6014748058336161</v>
      </c>
      <c r="D44" s="22">
        <f>lights!T45</f>
        <v>7.7318402789456151E-3</v>
      </c>
      <c r="E44" s="22">
        <f>lights!Y45</f>
        <v>0.45783336177161427</v>
      </c>
      <c r="F44" s="22">
        <f>lights!AD45</f>
        <v>0.96923323447634413</v>
      </c>
      <c r="G44" s="22">
        <f>lights!AI45</f>
        <v>0.75483960198900735</v>
      </c>
      <c r="H44" s="22">
        <f>lights!AN45</f>
        <v>0.21626516682988731</v>
      </c>
    </row>
    <row r="45" spans="1:8" x14ac:dyDescent="0.3">
      <c r="A45" s="22">
        <f>lights!E46</f>
        <v>1.6913331937402212E-5</v>
      </c>
      <c r="B45" s="22">
        <f>lights!J46</f>
        <v>0.19126888966507721</v>
      </c>
      <c r="C45" s="22">
        <f>lights!O46</f>
        <v>1.7649938051691909</v>
      </c>
      <c r="D45" s="22">
        <f>lights!T46</f>
        <v>1.3290022565482796E-2</v>
      </c>
      <c r="E45" s="22">
        <f>lights!Y46</f>
        <v>0.42260044322318879</v>
      </c>
      <c r="F45" s="22">
        <f>lights!AD46</f>
        <v>0.9523447998951764</v>
      </c>
      <c r="G45" s="22">
        <f>lights!AI46</f>
        <v>0.7895215696607879</v>
      </c>
      <c r="H45" s="22">
        <f>lights!AN46</f>
        <v>0.24079047427224856</v>
      </c>
    </row>
    <row r="46" spans="1:8" x14ac:dyDescent="0.3">
      <c r="A46" s="22">
        <f>lights!E47</f>
        <v>7.4533063441573419E-6</v>
      </c>
      <c r="B46" s="22">
        <f>lights!J47</f>
        <v>0.13145705723306095</v>
      </c>
      <c r="C46" s="22">
        <f>lights!O47</f>
        <v>1.8919189378135308</v>
      </c>
      <c r="D46" s="22">
        <f>lights!T47</f>
        <v>2.2217993076484612E-2</v>
      </c>
      <c r="E46" s="22">
        <f>lights!Y47</f>
        <v>0.38855812751236413</v>
      </c>
      <c r="F46" s="22">
        <f>lights!AD47</f>
        <v>0.93210249235952758</v>
      </c>
      <c r="G46" s="22">
        <f>lights!AI47</f>
        <v>0.82257756239866464</v>
      </c>
      <c r="H46" s="22">
        <f>lights!AN47</f>
        <v>0.26705183522634335</v>
      </c>
    </row>
    <row r="47" spans="1:8" x14ac:dyDescent="0.3">
      <c r="A47" s="22">
        <f>lights!E48</f>
        <v>3.1945157656686325E-6</v>
      </c>
      <c r="B47" s="22">
        <f>lights!J48</f>
        <v>8.7873867246814841E-2</v>
      </c>
      <c r="C47" s="22">
        <f>lights!O48</f>
        <v>1.9724142334878325</v>
      </c>
      <c r="D47" s="22">
        <f>lights!T48</f>
        <v>3.612602683956255E-2</v>
      </c>
      <c r="E47" s="22">
        <f>lights!Y48</f>
        <v>0.35586525214213843</v>
      </c>
      <c r="F47" s="22">
        <f>lights!AD48</f>
        <v>0.90873375636107012</v>
      </c>
      <c r="G47" s="22">
        <f>lights!AI48</f>
        <v>0.85367636134514768</v>
      </c>
      <c r="H47" s="22">
        <f>lights!AN48</f>
        <v>0.29502265617444284</v>
      </c>
    </row>
    <row r="48" spans="1:8" x14ac:dyDescent="0.3">
      <c r="A48" s="22">
        <f>lights!E49</f>
        <v>1.331672293971463E-6</v>
      </c>
      <c r="B48" s="22">
        <f>lights!J49</f>
        <v>5.7131001569100753E-2</v>
      </c>
      <c r="C48" s="22">
        <f>lights!O49</f>
        <v>2</v>
      </c>
      <c r="D48" s="22">
        <f>lights!T49</f>
        <v>5.7131001569100753E-2</v>
      </c>
      <c r="E48" s="22">
        <f>lights!Y49</f>
        <v>0.32465246735834974</v>
      </c>
      <c r="F48" s="22">
        <f>lights!AD49</f>
        <v>0.88249690258459546</v>
      </c>
      <c r="G48" s="22">
        <f>lights!AI49</f>
        <v>0.88249690258459546</v>
      </c>
      <c r="H48" s="22">
        <f>lights!AN49</f>
        <v>0.32465246735834974</v>
      </c>
    </row>
    <row r="49" spans="1:8" x14ac:dyDescent="0.3">
      <c r="A49" s="22">
        <f>lights!E50</f>
        <v>5.3991570067260282E-7</v>
      </c>
      <c r="B49" s="22">
        <f>lights!J50</f>
        <v>3.612602683956255E-2</v>
      </c>
      <c r="C49" s="22">
        <f>lights!O50</f>
        <v>1.9724142334878325</v>
      </c>
      <c r="D49" s="22">
        <f>lights!T50</f>
        <v>8.7873867246814841E-2</v>
      </c>
      <c r="E49" s="22">
        <f>lights!Y50</f>
        <v>0.29502265617444284</v>
      </c>
      <c r="F49" s="22">
        <f>lights!AD50</f>
        <v>0.85367636134514768</v>
      </c>
      <c r="G49" s="22">
        <f>lights!AI50</f>
        <v>0.90873375636107012</v>
      </c>
      <c r="H49" s="22">
        <f>lights!AN50</f>
        <v>0.35586525214213843</v>
      </c>
    </row>
    <row r="50" spans="1:8" x14ac:dyDescent="0.3">
      <c r="A50" s="22">
        <f>lights!E51</f>
        <v>2.1290742822152048E-7</v>
      </c>
      <c r="B50" s="22">
        <f>lights!J51</f>
        <v>2.2217993076484612E-2</v>
      </c>
      <c r="C50" s="22">
        <f>lights!O51</f>
        <v>1.8919189378135308</v>
      </c>
      <c r="D50" s="22">
        <f>lights!T51</f>
        <v>0.13145705723306095</v>
      </c>
      <c r="E50" s="22">
        <f>lights!Y51</f>
        <v>0.26705183522634335</v>
      </c>
      <c r="F50" s="22">
        <f>lights!AD51</f>
        <v>0.82257756239866464</v>
      </c>
      <c r="G50" s="22">
        <f>lights!AI51</f>
        <v>0.93210249235952758</v>
      </c>
      <c r="H50" s="22">
        <f>lights!AN51</f>
        <v>0.38855812751236413</v>
      </c>
    </row>
    <row r="51" spans="1:8" x14ac:dyDescent="0.3">
      <c r="A51" s="22">
        <f>lights!E52</f>
        <v>8.1656720822850069E-8</v>
      </c>
      <c r="B51" s="22">
        <f>lights!J52</f>
        <v>1.3290022565482796E-2</v>
      </c>
      <c r="C51" s="22">
        <f>lights!O52</f>
        <v>1.7649938051691909</v>
      </c>
      <c r="D51" s="22">
        <f>lights!T52</f>
        <v>0.19126888966507721</v>
      </c>
      <c r="E51" s="22">
        <f>lights!Y52</f>
        <v>0.24079047427224856</v>
      </c>
      <c r="F51" s="22">
        <f>lights!AD52</f>
        <v>0.7895215696607879</v>
      </c>
      <c r="G51" s="22">
        <f>lights!AI52</f>
        <v>0.9523447998951764</v>
      </c>
      <c r="H51" s="22">
        <f>lights!AN52</f>
        <v>0.42260044322318879</v>
      </c>
    </row>
    <row r="52" spans="1:8" x14ac:dyDescent="0.3">
      <c r="A52" s="22">
        <f>lights!E53</f>
        <v>3.0459959489425258E-8</v>
      </c>
      <c r="B52" s="22">
        <f>lights!J53</f>
        <v>7.7318402789456151E-3</v>
      </c>
      <c r="C52" s="22">
        <f>lights!O53</f>
        <v>1.6014748058336161</v>
      </c>
      <c r="D52" s="22">
        <f>lights!T53</f>
        <v>0.2706705664732254</v>
      </c>
      <c r="E52" s="22">
        <f>lights!Y53</f>
        <v>0.21626516682988731</v>
      </c>
      <c r="F52" s="22">
        <f>lights!AD53</f>
        <v>0.75483960198900735</v>
      </c>
      <c r="G52" s="22">
        <f>lights!AI53</f>
        <v>0.96923323447634413</v>
      </c>
      <c r="H52" s="22">
        <f>lights!AN53</f>
        <v>0.45783336177161427</v>
      </c>
    </row>
    <row r="53" spans="1:8" x14ac:dyDescent="0.3">
      <c r="A53" s="22">
        <f>lights!E54</f>
        <v>1.1051035440733423E-8</v>
      </c>
      <c r="B53" s="22">
        <f>lights!J54</f>
        <v>4.3749822363657702E-3</v>
      </c>
      <c r="C53" s="22">
        <f>lights!O54</f>
        <v>1.4132965557154324</v>
      </c>
      <c r="D53" s="22">
        <f>lights!T54</f>
        <v>0.37254092739540179</v>
      </c>
      <c r="E53" s="22">
        <f>lights!Y54</f>
        <v>0.19348058160704673</v>
      </c>
      <c r="F53" s="22">
        <f>lights!AD54</f>
        <v>0.71886756970917576</v>
      </c>
      <c r="G53" s="22">
        <f>lights!AI54</f>
        <v>0.98257546895790038</v>
      </c>
      <c r="H53" s="22">
        <f>lights!AN54</f>
        <v>0.49406997353163834</v>
      </c>
    </row>
    <row r="54" spans="1:8" x14ac:dyDescent="0.3">
      <c r="A54" s="22">
        <f>lights!E55</f>
        <v>3.8995355720344613E-9</v>
      </c>
      <c r="B54" s="22">
        <f>lights!J55</f>
        <v>2.4077199896564059E-3</v>
      </c>
      <c r="C54" s="22">
        <f>lights!O55</f>
        <v>1.2130613194252668</v>
      </c>
      <c r="D54" s="22">
        <f>lights!T55</f>
        <v>0.49870441755459244</v>
      </c>
      <c r="E54" s="22">
        <f>lights!Y55</f>
        <v>0.17242162389375282</v>
      </c>
      <c r="F54" s="22">
        <f>lights!AD55</f>
        <v>0.68194075119034814</v>
      </c>
      <c r="G54" s="22">
        <f>lights!AI55</f>
        <v>0.99221793826024351</v>
      </c>
      <c r="H54" s="22">
        <f>lights!AN55</f>
        <v>0.53109599103534522</v>
      </c>
    </row>
    <row r="55" spans="1:8" x14ac:dyDescent="0.3">
      <c r="A55" s="22">
        <f>lights!E56</f>
        <v>1.3383172182585563E-9</v>
      </c>
      <c r="B55" s="22">
        <f>lights!J56</f>
        <v>1.2887596411372162E-3</v>
      </c>
      <c r="C55" s="22">
        <f>lights!O56</f>
        <v>1.0126712332962011</v>
      </c>
      <c r="D55" s="22">
        <f>lights!T56</f>
        <v>0.64930493471669948</v>
      </c>
      <c r="E55" s="22">
        <f>lights!Y56</f>
        <v>0.15305573773635817</v>
      </c>
      <c r="F55" s="22">
        <f>lights!AD56</f>
        <v>0.64438872482519527</v>
      </c>
      <c r="G55" s="22">
        <f>lights!AI56</f>
        <v>0.99804878110747552</v>
      </c>
      <c r="H55" s="22">
        <f>lights!AN56</f>
        <v>0.56867105371867199</v>
      </c>
    </row>
    <row r="56" spans="1:8" x14ac:dyDescent="0.3">
      <c r="A56" s="22">
        <f>lights!E57</f>
        <v>4.467262872406332E-10</v>
      </c>
      <c r="B56" s="22">
        <f>lights!J57</f>
        <v>6.7092525580502371E-4</v>
      </c>
      <c r="C56" s="22">
        <f>lights!O57</f>
        <v>0.8222245810143749</v>
      </c>
      <c r="D56" s="22">
        <f>lights!T57</f>
        <v>0.8222245810143749</v>
      </c>
      <c r="E56" s="22">
        <f>lights!Y57</f>
        <v>0.1353352832366127</v>
      </c>
      <c r="F56" s="22">
        <f>lights!AD57</f>
        <v>0.60653065971263342</v>
      </c>
      <c r="G56" s="22">
        <f>lights!AI57</f>
        <v>1</v>
      </c>
      <c r="H56" s="22">
        <f>lights!AN57</f>
        <v>0.60653065971263342</v>
      </c>
    </row>
    <row r="57" spans="1:8" x14ac:dyDescent="0.3">
      <c r="A57" s="22">
        <f>lights!E58</f>
        <v>1.4503079138650644E-10</v>
      </c>
      <c r="B57" s="22">
        <f>lights!J58</f>
        <v>3.3971335312282135E-4</v>
      </c>
      <c r="C57" s="22">
        <f>lights!O58</f>
        <v>0.64930493471669948</v>
      </c>
      <c r="D57" s="22">
        <f>lights!T58</f>
        <v>1.0126712332962011</v>
      </c>
      <c r="E57" s="22">
        <f>lights!Y58</f>
        <v>0.11919992840264731</v>
      </c>
      <c r="F57" s="22">
        <f>lights!AD58</f>
        <v>0.56867105371867199</v>
      </c>
      <c r="G57" s="22">
        <f>lights!AI58</f>
        <v>0.99804878110747552</v>
      </c>
      <c r="H57" s="22">
        <f>lights!AN58</f>
        <v>0.64438872482519527</v>
      </c>
    </row>
    <row r="58" spans="1:8" x14ac:dyDescent="0.3">
      <c r="A58" s="22">
        <f>lights!E59</f>
        <v>4.579469691291106E-11</v>
      </c>
      <c r="B58" s="22">
        <f>lights!J59</f>
        <v>1.6729669445945505E-4</v>
      </c>
      <c r="C58" s="22">
        <f>lights!O59</f>
        <v>0.49870441755459244</v>
      </c>
      <c r="D58" s="22">
        <f>lights!T59</f>
        <v>1.2130613194252668</v>
      </c>
      <c r="E58" s="22">
        <f>lights!Y59</f>
        <v>0.10457900128900145</v>
      </c>
      <c r="F58" s="22">
        <f>lights!AD59</f>
        <v>0.53109599103534522</v>
      </c>
      <c r="G58" s="22">
        <f>lights!AI59</f>
        <v>0.99221793826024351</v>
      </c>
      <c r="H58" s="22">
        <f>lights!AN59</f>
        <v>0.68194075119034814</v>
      </c>
    </row>
    <row r="59" spans="1:8" x14ac:dyDescent="0.3">
      <c r="A59" s="22">
        <f>lights!E60</f>
        <v>1.4063921241681505E-11</v>
      </c>
      <c r="B59" s="22">
        <f>lights!J60</f>
        <v>8.0130594785902137E-5</v>
      </c>
      <c r="C59" s="22">
        <f>lights!O60</f>
        <v>0.37254092739540179</v>
      </c>
      <c r="D59" s="22">
        <f>lights!T60</f>
        <v>1.4132965557154324</v>
      </c>
      <c r="E59" s="22">
        <f>lights!Y60</f>
        <v>9.139375535604724E-2</v>
      </c>
      <c r="F59" s="22">
        <f>lights!AD60</f>
        <v>0.49406997353163834</v>
      </c>
      <c r="G59" s="22">
        <f>lights!AI60</f>
        <v>0.98257546895790038</v>
      </c>
      <c r="H59" s="22">
        <f>lights!AN60</f>
        <v>0.71886756970917576</v>
      </c>
    </row>
    <row r="60" spans="1:8" x14ac:dyDescent="0.3">
      <c r="A60" s="22">
        <f>lights!E61</f>
        <v>4.2008185854645051E-12</v>
      </c>
      <c r="B60" s="22">
        <f>lights!J61</f>
        <v>3.7328938227041142E-5</v>
      </c>
      <c r="C60" s="22">
        <f>lights!O61</f>
        <v>0.2706705664732254</v>
      </c>
      <c r="D60" s="22">
        <f>lights!T61</f>
        <v>1.6014748058336161</v>
      </c>
      <c r="E60" s="22">
        <f>lights!Y61</f>
        <v>7.9559508718227687E-2</v>
      </c>
      <c r="F60" s="22">
        <f>lights!AD61</f>
        <v>0.45783336177161427</v>
      </c>
      <c r="G60" s="22">
        <f>lights!AI61</f>
        <v>0.96923323447634413</v>
      </c>
      <c r="H60" s="22">
        <f>lights!AN61</f>
        <v>0.75483960198900735</v>
      </c>
    </row>
    <row r="61" spans="1:8" x14ac:dyDescent="0.3">
      <c r="A61" s="22">
        <f>lights!E62</f>
        <v>1.2203873355210648E-12</v>
      </c>
      <c r="B61" s="22">
        <f>lights!J62</f>
        <v>1.6913331937402212E-5</v>
      </c>
      <c r="C61" s="22">
        <f>lights!O62</f>
        <v>0.19126888966507721</v>
      </c>
      <c r="D61" s="22">
        <f>lights!T62</f>
        <v>1.7649938051691909</v>
      </c>
      <c r="E61" s="22">
        <f>lights!Y62</f>
        <v>6.8987625917239406E-2</v>
      </c>
      <c r="F61" s="22">
        <f>lights!AD62</f>
        <v>0.42260044322318879</v>
      </c>
      <c r="G61" s="22">
        <f>lights!AI62</f>
        <v>0.9523447998951764</v>
      </c>
      <c r="H61" s="22">
        <f>lights!AN62</f>
        <v>0.7895215696607879</v>
      </c>
    </row>
    <row r="62" spans="1:8" x14ac:dyDescent="0.3">
      <c r="A62" s="22">
        <f>lights!E63</f>
        <v>3.448241878071024E-13</v>
      </c>
      <c r="B62" s="22">
        <f>lights!J63</f>
        <v>7.4533063441573419E-6</v>
      </c>
      <c r="C62" s="22">
        <f>lights!O63</f>
        <v>0.13145705723306095</v>
      </c>
      <c r="D62" s="22">
        <f>lights!T63</f>
        <v>1.8919189378135308</v>
      </c>
      <c r="E62" s="22">
        <f>lights!Y63</f>
        <v>5.9587318761986086E-2</v>
      </c>
      <c r="F62" s="22">
        <f>lights!AD63</f>
        <v>0.38855812751236413</v>
      </c>
      <c r="G62" s="22">
        <f>lights!AI63</f>
        <v>0.93210249235952758</v>
      </c>
      <c r="H62" s="22">
        <f>lights!AN63</f>
        <v>0.82257756239866464</v>
      </c>
    </row>
    <row r="63" spans="1:8" x14ac:dyDescent="0.3">
      <c r="A63" s="22">
        <f>lights!E64</f>
        <v>9.476195592576225E-14</v>
      </c>
      <c r="B63" s="22">
        <f>lights!J64</f>
        <v>3.1945157656686325E-6</v>
      </c>
      <c r="C63" s="22">
        <f>lights!O64</f>
        <v>8.7873867246814841E-2</v>
      </c>
      <c r="D63" s="22">
        <f>lights!T64</f>
        <v>1.9724142334878325</v>
      </c>
      <c r="E63" s="22">
        <f>lights!Y64</f>
        <v>5.1267250370657748E-2</v>
      </c>
      <c r="F63" s="22">
        <f>lights!AD64</f>
        <v>0.35586525214213843</v>
      </c>
      <c r="G63" s="22">
        <f>lights!AI64</f>
        <v>0.90873375636107012</v>
      </c>
      <c r="H63" s="22">
        <f>lights!AN64</f>
        <v>0.85367636134514768</v>
      </c>
    </row>
    <row r="64" spans="1:8" x14ac:dyDescent="0.3">
      <c r="A64" s="22">
        <f>lights!E65</f>
        <v>2.5328331098188351E-14</v>
      </c>
      <c r="B64" s="22">
        <f>lights!J65</f>
        <v>1.331672293971463E-6</v>
      </c>
      <c r="C64" s="22">
        <f>lights!O65</f>
        <v>5.7131001569100753E-2</v>
      </c>
      <c r="D64" s="22">
        <f>lights!T65</f>
        <v>2</v>
      </c>
      <c r="E64" s="22">
        <f>lights!Y65</f>
        <v>4.393693362340742E-2</v>
      </c>
      <c r="F64" s="22">
        <f>lights!AD65</f>
        <v>0.32465246735834974</v>
      </c>
      <c r="G64" s="22">
        <f>lights!AI65</f>
        <v>0.88249690258459546</v>
      </c>
      <c r="H64" s="22">
        <f>lights!AN65</f>
        <v>0.88249690258459546</v>
      </c>
    </row>
    <row r="65" spans="1:8" x14ac:dyDescent="0.3">
      <c r="A65" s="22">
        <f>lights!E66</f>
        <v>6.5843877423449854E-15</v>
      </c>
      <c r="B65" s="22">
        <f>lights!J66</f>
        <v>5.3991570067260282E-7</v>
      </c>
      <c r="C65" s="22">
        <f>lights!O66</f>
        <v>3.612602683956255E-2</v>
      </c>
      <c r="D65" s="22">
        <f>lights!T66</f>
        <v>1.9724142334878325</v>
      </c>
      <c r="E65" s="22">
        <f>lights!Y66</f>
        <v>3.7507921624293721E-2</v>
      </c>
      <c r="F65" s="22">
        <f>lights!AD66</f>
        <v>0.29502265617444284</v>
      </c>
      <c r="G65" s="22">
        <f>lights!AI66</f>
        <v>0.85367636134514768</v>
      </c>
      <c r="H65" s="22">
        <f>lights!AN66</f>
        <v>0.90873375636107012</v>
      </c>
    </row>
    <row r="66" spans="1:8" x14ac:dyDescent="0.3">
      <c r="A66" s="22">
        <f>lights!E67</f>
        <v>1.6647939353962333E-15</v>
      </c>
      <c r="B66" s="22">
        <f>lights!J67</f>
        <v>2.1290742822152048E-7</v>
      </c>
      <c r="C66" s="22">
        <f>lights!O67</f>
        <v>2.2217993076484612E-2</v>
      </c>
      <c r="D66" s="22">
        <f>lights!T67</f>
        <v>1.8919189378135308</v>
      </c>
      <c r="E66" s="22">
        <f>lights!Y67</f>
        <v>3.1894793362157101E-2</v>
      </c>
      <c r="F66" s="22">
        <f>lights!AD67</f>
        <v>0.26705183522634335</v>
      </c>
      <c r="G66" s="22">
        <f>lights!AI67</f>
        <v>0.82257756239866464</v>
      </c>
      <c r="H66" s="22">
        <f>lights!AN67</f>
        <v>0.93210249235952758</v>
      </c>
    </row>
    <row r="67" spans="1:8" x14ac:dyDescent="0.3">
      <c r="A67" s="22">
        <f>lights!E68</f>
        <v>4.0939434263284086E-16</v>
      </c>
      <c r="B67" s="22">
        <f>lights!J68</f>
        <v>8.1656720822850069E-8</v>
      </c>
      <c r="C67" s="22">
        <f>lights!O68</f>
        <v>1.3290022565482796E-2</v>
      </c>
      <c r="D67" s="22">
        <f>lights!T68</f>
        <v>1.7649938051691909</v>
      </c>
      <c r="E67" s="22">
        <f>lights!Y68</f>
        <v>2.7015942480265117E-2</v>
      </c>
      <c r="F67" s="22">
        <f>lights!AD68</f>
        <v>0.24079047427224856</v>
      </c>
      <c r="G67" s="22">
        <f>lights!AI68</f>
        <v>0.7895215696607879</v>
      </c>
      <c r="H67" s="22">
        <f>lights!AN68</f>
        <v>0.9523447998951764</v>
      </c>
    </row>
    <row r="68" spans="1:8" x14ac:dyDescent="0.3">
      <c r="A68" s="22">
        <f>lights!E69</f>
        <v>9.791730529172159E-17</v>
      </c>
      <c r="B68" s="22">
        <f>lights!J69</f>
        <v>3.0459959489425258E-8</v>
      </c>
      <c r="C68" s="22">
        <f>lights!O69</f>
        <v>7.7318402789456151E-3</v>
      </c>
      <c r="D68" s="22">
        <f>lights!T69</f>
        <v>1.6014748058336161</v>
      </c>
      <c r="E68" s="22">
        <f>lights!Y69</f>
        <v>2.2794180883612344E-2</v>
      </c>
      <c r="F68" s="22">
        <f>lights!AD69</f>
        <v>0.21626516682988731</v>
      </c>
      <c r="G68" s="22">
        <f>lights!AI69</f>
        <v>0.75483960198900735</v>
      </c>
      <c r="H68" s="22">
        <f>lights!AN69</f>
        <v>0.96923323447634413</v>
      </c>
    </row>
    <row r="69" spans="1:8" x14ac:dyDescent="0.3">
      <c r="A69" s="22">
        <f>lights!E70</f>
        <v>2.2777881730364661E-17</v>
      </c>
      <c r="B69" s="22">
        <f>lights!J70</f>
        <v>1.1051035440733423E-8</v>
      </c>
      <c r="C69" s="22">
        <f>lights!O70</f>
        <v>4.3749822363657702E-3</v>
      </c>
      <c r="D69" s="22">
        <f>lights!T70</f>
        <v>1.4132965557154324</v>
      </c>
      <c r="E69" s="22">
        <f>lights!Y70</f>
        <v>1.9157171837129137E-2</v>
      </c>
      <c r="F69" s="22">
        <f>lights!AD70</f>
        <v>0.19348058160704673</v>
      </c>
      <c r="G69" s="22">
        <f>lights!AI70</f>
        <v>0.71886756970917576</v>
      </c>
      <c r="H69" s="22">
        <f>lights!AN70</f>
        <v>0.98257546895790038</v>
      </c>
    </row>
    <row r="70" spans="1:8" x14ac:dyDescent="0.3">
      <c r="A70" s="22">
        <f>lights!E71</f>
        <v>5.1535142183099621E-18</v>
      </c>
      <c r="B70" s="22">
        <f>lights!J71</f>
        <v>3.8995355720344613E-9</v>
      </c>
      <c r="C70" s="22">
        <f>lights!O71</f>
        <v>2.4077199896564059E-3</v>
      </c>
      <c r="D70" s="22">
        <f>lights!T71</f>
        <v>1.2130613194252668</v>
      </c>
      <c r="E70" s="22">
        <f>lights!Y71</f>
        <v>1.6037709275350549E-2</v>
      </c>
      <c r="F70" s="22">
        <f>lights!AD71</f>
        <v>0.17242162389375282</v>
      </c>
      <c r="G70" s="22">
        <f>lights!AI71</f>
        <v>0.68194075119034814</v>
      </c>
      <c r="H70" s="22">
        <f>lights!AN71</f>
        <v>0.99221793826024351</v>
      </c>
    </row>
    <row r="71" spans="1:8" x14ac:dyDescent="0.3">
      <c r="A71" s="22">
        <f>lights!E72</f>
        <v>1.1340439549847845E-18</v>
      </c>
      <c r="B71" s="22">
        <f>lights!J72</f>
        <v>1.3383172182585563E-9</v>
      </c>
      <c r="C71" s="22">
        <f>lights!O72</f>
        <v>1.2887596411372162E-3</v>
      </c>
      <c r="D71" s="22">
        <f>lights!T72</f>
        <v>1.0126712332962011</v>
      </c>
      <c r="E71" s="22">
        <f>lights!Y72</f>
        <v>1.3373861317024633E-2</v>
      </c>
      <c r="F71" s="22">
        <f>lights!AD72</f>
        <v>0.15305573773635817</v>
      </c>
      <c r="G71" s="22">
        <f>lights!AI72</f>
        <v>0.64438872482519527</v>
      </c>
      <c r="H71" s="22">
        <f>lights!AN72</f>
        <v>0.99804878110747552</v>
      </c>
    </row>
    <row r="72" spans="1:8" x14ac:dyDescent="0.3">
      <c r="A72" s="22">
        <f>lights!E73</f>
        <v>2.4271273362515919E-19</v>
      </c>
      <c r="B72" s="22">
        <f>lights!J73</f>
        <v>4.467262872406332E-10</v>
      </c>
      <c r="C72" s="22">
        <f>lights!O73</f>
        <v>6.7092525580502371E-4</v>
      </c>
      <c r="D72" s="22">
        <f>lights!T73</f>
        <v>0.8222245810143749</v>
      </c>
      <c r="E72" s="22">
        <f>lights!Y73</f>
        <v>1.1108996538242306E-2</v>
      </c>
      <c r="F72" s="22">
        <f>lights!AD73</f>
        <v>0.1353352832366127</v>
      </c>
      <c r="G72" s="22">
        <f>lights!AI73</f>
        <v>0.60653065971263342</v>
      </c>
      <c r="H72" s="22">
        <f>lights!AN73</f>
        <v>1</v>
      </c>
    </row>
    <row r="73" spans="1:8" x14ac:dyDescent="0.3">
      <c r="A73" s="22">
        <f>lights!E74</f>
        <v>5.0523275618513851E-20</v>
      </c>
      <c r="B73" s="22">
        <f>lights!J74</f>
        <v>1.4503079138650644E-10</v>
      </c>
      <c r="C73" s="22">
        <f>lights!O74</f>
        <v>3.3971335312282135E-4</v>
      </c>
      <c r="D73" s="22">
        <f>lights!T74</f>
        <v>0.64930493471669948</v>
      </c>
      <c r="E73" s="22">
        <f>lights!Y74</f>
        <v>9.1917114992283409E-3</v>
      </c>
      <c r="F73" s="22">
        <f>lights!AD74</f>
        <v>0.11919992840264731</v>
      </c>
      <c r="G73" s="22">
        <f>lights!AI74</f>
        <v>0.56867105371867199</v>
      </c>
      <c r="H73" s="22">
        <f>lights!AN74</f>
        <v>0.99804878110747552</v>
      </c>
    </row>
    <row r="74" spans="1:8" x14ac:dyDescent="0.3">
      <c r="A74" s="22">
        <f>lights!E75</f>
        <v>1.0228847463607422E-20</v>
      </c>
      <c r="B74" s="22">
        <f>lights!J75</f>
        <v>4.579469691291106E-11</v>
      </c>
      <c r="C74" s="22">
        <f>lights!O75</f>
        <v>1.6729669445945505E-4</v>
      </c>
      <c r="D74" s="22">
        <f>lights!T75</f>
        <v>0.49870441755459244</v>
      </c>
      <c r="E74" s="22">
        <f>lights!Y75</f>
        <v>7.5756774442599355E-3</v>
      </c>
      <c r="F74" s="22">
        <f>lights!AD75</f>
        <v>0.10457900128900145</v>
      </c>
      <c r="G74" s="22">
        <f>lights!AI75</f>
        <v>0.53109599103534522</v>
      </c>
      <c r="H74" s="22">
        <f>lights!AN75</f>
        <v>0.99221793826024351</v>
      </c>
    </row>
    <row r="75" spans="1:8" x14ac:dyDescent="0.3">
      <c r="A75" s="22">
        <f>lights!E76</f>
        <v>2.0141794894671087E-21</v>
      </c>
      <c r="B75" s="22">
        <f>lights!J76</f>
        <v>1.4063921241681505E-11</v>
      </c>
      <c r="C75" s="22">
        <f>lights!O76</f>
        <v>8.0130594785902137E-5</v>
      </c>
      <c r="D75" s="22">
        <f>lights!T76</f>
        <v>0.37254092739540179</v>
      </c>
      <c r="E75" s="22">
        <f>lights!Y76</f>
        <v>6.219423104531864E-3</v>
      </c>
      <c r="F75" s="22">
        <f>lights!AD76</f>
        <v>9.139375535604724E-2</v>
      </c>
      <c r="G75" s="22">
        <f>lights!AI76</f>
        <v>0.49406997353163834</v>
      </c>
      <c r="H75" s="22">
        <f>lights!AN76</f>
        <v>0.98257546895790038</v>
      </c>
    </row>
    <row r="76" spans="1:8" x14ac:dyDescent="0.3">
      <c r="A76" s="22">
        <f>lights!E77</f>
        <v>3.8574996959278356E-22</v>
      </c>
      <c r="B76" s="22">
        <f>lights!J77</f>
        <v>4.2008185854645051E-12</v>
      </c>
      <c r="C76" s="22">
        <f>lights!O77</f>
        <v>3.7328938227041142E-5</v>
      </c>
      <c r="D76" s="22">
        <f>lights!T77</f>
        <v>0.2706705664732254</v>
      </c>
      <c r="E76" s="22">
        <f>lights!Y77</f>
        <v>5.0860692310127006E-3</v>
      </c>
      <c r="F76" s="22">
        <f>lights!AD77</f>
        <v>7.9559508718227687E-2</v>
      </c>
      <c r="G76" s="22">
        <f>lights!AI77</f>
        <v>0.45783336177161427</v>
      </c>
      <c r="H76" s="22">
        <f>lights!AN77</f>
        <v>0.96923323447634413</v>
      </c>
    </row>
    <row r="77" spans="1:8" x14ac:dyDescent="0.3">
      <c r="A77" s="22">
        <f>lights!E78</f>
        <v>7.1853825707421701E-23</v>
      </c>
      <c r="B77" s="22">
        <f>lights!J78</f>
        <v>1.2203873355210648E-12</v>
      </c>
      <c r="C77" s="22">
        <f>lights!O78</f>
        <v>1.6913331937402212E-5</v>
      </c>
      <c r="D77" s="22">
        <f>lights!T78</f>
        <v>0.19126888966507721</v>
      </c>
      <c r="E77" s="22">
        <f>lights!Y78</f>
        <v>4.1430289633455518E-3</v>
      </c>
      <c r="F77" s="22">
        <f>lights!AD78</f>
        <v>6.8987625917239406E-2</v>
      </c>
      <c r="G77" s="22">
        <f>lights!AI78</f>
        <v>0.42260044322318879</v>
      </c>
      <c r="H77" s="22">
        <f>lights!AN78</f>
        <v>0.9523447998951764</v>
      </c>
    </row>
    <row r="78" spans="1:8" x14ac:dyDescent="0.3">
      <c r="A78" s="22">
        <f>lights!E79</f>
        <v>1.3017577030935801E-23</v>
      </c>
      <c r="B78" s="22">
        <f>lights!J79</f>
        <v>3.448241878071024E-13</v>
      </c>
      <c r="C78" s="22">
        <f>lights!O79</f>
        <v>7.4533063441573419E-6</v>
      </c>
      <c r="D78" s="22">
        <f>lights!T79</f>
        <v>0.13145705723306095</v>
      </c>
      <c r="E78" s="22">
        <f>lights!Y79</f>
        <v>3.3616864879322562E-3</v>
      </c>
      <c r="F78" s="22">
        <f>lights!AD79</f>
        <v>5.9587318761986086E-2</v>
      </c>
      <c r="G78" s="22">
        <f>lights!AI79</f>
        <v>0.38855812751236413</v>
      </c>
      <c r="H78" s="22">
        <f>lights!AN79</f>
        <v>0.93210249235952758</v>
      </c>
    </row>
    <row r="79" spans="1:8" x14ac:dyDescent="0.3">
      <c r="A79" s="22">
        <f>lights!E80</f>
        <v>2.2937531644511921E-24</v>
      </c>
      <c r="B79" s="22">
        <f>lights!J80</f>
        <v>9.476195592576225E-14</v>
      </c>
      <c r="C79" s="22">
        <f>lights!O80</f>
        <v>3.1945157656686325E-6</v>
      </c>
      <c r="D79" s="22">
        <f>lights!T80</f>
        <v>8.7873867246814841E-2</v>
      </c>
      <c r="E79" s="22">
        <f>lights!Y80</f>
        <v>2.7170647293235837E-3</v>
      </c>
      <c r="F79" s="22">
        <f>lights!AD80</f>
        <v>5.1267250370657748E-2</v>
      </c>
      <c r="G79" s="22">
        <f>lights!AI80</f>
        <v>0.35586525214213843</v>
      </c>
      <c r="H79" s="22">
        <f>lights!AN80</f>
        <v>0.90873375636107012</v>
      </c>
    </row>
    <row r="80" spans="1:8" x14ac:dyDescent="0.3">
      <c r="A80" s="22">
        <f>lights!E81</f>
        <v>3.9309676483273487E-25</v>
      </c>
      <c r="B80" s="22">
        <f>lights!J81</f>
        <v>2.5328331098188351E-14</v>
      </c>
      <c r="C80" s="22">
        <f>lights!O81</f>
        <v>1.331672293971463E-6</v>
      </c>
      <c r="D80" s="22">
        <f>lights!T81</f>
        <v>5.7131001569100753E-2</v>
      </c>
      <c r="E80" s="22">
        <f>lights!Y81</f>
        <v>2.1874911181828851E-3</v>
      </c>
      <c r="F80" s="22">
        <f>lights!AD81</f>
        <v>4.393693362340742E-2</v>
      </c>
      <c r="G80" s="22">
        <f>lights!AI81</f>
        <v>0.32465246735834974</v>
      </c>
      <c r="H80" s="22">
        <f>lights!AN81</f>
        <v>0.88249690258459546</v>
      </c>
    </row>
    <row r="81" spans="1:85" x14ac:dyDescent="0.3">
      <c r="A81" s="22">
        <f>lights!E82</f>
        <v>6.5522207818695325E-26</v>
      </c>
      <c r="B81" s="22">
        <f>lights!J82</f>
        <v>6.5843877423449854E-15</v>
      </c>
      <c r="C81" s="22">
        <f>lights!O82</f>
        <v>5.3991570067260282E-7</v>
      </c>
      <c r="D81" s="22">
        <f>lights!T82</f>
        <v>3.612602683956255E-2</v>
      </c>
      <c r="E81" s="22">
        <f>lights!Y82</f>
        <v>1.754268838696971E-3</v>
      </c>
      <c r="F81" s="22">
        <f>lights!AD82</f>
        <v>3.7507921624293721E-2</v>
      </c>
      <c r="G81" s="22">
        <f>lights!AI82</f>
        <v>0.29502265617444284</v>
      </c>
      <c r="H81" s="22">
        <f>lights!AN82</f>
        <v>0.85367636134514768</v>
      </c>
    </row>
    <row r="82" spans="1:85" x14ac:dyDescent="0.3">
      <c r="A82" s="22">
        <f>lights!E83</f>
        <v>1.062218449935819E-26</v>
      </c>
      <c r="B82" s="22">
        <f>lights!J83</f>
        <v>1.6647939353962333E-15</v>
      </c>
      <c r="C82" s="22">
        <f>lights!O83</f>
        <v>2.1290742822152048E-7</v>
      </c>
      <c r="D82" s="22">
        <f>lights!T83</f>
        <v>2.2217993076484612E-2</v>
      </c>
      <c r="E82" s="22">
        <f>lights!Y83</f>
        <v>1.4013594188853921E-3</v>
      </c>
      <c r="F82" s="22">
        <f>lights!AD83</f>
        <v>3.1894793362157101E-2</v>
      </c>
      <c r="G82" s="22">
        <f>lights!AI83</f>
        <v>0.26705183522634335</v>
      </c>
      <c r="H82" s="22">
        <f>lights!AN83</f>
        <v>0.82257756239866464</v>
      </c>
    </row>
    <row r="83" spans="1:85" x14ac:dyDescent="0.3">
      <c r="A83" s="22">
        <f>lights!E84</f>
        <v>1.6748480909212633E-27</v>
      </c>
      <c r="B83" s="22">
        <f>lights!J84</f>
        <v>4.0939434263284086E-16</v>
      </c>
      <c r="C83" s="22">
        <f>lights!O84</f>
        <v>8.1656720822850069E-8</v>
      </c>
      <c r="D83" s="22">
        <f>lights!T84</f>
        <v>1.3290022565482796E-2</v>
      </c>
      <c r="E83" s="22">
        <f>lights!Y84</f>
        <v>1.115081118163711E-3</v>
      </c>
      <c r="F83" s="22">
        <f>lights!AD84</f>
        <v>2.7015942480265117E-2</v>
      </c>
      <c r="G83" s="22">
        <f>lights!AI84</f>
        <v>0.24079047427224856</v>
      </c>
      <c r="H83" s="22">
        <f>lights!AN84</f>
        <v>0.7895215696607879</v>
      </c>
    </row>
    <row r="84" spans="1:85" x14ac:dyDescent="0.3">
      <c r="A84" s="22">
        <f>lights!E85</f>
        <v>2.5684627345352024E-28</v>
      </c>
      <c r="B84" s="22">
        <f>lights!J85</f>
        <v>9.791730529172159E-17</v>
      </c>
      <c r="C84" s="22">
        <f>lights!O85</f>
        <v>3.0459959489425258E-8</v>
      </c>
      <c r="D84" s="22">
        <f>lights!T85</f>
        <v>7.7318402789456151E-3</v>
      </c>
      <c r="E84" s="22">
        <f>lights!Y85</f>
        <v>8.8382630693504996E-4</v>
      </c>
      <c r="F84" s="22">
        <f>lights!AD85</f>
        <v>2.2794180883612344E-2</v>
      </c>
      <c r="G84" s="22">
        <f>lights!AI85</f>
        <v>0.21626516682988731</v>
      </c>
      <c r="H84" s="22">
        <f>lights!AN85</f>
        <v>0.75483960198900735</v>
      </c>
    </row>
    <row r="85" spans="1:85" x14ac:dyDescent="0.3">
      <c r="A85" s="22">
        <f>lights!E86</f>
        <v>3.8309579039342958E-29</v>
      </c>
      <c r="B85" s="22">
        <f>lights!J86</f>
        <v>2.2777881730364661E-17</v>
      </c>
      <c r="C85" s="22">
        <f>lights!O86</f>
        <v>1.1051035440733423E-8</v>
      </c>
      <c r="D85" s="22">
        <f>lights!T86</f>
        <v>4.3749822363657702E-3</v>
      </c>
      <c r="E85" s="22">
        <f>lights!Y86</f>
        <v>6.9779993315885794E-4</v>
      </c>
      <c r="F85" s="22">
        <f>lights!AD86</f>
        <v>1.9157171837129137E-2</v>
      </c>
      <c r="G85" s="22">
        <f>lights!AI86</f>
        <v>0.19348058160704673</v>
      </c>
      <c r="H85" s="22">
        <f>lights!AN86</f>
        <v>0.71886756970917576</v>
      </c>
    </row>
    <row r="86" spans="1:85" x14ac:dyDescent="0.3">
      <c r="A86" s="22">
        <f>lights!E87</f>
        <v>5.5574780366341412E-30</v>
      </c>
      <c r="B86" s="22">
        <f>lights!J87</f>
        <v>5.1535142183099621E-18</v>
      </c>
      <c r="C86" s="22">
        <f>lights!O87</f>
        <v>3.8995355720344613E-9</v>
      </c>
      <c r="D86" s="22">
        <f>lights!T87</f>
        <v>2.4077199896564059E-3</v>
      </c>
      <c r="E86" s="22">
        <f>lights!Y87</f>
        <v>5.4878023343204877E-4</v>
      </c>
      <c r="F86" s="22">
        <f>lights!AD87</f>
        <v>1.6037709275350549E-2</v>
      </c>
      <c r="G86" s="22">
        <f>lights!AI87</f>
        <v>0.17242162389375282</v>
      </c>
      <c r="H86" s="22">
        <f>lights!AN87</f>
        <v>0.68194075119034814</v>
      </c>
    </row>
    <row r="88" spans="1:85" s="21" customFormat="1" ht="33.6" x14ac:dyDescent="0.65">
      <c r="A88" s="23" t="s">
        <v>0</v>
      </c>
    </row>
    <row r="89" spans="1:85" x14ac:dyDescent="0.3">
      <c r="A89" s="22">
        <f t="array" ref="A89:CG96">TRANSPOSE(A2:H86)</f>
        <v>0.13145705723306095</v>
      </c>
      <c r="B89" s="22">
        <v>0.19126888966507721</v>
      </c>
      <c r="C89" s="22">
        <v>0.2706705664732254</v>
      </c>
      <c r="D89" s="22">
        <v>0.37254092739540179</v>
      </c>
      <c r="E89" s="22">
        <v>0.49870441755459244</v>
      </c>
      <c r="F89" s="22">
        <v>0.64930493471669948</v>
      </c>
      <c r="G89" s="22">
        <v>0.8222245810143749</v>
      </c>
      <c r="H89" s="22">
        <v>1.0126712332962011</v>
      </c>
      <c r="I89" s="22">
        <v>1.2130613194252668</v>
      </c>
      <c r="J89" s="22">
        <v>1.4132965557154324</v>
      </c>
      <c r="K89" s="22">
        <v>1.6014748058336161</v>
      </c>
      <c r="L89" s="22">
        <v>1.7649938051691909</v>
      </c>
      <c r="M89" s="22">
        <v>1.8919189378135308</v>
      </c>
      <c r="N89" s="22">
        <v>1.9724142334878325</v>
      </c>
      <c r="O89" s="22">
        <v>2</v>
      </c>
      <c r="P89" s="22">
        <v>1.9724142334878325</v>
      </c>
      <c r="Q89" s="22">
        <v>1.8919189378135308</v>
      </c>
      <c r="R89" s="22">
        <v>1.7649938051691909</v>
      </c>
      <c r="S89" s="22">
        <v>1.6014748058336161</v>
      </c>
      <c r="T89" s="22">
        <v>1.4132965557154324</v>
      </c>
      <c r="U89" s="22">
        <v>1.2130613194252668</v>
      </c>
      <c r="V89" s="22">
        <v>1.0126712332962011</v>
      </c>
      <c r="W89" s="22">
        <v>0.8222245810143749</v>
      </c>
      <c r="X89" s="22">
        <v>0.64930493471669948</v>
      </c>
      <c r="Y89" s="22">
        <v>0.49870441755459244</v>
      </c>
      <c r="Z89" s="22">
        <v>0.37254092739540179</v>
      </c>
      <c r="AA89" s="22">
        <v>0.2706705664732254</v>
      </c>
      <c r="AB89" s="22">
        <v>0.19126888966507721</v>
      </c>
      <c r="AC89" s="22">
        <v>0.13145705723306095</v>
      </c>
      <c r="AD89" s="22">
        <v>8.7873867246814841E-2</v>
      </c>
      <c r="AE89" s="22">
        <v>5.7131001569100753E-2</v>
      </c>
      <c r="AF89" s="22">
        <v>3.612602683956255E-2</v>
      </c>
      <c r="AG89" s="22">
        <v>2.2217993076484612E-2</v>
      </c>
      <c r="AH89" s="22">
        <v>1.3290022565482796E-2</v>
      </c>
      <c r="AI89" s="22">
        <v>7.7318402789456151E-3</v>
      </c>
      <c r="AJ89" s="22">
        <v>4.3749822363657702E-3</v>
      </c>
      <c r="AK89" s="22">
        <v>2.4077199896564059E-3</v>
      </c>
      <c r="AL89" s="22">
        <v>1.2887596411372162E-3</v>
      </c>
      <c r="AM89" s="22">
        <v>6.7092525580502371E-4</v>
      </c>
      <c r="AN89" s="22">
        <v>3.3971335312282135E-4</v>
      </c>
      <c r="AO89" s="22">
        <v>1.6729669445945505E-4</v>
      </c>
      <c r="AP89" s="22">
        <v>8.0130594785902137E-5</v>
      </c>
      <c r="AQ89" s="22">
        <v>3.7328938227041142E-5</v>
      </c>
      <c r="AR89" s="22">
        <v>1.6913331937402212E-5</v>
      </c>
      <c r="AS89" s="22">
        <v>7.4533063441573419E-6</v>
      </c>
      <c r="AT89" s="22">
        <v>3.1945157656686325E-6</v>
      </c>
      <c r="AU89" s="22">
        <v>1.331672293971463E-6</v>
      </c>
      <c r="AV89" s="22">
        <v>5.3991570067260282E-7</v>
      </c>
      <c r="AW89" s="22">
        <v>2.1290742822152048E-7</v>
      </c>
      <c r="AX89" s="22">
        <v>8.1656720822850069E-8</v>
      </c>
      <c r="AY89" s="22">
        <v>3.0459959489425258E-8</v>
      </c>
      <c r="AZ89" s="22">
        <v>1.1051035440733423E-8</v>
      </c>
      <c r="BA89" s="22">
        <v>3.8995355720344613E-9</v>
      </c>
      <c r="BB89" s="22">
        <v>1.3383172182585563E-9</v>
      </c>
      <c r="BC89" s="22">
        <v>4.467262872406332E-10</v>
      </c>
      <c r="BD89" s="22">
        <v>1.4503079138650644E-10</v>
      </c>
      <c r="BE89" s="22">
        <v>4.579469691291106E-11</v>
      </c>
      <c r="BF89" s="22">
        <v>1.4063921241681505E-11</v>
      </c>
      <c r="BG89" s="22">
        <v>4.2008185854645051E-12</v>
      </c>
      <c r="BH89" s="22">
        <v>1.2203873355210648E-12</v>
      </c>
      <c r="BI89" s="22">
        <v>3.448241878071024E-13</v>
      </c>
      <c r="BJ89" s="22">
        <v>9.476195592576225E-14</v>
      </c>
      <c r="BK89" s="22">
        <v>2.5328331098188351E-14</v>
      </c>
      <c r="BL89" s="22">
        <v>6.5843877423449854E-15</v>
      </c>
      <c r="BM89" s="22">
        <v>1.6647939353962333E-15</v>
      </c>
      <c r="BN89" s="22">
        <v>4.0939434263284086E-16</v>
      </c>
      <c r="BO89" s="22">
        <v>9.791730529172159E-17</v>
      </c>
      <c r="BP89" s="22">
        <v>2.2777881730364661E-17</v>
      </c>
      <c r="BQ89" s="22">
        <v>5.1535142183099621E-18</v>
      </c>
      <c r="BR89" s="22">
        <v>1.1340439549847845E-18</v>
      </c>
      <c r="BS89" s="22">
        <v>2.4271273362515919E-19</v>
      </c>
      <c r="BT89" s="22">
        <v>5.0523275618513851E-20</v>
      </c>
      <c r="BU89" s="22">
        <v>1.0228847463607422E-20</v>
      </c>
      <c r="BV89" s="22">
        <v>2.0141794894671087E-21</v>
      </c>
      <c r="BW89" s="22">
        <v>3.8574996959278356E-22</v>
      </c>
      <c r="BX89" s="22">
        <v>7.1853825707421701E-23</v>
      </c>
      <c r="BY89" s="22">
        <v>1.3017577030935801E-23</v>
      </c>
      <c r="BZ89" s="22">
        <v>2.2937531644511921E-24</v>
      </c>
      <c r="CA89" s="22">
        <v>3.9309676483273487E-25</v>
      </c>
      <c r="CB89" s="22">
        <v>6.5522207818695325E-26</v>
      </c>
      <c r="CC89" s="22">
        <v>1.062218449935819E-26</v>
      </c>
      <c r="CD89" s="22">
        <v>1.6748480909212633E-27</v>
      </c>
      <c r="CE89" s="22">
        <v>2.5684627345352024E-28</v>
      </c>
      <c r="CF89" s="22">
        <v>3.8309579039342958E-29</v>
      </c>
      <c r="CG89" s="22">
        <v>5.5574780366341412E-30</v>
      </c>
    </row>
    <row r="90" spans="1:85" x14ac:dyDescent="0.3">
      <c r="A90" s="22">
        <v>7.4533063441573419E-6</v>
      </c>
      <c r="B90" s="22">
        <v>1.6913331937402212E-5</v>
      </c>
      <c r="C90" s="22">
        <v>3.7328938227041142E-5</v>
      </c>
      <c r="D90" s="22">
        <v>8.0130594785902137E-5</v>
      </c>
      <c r="E90" s="22">
        <v>1.6729669445945505E-4</v>
      </c>
      <c r="F90" s="22">
        <v>3.3971335312282135E-4</v>
      </c>
      <c r="G90" s="22">
        <v>6.7092525580502371E-4</v>
      </c>
      <c r="H90" s="22">
        <v>1.2887596411372162E-3</v>
      </c>
      <c r="I90" s="22">
        <v>2.4077199896564059E-3</v>
      </c>
      <c r="J90" s="22">
        <v>4.3749822363657702E-3</v>
      </c>
      <c r="K90" s="22">
        <v>7.7318402789456151E-3</v>
      </c>
      <c r="L90" s="22">
        <v>1.3290022565482796E-2</v>
      </c>
      <c r="M90" s="22">
        <v>2.2217993076484612E-2</v>
      </c>
      <c r="N90" s="22">
        <v>3.612602683956255E-2</v>
      </c>
      <c r="O90" s="22">
        <v>5.7131001569100753E-2</v>
      </c>
      <c r="P90" s="22">
        <v>8.7873867246814841E-2</v>
      </c>
      <c r="Q90" s="22">
        <v>0.13145705723306095</v>
      </c>
      <c r="R90" s="22">
        <v>0.19126888966507721</v>
      </c>
      <c r="S90" s="22">
        <v>0.2706705664732254</v>
      </c>
      <c r="T90" s="22">
        <v>0.37254092739540179</v>
      </c>
      <c r="U90" s="22">
        <v>0.49870441755459244</v>
      </c>
      <c r="V90" s="22">
        <v>0.64930493471669948</v>
      </c>
      <c r="W90" s="22">
        <v>0.8222245810143749</v>
      </c>
      <c r="X90" s="22">
        <v>1.0126712332962011</v>
      </c>
      <c r="Y90" s="22">
        <v>1.2130613194252668</v>
      </c>
      <c r="Z90" s="22">
        <v>1.4132965557154324</v>
      </c>
      <c r="AA90" s="22">
        <v>1.6014748058336161</v>
      </c>
      <c r="AB90" s="22">
        <v>1.7649938051691909</v>
      </c>
      <c r="AC90" s="22">
        <v>1.8919189378135308</v>
      </c>
      <c r="AD90" s="22">
        <v>1.9724142334878325</v>
      </c>
      <c r="AE90" s="22">
        <v>2</v>
      </c>
      <c r="AF90" s="22">
        <v>1.9724142334878325</v>
      </c>
      <c r="AG90" s="22">
        <v>1.8919189378135308</v>
      </c>
      <c r="AH90" s="22">
        <v>1.7649938051691909</v>
      </c>
      <c r="AI90" s="22">
        <v>1.6014748058336161</v>
      </c>
      <c r="AJ90" s="22">
        <v>1.4132965557154324</v>
      </c>
      <c r="AK90" s="22">
        <v>1.2130613194252668</v>
      </c>
      <c r="AL90" s="22">
        <v>1.0126712332962011</v>
      </c>
      <c r="AM90" s="22">
        <v>0.8222245810143749</v>
      </c>
      <c r="AN90" s="22">
        <v>0.64930493471669948</v>
      </c>
      <c r="AO90" s="22">
        <v>0.49870441755459244</v>
      </c>
      <c r="AP90" s="22">
        <v>0.37254092739540179</v>
      </c>
      <c r="AQ90" s="22">
        <v>0.2706705664732254</v>
      </c>
      <c r="AR90" s="22">
        <v>0.19126888966507721</v>
      </c>
      <c r="AS90" s="22">
        <v>0.13145705723306095</v>
      </c>
      <c r="AT90" s="22">
        <v>8.7873867246814841E-2</v>
      </c>
      <c r="AU90" s="22">
        <v>5.7131001569100753E-2</v>
      </c>
      <c r="AV90" s="22">
        <v>3.612602683956255E-2</v>
      </c>
      <c r="AW90" s="22">
        <v>2.2217993076484612E-2</v>
      </c>
      <c r="AX90" s="22">
        <v>1.3290022565482796E-2</v>
      </c>
      <c r="AY90" s="22">
        <v>7.7318402789456151E-3</v>
      </c>
      <c r="AZ90" s="22">
        <v>4.3749822363657702E-3</v>
      </c>
      <c r="BA90" s="22">
        <v>2.4077199896564059E-3</v>
      </c>
      <c r="BB90" s="22">
        <v>1.2887596411372162E-3</v>
      </c>
      <c r="BC90" s="22">
        <v>6.7092525580502371E-4</v>
      </c>
      <c r="BD90" s="22">
        <v>3.3971335312282135E-4</v>
      </c>
      <c r="BE90" s="22">
        <v>1.6729669445945505E-4</v>
      </c>
      <c r="BF90" s="22">
        <v>8.0130594785902137E-5</v>
      </c>
      <c r="BG90" s="22">
        <v>3.7328938227041142E-5</v>
      </c>
      <c r="BH90" s="22">
        <v>1.6913331937402212E-5</v>
      </c>
      <c r="BI90" s="22">
        <v>7.4533063441573419E-6</v>
      </c>
      <c r="BJ90" s="22">
        <v>3.1945157656686325E-6</v>
      </c>
      <c r="BK90" s="22">
        <v>1.331672293971463E-6</v>
      </c>
      <c r="BL90" s="22">
        <v>5.3991570067260282E-7</v>
      </c>
      <c r="BM90" s="22">
        <v>2.1290742822152048E-7</v>
      </c>
      <c r="BN90" s="22">
        <v>8.1656720822850069E-8</v>
      </c>
      <c r="BO90" s="22">
        <v>3.0459959489425258E-8</v>
      </c>
      <c r="BP90" s="22">
        <v>1.1051035440733423E-8</v>
      </c>
      <c r="BQ90" s="22">
        <v>3.8995355720344613E-9</v>
      </c>
      <c r="BR90" s="22">
        <v>1.3383172182585563E-9</v>
      </c>
      <c r="BS90" s="22">
        <v>4.467262872406332E-10</v>
      </c>
      <c r="BT90" s="22">
        <v>1.4503079138650644E-10</v>
      </c>
      <c r="BU90" s="22">
        <v>4.579469691291106E-11</v>
      </c>
      <c r="BV90" s="22">
        <v>1.4063921241681505E-11</v>
      </c>
      <c r="BW90" s="22">
        <v>4.2008185854645051E-12</v>
      </c>
      <c r="BX90" s="22">
        <v>1.2203873355210648E-12</v>
      </c>
      <c r="BY90" s="22">
        <v>3.448241878071024E-13</v>
      </c>
      <c r="BZ90" s="22">
        <v>9.476195592576225E-14</v>
      </c>
      <c r="CA90" s="22">
        <v>2.5328331098188351E-14</v>
      </c>
      <c r="CB90" s="22">
        <v>6.5843877423449854E-15</v>
      </c>
      <c r="CC90" s="22">
        <v>1.6647939353962333E-15</v>
      </c>
      <c r="CD90" s="22">
        <v>4.0939434263284086E-16</v>
      </c>
      <c r="CE90" s="22">
        <v>9.791730529172159E-17</v>
      </c>
      <c r="CF90" s="22">
        <v>2.2777881730364661E-17</v>
      </c>
      <c r="CG90" s="22">
        <v>5.1535142183099621E-18</v>
      </c>
    </row>
    <row r="91" spans="1:85" x14ac:dyDescent="0.3">
      <c r="A91" s="22">
        <v>3.448241878071024E-13</v>
      </c>
      <c r="B91" s="22">
        <v>1.2203873355210648E-12</v>
      </c>
      <c r="C91" s="22">
        <v>4.2008185854645051E-12</v>
      </c>
      <c r="D91" s="22">
        <v>1.4063921241681505E-11</v>
      </c>
      <c r="E91" s="22">
        <v>4.579469691291106E-11</v>
      </c>
      <c r="F91" s="22">
        <v>1.4503079138650644E-10</v>
      </c>
      <c r="G91" s="22">
        <v>4.467262872406332E-10</v>
      </c>
      <c r="H91" s="22">
        <v>1.3383172182585563E-9</v>
      </c>
      <c r="I91" s="22">
        <v>3.8995355720344613E-9</v>
      </c>
      <c r="J91" s="22">
        <v>1.1051035440733423E-8</v>
      </c>
      <c r="K91" s="22">
        <v>3.0459959489425258E-8</v>
      </c>
      <c r="L91" s="22">
        <v>8.1656720822850069E-8</v>
      </c>
      <c r="M91" s="22">
        <v>2.1290742822152048E-7</v>
      </c>
      <c r="N91" s="22">
        <v>5.3991570067260282E-7</v>
      </c>
      <c r="O91" s="22">
        <v>1.331672293971463E-6</v>
      </c>
      <c r="P91" s="22">
        <v>3.1945157656686325E-6</v>
      </c>
      <c r="Q91" s="22">
        <v>7.4533063441573419E-6</v>
      </c>
      <c r="R91" s="22">
        <v>1.6913331937402212E-5</v>
      </c>
      <c r="S91" s="22">
        <v>3.7328938227041142E-5</v>
      </c>
      <c r="T91" s="22">
        <v>8.0130594785902137E-5</v>
      </c>
      <c r="U91" s="22">
        <v>1.6729669445945505E-4</v>
      </c>
      <c r="V91" s="22">
        <v>3.3971335312282135E-4</v>
      </c>
      <c r="W91" s="22">
        <v>6.7092525580502371E-4</v>
      </c>
      <c r="X91" s="22">
        <v>1.2887596411372162E-3</v>
      </c>
      <c r="Y91" s="22">
        <v>2.4077199896564059E-3</v>
      </c>
      <c r="Z91" s="22">
        <v>4.3749822363657702E-3</v>
      </c>
      <c r="AA91" s="22">
        <v>7.7318402789456151E-3</v>
      </c>
      <c r="AB91" s="22">
        <v>1.3290022565482796E-2</v>
      </c>
      <c r="AC91" s="22">
        <v>2.2217993076484612E-2</v>
      </c>
      <c r="AD91" s="22">
        <v>3.612602683956255E-2</v>
      </c>
      <c r="AE91" s="22">
        <v>5.7131001569100753E-2</v>
      </c>
      <c r="AF91" s="22">
        <v>8.7873867246814841E-2</v>
      </c>
      <c r="AG91" s="22">
        <v>0.13145705723306095</v>
      </c>
      <c r="AH91" s="22">
        <v>0.19126888966507721</v>
      </c>
      <c r="AI91" s="22">
        <v>0.2706705664732254</v>
      </c>
      <c r="AJ91" s="22">
        <v>0.37254092739540179</v>
      </c>
      <c r="AK91" s="22">
        <v>0.49870441755459244</v>
      </c>
      <c r="AL91" s="22">
        <v>0.64930493471669948</v>
      </c>
      <c r="AM91" s="22">
        <v>0.8222245810143749</v>
      </c>
      <c r="AN91" s="22">
        <v>1.0126712332962011</v>
      </c>
      <c r="AO91" s="22">
        <v>1.2130613194252668</v>
      </c>
      <c r="AP91" s="22">
        <v>1.4132965557154324</v>
      </c>
      <c r="AQ91" s="22">
        <v>1.6014748058336161</v>
      </c>
      <c r="AR91" s="22">
        <v>1.7649938051691909</v>
      </c>
      <c r="AS91" s="22">
        <v>1.8919189378135308</v>
      </c>
      <c r="AT91" s="22">
        <v>1.9724142334878325</v>
      </c>
      <c r="AU91" s="22">
        <v>2</v>
      </c>
      <c r="AV91" s="22">
        <v>1.9724142334878325</v>
      </c>
      <c r="AW91" s="22">
        <v>1.8919189378135308</v>
      </c>
      <c r="AX91" s="22">
        <v>1.7649938051691909</v>
      </c>
      <c r="AY91" s="22">
        <v>1.6014748058336161</v>
      </c>
      <c r="AZ91" s="22">
        <v>1.4132965557154324</v>
      </c>
      <c r="BA91" s="22">
        <v>1.2130613194252668</v>
      </c>
      <c r="BB91" s="22">
        <v>1.0126712332962011</v>
      </c>
      <c r="BC91" s="22">
        <v>0.8222245810143749</v>
      </c>
      <c r="BD91" s="22">
        <v>0.64930493471669948</v>
      </c>
      <c r="BE91" s="22">
        <v>0.49870441755459244</v>
      </c>
      <c r="BF91" s="22">
        <v>0.37254092739540179</v>
      </c>
      <c r="BG91" s="22">
        <v>0.2706705664732254</v>
      </c>
      <c r="BH91" s="22">
        <v>0.19126888966507721</v>
      </c>
      <c r="BI91" s="22">
        <v>0.13145705723306095</v>
      </c>
      <c r="BJ91" s="22">
        <v>8.7873867246814841E-2</v>
      </c>
      <c r="BK91" s="22">
        <v>5.7131001569100753E-2</v>
      </c>
      <c r="BL91" s="22">
        <v>3.612602683956255E-2</v>
      </c>
      <c r="BM91" s="22">
        <v>2.2217993076484612E-2</v>
      </c>
      <c r="BN91" s="22">
        <v>1.3290022565482796E-2</v>
      </c>
      <c r="BO91" s="22">
        <v>7.7318402789456151E-3</v>
      </c>
      <c r="BP91" s="22">
        <v>4.3749822363657702E-3</v>
      </c>
      <c r="BQ91" s="22">
        <v>2.4077199896564059E-3</v>
      </c>
      <c r="BR91" s="22">
        <v>1.2887596411372162E-3</v>
      </c>
      <c r="BS91" s="22">
        <v>6.7092525580502371E-4</v>
      </c>
      <c r="BT91" s="22">
        <v>3.3971335312282135E-4</v>
      </c>
      <c r="BU91" s="22">
        <v>1.6729669445945505E-4</v>
      </c>
      <c r="BV91" s="22">
        <v>8.0130594785902137E-5</v>
      </c>
      <c r="BW91" s="22">
        <v>3.7328938227041142E-5</v>
      </c>
      <c r="BX91" s="22">
        <v>1.6913331937402212E-5</v>
      </c>
      <c r="BY91" s="22">
        <v>7.4533063441573419E-6</v>
      </c>
      <c r="BZ91" s="22">
        <v>3.1945157656686325E-6</v>
      </c>
      <c r="CA91" s="22">
        <v>1.331672293971463E-6</v>
      </c>
      <c r="CB91" s="22">
        <v>5.3991570067260282E-7</v>
      </c>
      <c r="CC91" s="22">
        <v>2.1290742822152048E-7</v>
      </c>
      <c r="CD91" s="22">
        <v>8.1656720822850069E-8</v>
      </c>
      <c r="CE91" s="22">
        <v>3.0459959489425258E-8</v>
      </c>
      <c r="CF91" s="22">
        <v>1.1051035440733423E-8</v>
      </c>
      <c r="CG91" s="22">
        <v>3.8995355720344613E-9</v>
      </c>
    </row>
    <row r="92" spans="1:85" x14ac:dyDescent="0.3">
      <c r="A92" s="22">
        <v>1.3017577030935801E-23</v>
      </c>
      <c r="B92" s="22">
        <v>7.1853825707421701E-23</v>
      </c>
      <c r="C92" s="22">
        <v>3.8574996959278356E-22</v>
      </c>
      <c r="D92" s="22">
        <v>2.0141794894671087E-21</v>
      </c>
      <c r="E92" s="22">
        <v>1.0228847463607422E-20</v>
      </c>
      <c r="F92" s="22">
        <v>5.0523275618513851E-20</v>
      </c>
      <c r="G92" s="22">
        <v>2.4271273362515919E-19</v>
      </c>
      <c r="H92" s="22">
        <v>1.1340439549847845E-18</v>
      </c>
      <c r="I92" s="22">
        <v>5.1535142183099621E-18</v>
      </c>
      <c r="J92" s="22">
        <v>2.2777881730364661E-17</v>
      </c>
      <c r="K92" s="22">
        <v>9.791730529172159E-17</v>
      </c>
      <c r="L92" s="22">
        <v>4.0939434263284086E-16</v>
      </c>
      <c r="M92" s="22">
        <v>1.6647939353962333E-15</v>
      </c>
      <c r="N92" s="22">
        <v>6.5843877423449854E-15</v>
      </c>
      <c r="O92" s="22">
        <v>2.5328331098188351E-14</v>
      </c>
      <c r="P92" s="22">
        <v>9.476195592576225E-14</v>
      </c>
      <c r="Q92" s="22">
        <v>3.448241878071024E-13</v>
      </c>
      <c r="R92" s="22">
        <v>1.2203873355210648E-12</v>
      </c>
      <c r="S92" s="22">
        <v>4.2008185854645051E-12</v>
      </c>
      <c r="T92" s="22">
        <v>1.4063921241681505E-11</v>
      </c>
      <c r="U92" s="22">
        <v>4.579469691291106E-11</v>
      </c>
      <c r="V92" s="22">
        <v>1.4503079138650644E-10</v>
      </c>
      <c r="W92" s="22">
        <v>4.467262872406332E-10</v>
      </c>
      <c r="X92" s="22">
        <v>1.3383172182585563E-9</v>
      </c>
      <c r="Y92" s="22">
        <v>3.8995355720344613E-9</v>
      </c>
      <c r="Z92" s="22">
        <v>1.1051035440733423E-8</v>
      </c>
      <c r="AA92" s="22">
        <v>3.0459959489425258E-8</v>
      </c>
      <c r="AB92" s="22">
        <v>8.1656720822850069E-8</v>
      </c>
      <c r="AC92" s="22">
        <v>2.1290742822152048E-7</v>
      </c>
      <c r="AD92" s="22">
        <v>5.3991570067260282E-7</v>
      </c>
      <c r="AE92" s="22">
        <v>1.331672293971463E-6</v>
      </c>
      <c r="AF92" s="22">
        <v>3.1945157656686325E-6</v>
      </c>
      <c r="AG92" s="22">
        <v>7.4533063441573419E-6</v>
      </c>
      <c r="AH92" s="22">
        <v>1.6913331937402212E-5</v>
      </c>
      <c r="AI92" s="22">
        <v>3.7328938227041142E-5</v>
      </c>
      <c r="AJ92" s="22">
        <v>8.0130594785902137E-5</v>
      </c>
      <c r="AK92" s="22">
        <v>1.6729669445945505E-4</v>
      </c>
      <c r="AL92" s="22">
        <v>3.3971335312282135E-4</v>
      </c>
      <c r="AM92" s="22">
        <v>6.7092525580502371E-4</v>
      </c>
      <c r="AN92" s="22">
        <v>1.2887596411372162E-3</v>
      </c>
      <c r="AO92" s="22">
        <v>2.4077199896564059E-3</v>
      </c>
      <c r="AP92" s="22">
        <v>4.3749822363657702E-3</v>
      </c>
      <c r="AQ92" s="22">
        <v>7.7318402789456151E-3</v>
      </c>
      <c r="AR92" s="22">
        <v>1.3290022565482796E-2</v>
      </c>
      <c r="AS92" s="22">
        <v>2.2217993076484612E-2</v>
      </c>
      <c r="AT92" s="22">
        <v>3.612602683956255E-2</v>
      </c>
      <c r="AU92" s="22">
        <v>5.7131001569100753E-2</v>
      </c>
      <c r="AV92" s="22">
        <v>8.7873867246814841E-2</v>
      </c>
      <c r="AW92" s="22">
        <v>0.13145705723306095</v>
      </c>
      <c r="AX92" s="22">
        <v>0.19126888966507721</v>
      </c>
      <c r="AY92" s="22">
        <v>0.2706705664732254</v>
      </c>
      <c r="AZ92" s="22">
        <v>0.37254092739540179</v>
      </c>
      <c r="BA92" s="22">
        <v>0.49870441755459244</v>
      </c>
      <c r="BB92" s="22">
        <v>0.64930493471669948</v>
      </c>
      <c r="BC92" s="22">
        <v>0.8222245810143749</v>
      </c>
      <c r="BD92" s="22">
        <v>1.0126712332962011</v>
      </c>
      <c r="BE92" s="22">
        <v>1.2130613194252668</v>
      </c>
      <c r="BF92" s="22">
        <v>1.4132965557154324</v>
      </c>
      <c r="BG92" s="22">
        <v>1.6014748058336161</v>
      </c>
      <c r="BH92" s="22">
        <v>1.7649938051691909</v>
      </c>
      <c r="BI92" s="22">
        <v>1.8919189378135308</v>
      </c>
      <c r="BJ92" s="22">
        <v>1.9724142334878325</v>
      </c>
      <c r="BK92" s="22">
        <v>2</v>
      </c>
      <c r="BL92" s="22">
        <v>1.9724142334878325</v>
      </c>
      <c r="BM92" s="22">
        <v>1.8919189378135308</v>
      </c>
      <c r="BN92" s="22">
        <v>1.7649938051691909</v>
      </c>
      <c r="BO92" s="22">
        <v>1.6014748058336161</v>
      </c>
      <c r="BP92" s="22">
        <v>1.4132965557154324</v>
      </c>
      <c r="BQ92" s="22">
        <v>1.2130613194252668</v>
      </c>
      <c r="BR92" s="22">
        <v>1.0126712332962011</v>
      </c>
      <c r="BS92" s="22">
        <v>0.8222245810143749</v>
      </c>
      <c r="BT92" s="22">
        <v>0.64930493471669948</v>
      </c>
      <c r="BU92" s="22">
        <v>0.49870441755459244</v>
      </c>
      <c r="BV92" s="22">
        <v>0.37254092739540179</v>
      </c>
      <c r="BW92" s="22">
        <v>0.2706705664732254</v>
      </c>
      <c r="BX92" s="22">
        <v>0.19126888966507721</v>
      </c>
      <c r="BY92" s="22">
        <v>0.13145705723306095</v>
      </c>
      <c r="BZ92" s="22">
        <v>8.7873867246814841E-2</v>
      </c>
      <c r="CA92" s="22">
        <v>5.7131001569100753E-2</v>
      </c>
      <c r="CB92" s="22">
        <v>3.612602683956255E-2</v>
      </c>
      <c r="CC92" s="22">
        <v>2.2217993076484612E-2</v>
      </c>
      <c r="CD92" s="22">
        <v>1.3290022565482796E-2</v>
      </c>
      <c r="CE92" s="22">
        <v>7.7318402789456151E-3</v>
      </c>
      <c r="CF92" s="22">
        <v>4.3749822363657702E-3</v>
      </c>
      <c r="CG92" s="22">
        <v>2.4077199896564059E-3</v>
      </c>
    </row>
    <row r="93" spans="1:85" x14ac:dyDescent="0.3">
      <c r="A93" s="22">
        <v>0.38855812751236413</v>
      </c>
      <c r="B93" s="22">
        <v>0.42260044322318879</v>
      </c>
      <c r="C93" s="22">
        <v>0.45783336177161427</v>
      </c>
      <c r="D93" s="22">
        <v>0.49406997353163834</v>
      </c>
      <c r="E93" s="22">
        <v>0.53109599103534522</v>
      </c>
      <c r="F93" s="22">
        <v>0.56867105371867199</v>
      </c>
      <c r="G93" s="22">
        <v>0.60653065971263342</v>
      </c>
      <c r="H93" s="22">
        <v>0.64438872482519527</v>
      </c>
      <c r="I93" s="22">
        <v>0.68194075119034814</v>
      </c>
      <c r="J93" s="22">
        <v>0.71886756970917576</v>
      </c>
      <c r="K93" s="22">
        <v>0.75483960198900735</v>
      </c>
      <c r="L93" s="22">
        <v>0.7895215696607879</v>
      </c>
      <c r="M93" s="22">
        <v>0.82257756239866464</v>
      </c>
      <c r="N93" s="22">
        <v>0.85367636134514768</v>
      </c>
      <c r="O93" s="22">
        <v>0.88249690258459546</v>
      </c>
      <c r="P93" s="22">
        <v>0.90873375636107012</v>
      </c>
      <c r="Q93" s="22">
        <v>0.93210249235952758</v>
      </c>
      <c r="R93" s="22">
        <v>0.9523447998951764</v>
      </c>
      <c r="S93" s="22">
        <v>0.96923323447634413</v>
      </c>
      <c r="T93" s="22">
        <v>0.98257546895790038</v>
      </c>
      <c r="U93" s="22">
        <v>0.99221793826024351</v>
      </c>
      <c r="V93" s="22">
        <v>0.99804878110747552</v>
      </c>
      <c r="W93" s="22">
        <v>1</v>
      </c>
      <c r="X93" s="22">
        <v>0.99804878110747552</v>
      </c>
      <c r="Y93" s="22">
        <v>0.99221793826024351</v>
      </c>
      <c r="Z93" s="22">
        <v>0.98257546895790038</v>
      </c>
      <c r="AA93" s="22">
        <v>0.96923323447634413</v>
      </c>
      <c r="AB93" s="22">
        <v>0.9523447998951764</v>
      </c>
      <c r="AC93" s="22">
        <v>0.93210249235952758</v>
      </c>
      <c r="AD93" s="22">
        <v>0.90873375636107012</v>
      </c>
      <c r="AE93" s="22">
        <v>0.88249690258459546</v>
      </c>
      <c r="AF93" s="22">
        <v>0.85367636134514768</v>
      </c>
      <c r="AG93" s="22">
        <v>0.82257756239866464</v>
      </c>
      <c r="AH93" s="22">
        <v>0.7895215696607879</v>
      </c>
      <c r="AI93" s="22">
        <v>0.75483960198900735</v>
      </c>
      <c r="AJ93" s="22">
        <v>0.71886756970917576</v>
      </c>
      <c r="AK93" s="22">
        <v>0.68194075119034814</v>
      </c>
      <c r="AL93" s="22">
        <v>0.64438872482519527</v>
      </c>
      <c r="AM93" s="22">
        <v>0.60653065971263342</v>
      </c>
      <c r="AN93" s="22">
        <v>0.56867105371867199</v>
      </c>
      <c r="AO93" s="22">
        <v>0.53109599103534522</v>
      </c>
      <c r="AP93" s="22">
        <v>0.49406997353163834</v>
      </c>
      <c r="AQ93" s="22">
        <v>0.45783336177161427</v>
      </c>
      <c r="AR93" s="22">
        <v>0.42260044322318879</v>
      </c>
      <c r="AS93" s="22">
        <v>0.38855812751236413</v>
      </c>
      <c r="AT93" s="22">
        <v>0.35586525214213843</v>
      </c>
      <c r="AU93" s="22">
        <v>0.32465246735834974</v>
      </c>
      <c r="AV93" s="22">
        <v>0.29502265617444284</v>
      </c>
      <c r="AW93" s="22">
        <v>0.26705183522634335</v>
      </c>
      <c r="AX93" s="22">
        <v>0.24079047427224856</v>
      </c>
      <c r="AY93" s="22">
        <v>0.21626516682988731</v>
      </c>
      <c r="AZ93" s="22">
        <v>0.19348058160704673</v>
      </c>
      <c r="BA93" s="22">
        <v>0.17242162389375282</v>
      </c>
      <c r="BB93" s="22">
        <v>0.15305573773635817</v>
      </c>
      <c r="BC93" s="22">
        <v>0.1353352832366127</v>
      </c>
      <c r="BD93" s="22">
        <v>0.11919992840264731</v>
      </c>
      <c r="BE93" s="22">
        <v>0.10457900128900145</v>
      </c>
      <c r="BF93" s="22">
        <v>9.139375535604724E-2</v>
      </c>
      <c r="BG93" s="22">
        <v>7.9559508718227687E-2</v>
      </c>
      <c r="BH93" s="22">
        <v>6.8987625917239406E-2</v>
      </c>
      <c r="BI93" s="22">
        <v>5.9587318761986086E-2</v>
      </c>
      <c r="BJ93" s="22">
        <v>5.1267250370657748E-2</v>
      </c>
      <c r="BK93" s="22">
        <v>4.393693362340742E-2</v>
      </c>
      <c r="BL93" s="22">
        <v>3.7507921624293721E-2</v>
      </c>
      <c r="BM93" s="22">
        <v>3.1894793362157101E-2</v>
      </c>
      <c r="BN93" s="22">
        <v>2.7015942480265117E-2</v>
      </c>
      <c r="BO93" s="22">
        <v>2.2794180883612344E-2</v>
      </c>
      <c r="BP93" s="22">
        <v>1.9157171837129137E-2</v>
      </c>
      <c r="BQ93" s="22">
        <v>1.6037709275350549E-2</v>
      </c>
      <c r="BR93" s="22">
        <v>1.3373861317024633E-2</v>
      </c>
      <c r="BS93" s="22">
        <v>1.1108996538242306E-2</v>
      </c>
      <c r="BT93" s="22">
        <v>9.1917114992283409E-3</v>
      </c>
      <c r="BU93" s="22">
        <v>7.5756774442599355E-3</v>
      </c>
      <c r="BV93" s="22">
        <v>6.219423104531864E-3</v>
      </c>
      <c r="BW93" s="22">
        <v>5.0860692310127006E-3</v>
      </c>
      <c r="BX93" s="22">
        <v>4.1430289633455518E-3</v>
      </c>
      <c r="BY93" s="22">
        <v>3.3616864879322562E-3</v>
      </c>
      <c r="BZ93" s="22">
        <v>2.7170647293235837E-3</v>
      </c>
      <c r="CA93" s="22">
        <v>2.1874911181828851E-3</v>
      </c>
      <c r="CB93" s="22">
        <v>1.754268838696971E-3</v>
      </c>
      <c r="CC93" s="22">
        <v>1.4013594188853921E-3</v>
      </c>
      <c r="CD93" s="22">
        <v>1.115081118163711E-3</v>
      </c>
      <c r="CE93" s="22">
        <v>8.8382630693504996E-4</v>
      </c>
      <c r="CF93" s="22">
        <v>6.9779993315885794E-4</v>
      </c>
      <c r="CG93" s="22">
        <v>5.4878023343204877E-4</v>
      </c>
    </row>
    <row r="94" spans="1:85" x14ac:dyDescent="0.3">
      <c r="A94" s="22">
        <v>5.9587318761986086E-2</v>
      </c>
      <c r="B94" s="22">
        <v>6.8987625917239406E-2</v>
      </c>
      <c r="C94" s="22">
        <v>7.9559508718227687E-2</v>
      </c>
      <c r="D94" s="22">
        <v>9.139375535604724E-2</v>
      </c>
      <c r="E94" s="22">
        <v>0.10457900128900145</v>
      </c>
      <c r="F94" s="22">
        <v>0.11919992840264731</v>
      </c>
      <c r="G94" s="22">
        <v>0.1353352832366127</v>
      </c>
      <c r="H94" s="22">
        <v>0.15305573773635817</v>
      </c>
      <c r="I94" s="22">
        <v>0.17242162389375282</v>
      </c>
      <c r="J94" s="22">
        <v>0.19348058160704673</v>
      </c>
      <c r="K94" s="22">
        <v>0.21626516682988731</v>
      </c>
      <c r="L94" s="22">
        <v>0.24079047427224856</v>
      </c>
      <c r="M94" s="22">
        <v>0.26705183522634335</v>
      </c>
      <c r="N94" s="22">
        <v>0.29502265617444284</v>
      </c>
      <c r="O94" s="22">
        <v>0.32465246735834974</v>
      </c>
      <c r="P94" s="22">
        <v>0.35586525214213843</v>
      </c>
      <c r="Q94" s="22">
        <v>0.38855812751236413</v>
      </c>
      <c r="R94" s="22">
        <v>0.42260044322318879</v>
      </c>
      <c r="S94" s="22">
        <v>0.45783336177161427</v>
      </c>
      <c r="T94" s="22">
        <v>0.49406997353163834</v>
      </c>
      <c r="U94" s="22">
        <v>0.53109599103534522</v>
      </c>
      <c r="V94" s="22">
        <v>0.56867105371867199</v>
      </c>
      <c r="W94" s="22">
        <v>0.60653065971263342</v>
      </c>
      <c r="X94" s="22">
        <v>0.64438872482519527</v>
      </c>
      <c r="Y94" s="22">
        <v>0.68194075119034814</v>
      </c>
      <c r="Z94" s="22">
        <v>0.71886756970917576</v>
      </c>
      <c r="AA94" s="22">
        <v>0.75483960198900735</v>
      </c>
      <c r="AB94" s="22">
        <v>0.7895215696607879</v>
      </c>
      <c r="AC94" s="22">
        <v>0.82257756239866464</v>
      </c>
      <c r="AD94" s="22">
        <v>0.85367636134514768</v>
      </c>
      <c r="AE94" s="22">
        <v>0.88249690258459546</v>
      </c>
      <c r="AF94" s="22">
        <v>0.90873375636107012</v>
      </c>
      <c r="AG94" s="22">
        <v>0.93210249235952758</v>
      </c>
      <c r="AH94" s="22">
        <v>0.9523447998951764</v>
      </c>
      <c r="AI94" s="22">
        <v>0.96923323447634413</v>
      </c>
      <c r="AJ94" s="22">
        <v>0.98257546895790038</v>
      </c>
      <c r="AK94" s="22">
        <v>0.99221793826024351</v>
      </c>
      <c r="AL94" s="22">
        <v>0.99804878110747552</v>
      </c>
      <c r="AM94" s="22">
        <v>1</v>
      </c>
      <c r="AN94" s="22">
        <v>0.99804878110747552</v>
      </c>
      <c r="AO94" s="22">
        <v>0.99221793826024351</v>
      </c>
      <c r="AP94" s="22">
        <v>0.98257546895790038</v>
      </c>
      <c r="AQ94" s="22">
        <v>0.96923323447634413</v>
      </c>
      <c r="AR94" s="22">
        <v>0.9523447998951764</v>
      </c>
      <c r="AS94" s="22">
        <v>0.93210249235952758</v>
      </c>
      <c r="AT94" s="22">
        <v>0.90873375636107012</v>
      </c>
      <c r="AU94" s="22">
        <v>0.88249690258459546</v>
      </c>
      <c r="AV94" s="22">
        <v>0.85367636134514768</v>
      </c>
      <c r="AW94" s="22">
        <v>0.82257756239866464</v>
      </c>
      <c r="AX94" s="22">
        <v>0.7895215696607879</v>
      </c>
      <c r="AY94" s="22">
        <v>0.75483960198900735</v>
      </c>
      <c r="AZ94" s="22">
        <v>0.71886756970917576</v>
      </c>
      <c r="BA94" s="22">
        <v>0.68194075119034814</v>
      </c>
      <c r="BB94" s="22">
        <v>0.64438872482519527</v>
      </c>
      <c r="BC94" s="22">
        <v>0.60653065971263342</v>
      </c>
      <c r="BD94" s="22">
        <v>0.56867105371867199</v>
      </c>
      <c r="BE94" s="22">
        <v>0.53109599103534522</v>
      </c>
      <c r="BF94" s="22">
        <v>0.49406997353163834</v>
      </c>
      <c r="BG94" s="22">
        <v>0.45783336177161427</v>
      </c>
      <c r="BH94" s="22">
        <v>0.42260044322318879</v>
      </c>
      <c r="BI94" s="22">
        <v>0.38855812751236413</v>
      </c>
      <c r="BJ94" s="22">
        <v>0.35586525214213843</v>
      </c>
      <c r="BK94" s="22">
        <v>0.32465246735834974</v>
      </c>
      <c r="BL94" s="22">
        <v>0.29502265617444284</v>
      </c>
      <c r="BM94" s="22">
        <v>0.26705183522634335</v>
      </c>
      <c r="BN94" s="22">
        <v>0.24079047427224856</v>
      </c>
      <c r="BO94" s="22">
        <v>0.21626516682988731</v>
      </c>
      <c r="BP94" s="22">
        <v>0.19348058160704673</v>
      </c>
      <c r="BQ94" s="22">
        <v>0.17242162389375282</v>
      </c>
      <c r="BR94" s="22">
        <v>0.15305573773635817</v>
      </c>
      <c r="BS94" s="22">
        <v>0.1353352832366127</v>
      </c>
      <c r="BT94" s="22">
        <v>0.11919992840264731</v>
      </c>
      <c r="BU94" s="22">
        <v>0.10457900128900145</v>
      </c>
      <c r="BV94" s="22">
        <v>9.139375535604724E-2</v>
      </c>
      <c r="BW94" s="22">
        <v>7.9559508718227687E-2</v>
      </c>
      <c r="BX94" s="22">
        <v>6.8987625917239406E-2</v>
      </c>
      <c r="BY94" s="22">
        <v>5.9587318761986086E-2</v>
      </c>
      <c r="BZ94" s="22">
        <v>5.1267250370657748E-2</v>
      </c>
      <c r="CA94" s="22">
        <v>4.393693362340742E-2</v>
      </c>
      <c r="CB94" s="22">
        <v>3.7507921624293721E-2</v>
      </c>
      <c r="CC94" s="22">
        <v>3.1894793362157101E-2</v>
      </c>
      <c r="CD94" s="22">
        <v>2.7015942480265117E-2</v>
      </c>
      <c r="CE94" s="22">
        <v>2.2794180883612344E-2</v>
      </c>
      <c r="CF94" s="22">
        <v>1.9157171837129137E-2</v>
      </c>
      <c r="CG94" s="22">
        <v>1.6037709275350549E-2</v>
      </c>
    </row>
    <row r="95" spans="1:85" x14ac:dyDescent="0.3">
      <c r="A95" s="22">
        <v>3.3616864879322562E-3</v>
      </c>
      <c r="B95" s="22">
        <v>4.1430289633455518E-3</v>
      </c>
      <c r="C95" s="22">
        <v>5.0860692310127006E-3</v>
      </c>
      <c r="D95" s="22">
        <v>6.219423104531864E-3</v>
      </c>
      <c r="E95" s="22">
        <v>7.5756774442599355E-3</v>
      </c>
      <c r="F95" s="22">
        <v>9.1917114992283409E-3</v>
      </c>
      <c r="G95" s="22">
        <v>1.1108996538242306E-2</v>
      </c>
      <c r="H95" s="22">
        <v>1.3373861317024633E-2</v>
      </c>
      <c r="I95" s="22">
        <v>1.6037709275350549E-2</v>
      </c>
      <c r="J95" s="22">
        <v>1.9157171837129137E-2</v>
      </c>
      <c r="K95" s="22">
        <v>2.2794180883612344E-2</v>
      </c>
      <c r="L95" s="22">
        <v>2.7015942480265117E-2</v>
      </c>
      <c r="M95" s="22">
        <v>3.1894793362157101E-2</v>
      </c>
      <c r="N95" s="22">
        <v>3.7507921624293721E-2</v>
      </c>
      <c r="O95" s="22">
        <v>4.393693362340742E-2</v>
      </c>
      <c r="P95" s="22">
        <v>5.1267250370657748E-2</v>
      </c>
      <c r="Q95" s="22">
        <v>5.9587318761986086E-2</v>
      </c>
      <c r="R95" s="22">
        <v>6.8987625917239406E-2</v>
      </c>
      <c r="S95" s="22">
        <v>7.9559508718227687E-2</v>
      </c>
      <c r="T95" s="22">
        <v>9.139375535604724E-2</v>
      </c>
      <c r="U95" s="22">
        <v>0.10457900128900145</v>
      </c>
      <c r="V95" s="22">
        <v>0.11919992840264731</v>
      </c>
      <c r="W95" s="22">
        <v>0.1353352832366127</v>
      </c>
      <c r="X95" s="22">
        <v>0.15305573773635817</v>
      </c>
      <c r="Y95" s="22">
        <v>0.17242162389375282</v>
      </c>
      <c r="Z95" s="22">
        <v>0.19348058160704673</v>
      </c>
      <c r="AA95" s="22">
        <v>0.21626516682988731</v>
      </c>
      <c r="AB95" s="22">
        <v>0.24079047427224856</v>
      </c>
      <c r="AC95" s="22">
        <v>0.26705183522634335</v>
      </c>
      <c r="AD95" s="22">
        <v>0.29502265617444284</v>
      </c>
      <c r="AE95" s="22">
        <v>0.32465246735834974</v>
      </c>
      <c r="AF95" s="22">
        <v>0.35586525214213843</v>
      </c>
      <c r="AG95" s="22">
        <v>0.38855812751236413</v>
      </c>
      <c r="AH95" s="22">
        <v>0.42260044322318879</v>
      </c>
      <c r="AI95" s="22">
        <v>0.45783336177161427</v>
      </c>
      <c r="AJ95" s="22">
        <v>0.49406997353163834</v>
      </c>
      <c r="AK95" s="22">
        <v>0.53109599103534522</v>
      </c>
      <c r="AL95" s="22">
        <v>0.56867105371867199</v>
      </c>
      <c r="AM95" s="22">
        <v>0.60653065971263342</v>
      </c>
      <c r="AN95" s="22">
        <v>0.64438872482519527</v>
      </c>
      <c r="AO95" s="22">
        <v>0.68194075119034814</v>
      </c>
      <c r="AP95" s="22">
        <v>0.71886756970917576</v>
      </c>
      <c r="AQ95" s="22">
        <v>0.75483960198900735</v>
      </c>
      <c r="AR95" s="22">
        <v>0.7895215696607879</v>
      </c>
      <c r="AS95" s="22">
        <v>0.82257756239866464</v>
      </c>
      <c r="AT95" s="22">
        <v>0.85367636134514768</v>
      </c>
      <c r="AU95" s="22">
        <v>0.88249690258459546</v>
      </c>
      <c r="AV95" s="22">
        <v>0.90873375636107012</v>
      </c>
      <c r="AW95" s="22">
        <v>0.93210249235952758</v>
      </c>
      <c r="AX95" s="22">
        <v>0.9523447998951764</v>
      </c>
      <c r="AY95" s="22">
        <v>0.96923323447634413</v>
      </c>
      <c r="AZ95" s="22">
        <v>0.98257546895790038</v>
      </c>
      <c r="BA95" s="22">
        <v>0.99221793826024351</v>
      </c>
      <c r="BB95" s="22">
        <v>0.99804878110747552</v>
      </c>
      <c r="BC95" s="22">
        <v>1</v>
      </c>
      <c r="BD95" s="22">
        <v>0.99804878110747552</v>
      </c>
      <c r="BE95" s="22">
        <v>0.99221793826024351</v>
      </c>
      <c r="BF95" s="22">
        <v>0.98257546895790038</v>
      </c>
      <c r="BG95" s="22">
        <v>0.96923323447634413</v>
      </c>
      <c r="BH95" s="22">
        <v>0.9523447998951764</v>
      </c>
      <c r="BI95" s="22">
        <v>0.93210249235952758</v>
      </c>
      <c r="BJ95" s="22">
        <v>0.90873375636107012</v>
      </c>
      <c r="BK95" s="22">
        <v>0.88249690258459546</v>
      </c>
      <c r="BL95" s="22">
        <v>0.85367636134514768</v>
      </c>
      <c r="BM95" s="22">
        <v>0.82257756239866464</v>
      </c>
      <c r="BN95" s="22">
        <v>0.7895215696607879</v>
      </c>
      <c r="BO95" s="22">
        <v>0.75483960198900735</v>
      </c>
      <c r="BP95" s="22">
        <v>0.71886756970917576</v>
      </c>
      <c r="BQ95" s="22">
        <v>0.68194075119034814</v>
      </c>
      <c r="BR95" s="22">
        <v>0.64438872482519527</v>
      </c>
      <c r="BS95" s="22">
        <v>0.60653065971263342</v>
      </c>
      <c r="BT95" s="22">
        <v>0.56867105371867199</v>
      </c>
      <c r="BU95" s="22">
        <v>0.53109599103534522</v>
      </c>
      <c r="BV95" s="22">
        <v>0.49406997353163834</v>
      </c>
      <c r="BW95" s="22">
        <v>0.45783336177161427</v>
      </c>
      <c r="BX95" s="22">
        <v>0.42260044322318879</v>
      </c>
      <c r="BY95" s="22">
        <v>0.38855812751236413</v>
      </c>
      <c r="BZ95" s="22">
        <v>0.35586525214213843</v>
      </c>
      <c r="CA95" s="22">
        <v>0.32465246735834974</v>
      </c>
      <c r="CB95" s="22">
        <v>0.29502265617444284</v>
      </c>
      <c r="CC95" s="22">
        <v>0.26705183522634335</v>
      </c>
      <c r="CD95" s="22">
        <v>0.24079047427224856</v>
      </c>
      <c r="CE95" s="22">
        <v>0.21626516682988731</v>
      </c>
      <c r="CF95" s="22">
        <v>0.19348058160704673</v>
      </c>
      <c r="CG95" s="22">
        <v>0.17242162389375282</v>
      </c>
    </row>
    <row r="96" spans="1:85" x14ac:dyDescent="0.3">
      <c r="A96" s="22">
        <v>6.9769577195997096E-5</v>
      </c>
      <c r="B96" s="22">
        <v>9.1531432050003753E-5</v>
      </c>
      <c r="C96" s="22">
        <v>1.1961288358102437E-4</v>
      </c>
      <c r="D96" s="22">
        <v>1.5570021083729959E-4</v>
      </c>
      <c r="E96" s="22">
        <v>2.0188496560091579E-4</v>
      </c>
      <c r="F96" s="22">
        <v>2.6074878466882681E-4</v>
      </c>
      <c r="G96" s="22">
        <v>3.3546262790251185E-4</v>
      </c>
      <c r="H96" s="22">
        <v>4.2990206759270223E-4</v>
      </c>
      <c r="I96" s="22">
        <v>5.4878023343204877E-4</v>
      </c>
      <c r="J96" s="22">
        <v>6.9779993315885794E-4</v>
      </c>
      <c r="K96" s="22">
        <v>8.8382630693504996E-4</v>
      </c>
      <c r="L96" s="22">
        <v>1.115081118163711E-3</v>
      </c>
      <c r="M96" s="22">
        <v>1.4013594188853921E-3</v>
      </c>
      <c r="N96" s="22">
        <v>1.754268838696971E-3</v>
      </c>
      <c r="O96" s="22">
        <v>2.1874911181828851E-3</v>
      </c>
      <c r="P96" s="22">
        <v>2.7170647293235837E-3</v>
      </c>
      <c r="Q96" s="22">
        <v>3.3616864879322562E-3</v>
      </c>
      <c r="R96" s="22">
        <v>4.1430289633455518E-3</v>
      </c>
      <c r="S96" s="22">
        <v>5.0860692310127006E-3</v>
      </c>
      <c r="T96" s="22">
        <v>6.219423104531864E-3</v>
      </c>
      <c r="U96" s="22">
        <v>7.5756774442599355E-3</v>
      </c>
      <c r="V96" s="22">
        <v>9.1917114992283409E-3</v>
      </c>
      <c r="W96" s="22">
        <v>1.1108996538242306E-2</v>
      </c>
      <c r="X96" s="22">
        <v>1.3373861317024633E-2</v>
      </c>
      <c r="Y96" s="22">
        <v>1.6037709275350549E-2</v>
      </c>
      <c r="Z96" s="22">
        <v>1.9157171837129137E-2</v>
      </c>
      <c r="AA96" s="22">
        <v>2.2794180883612344E-2</v>
      </c>
      <c r="AB96" s="22">
        <v>2.7015942480265117E-2</v>
      </c>
      <c r="AC96" s="22">
        <v>3.1894793362157101E-2</v>
      </c>
      <c r="AD96" s="22">
        <v>3.7507921624293721E-2</v>
      </c>
      <c r="AE96" s="22">
        <v>4.393693362340742E-2</v>
      </c>
      <c r="AF96" s="22">
        <v>5.1267250370657748E-2</v>
      </c>
      <c r="AG96" s="22">
        <v>5.9587318761986086E-2</v>
      </c>
      <c r="AH96" s="22">
        <v>6.8987625917239406E-2</v>
      </c>
      <c r="AI96" s="22">
        <v>7.9559508718227687E-2</v>
      </c>
      <c r="AJ96" s="22">
        <v>9.139375535604724E-2</v>
      </c>
      <c r="AK96" s="22">
        <v>0.10457900128900145</v>
      </c>
      <c r="AL96" s="22">
        <v>0.11919992840264731</v>
      </c>
      <c r="AM96" s="22">
        <v>0.1353352832366127</v>
      </c>
      <c r="AN96" s="22">
        <v>0.15305573773635817</v>
      </c>
      <c r="AO96" s="22">
        <v>0.17242162389375282</v>
      </c>
      <c r="AP96" s="22">
        <v>0.19348058160704673</v>
      </c>
      <c r="AQ96" s="22">
        <v>0.21626516682988731</v>
      </c>
      <c r="AR96" s="22">
        <v>0.24079047427224856</v>
      </c>
      <c r="AS96" s="22">
        <v>0.26705183522634335</v>
      </c>
      <c r="AT96" s="22">
        <v>0.29502265617444284</v>
      </c>
      <c r="AU96" s="22">
        <v>0.32465246735834974</v>
      </c>
      <c r="AV96" s="22">
        <v>0.35586525214213843</v>
      </c>
      <c r="AW96" s="22">
        <v>0.38855812751236413</v>
      </c>
      <c r="AX96" s="22">
        <v>0.42260044322318879</v>
      </c>
      <c r="AY96" s="22">
        <v>0.45783336177161427</v>
      </c>
      <c r="AZ96" s="22">
        <v>0.49406997353163834</v>
      </c>
      <c r="BA96" s="22">
        <v>0.53109599103534522</v>
      </c>
      <c r="BB96" s="22">
        <v>0.56867105371867199</v>
      </c>
      <c r="BC96" s="22">
        <v>0.60653065971263342</v>
      </c>
      <c r="BD96" s="22">
        <v>0.64438872482519527</v>
      </c>
      <c r="BE96" s="22">
        <v>0.68194075119034814</v>
      </c>
      <c r="BF96" s="22">
        <v>0.71886756970917576</v>
      </c>
      <c r="BG96" s="22">
        <v>0.75483960198900735</v>
      </c>
      <c r="BH96" s="22">
        <v>0.7895215696607879</v>
      </c>
      <c r="BI96" s="22">
        <v>0.82257756239866464</v>
      </c>
      <c r="BJ96" s="22">
        <v>0.85367636134514768</v>
      </c>
      <c r="BK96" s="22">
        <v>0.88249690258459546</v>
      </c>
      <c r="BL96" s="22">
        <v>0.90873375636107012</v>
      </c>
      <c r="BM96" s="22">
        <v>0.93210249235952758</v>
      </c>
      <c r="BN96" s="22">
        <v>0.9523447998951764</v>
      </c>
      <c r="BO96" s="22">
        <v>0.96923323447634413</v>
      </c>
      <c r="BP96" s="22">
        <v>0.98257546895790038</v>
      </c>
      <c r="BQ96" s="22">
        <v>0.99221793826024351</v>
      </c>
      <c r="BR96" s="22">
        <v>0.99804878110747552</v>
      </c>
      <c r="BS96" s="22">
        <v>1</v>
      </c>
      <c r="BT96" s="22">
        <v>0.99804878110747552</v>
      </c>
      <c r="BU96" s="22">
        <v>0.99221793826024351</v>
      </c>
      <c r="BV96" s="22">
        <v>0.98257546895790038</v>
      </c>
      <c r="BW96" s="22">
        <v>0.96923323447634413</v>
      </c>
      <c r="BX96" s="22">
        <v>0.9523447998951764</v>
      </c>
      <c r="BY96" s="22">
        <v>0.93210249235952758</v>
      </c>
      <c r="BZ96" s="22">
        <v>0.90873375636107012</v>
      </c>
      <c r="CA96" s="22">
        <v>0.88249690258459546</v>
      </c>
      <c r="CB96" s="22">
        <v>0.85367636134514768</v>
      </c>
      <c r="CC96" s="22">
        <v>0.82257756239866464</v>
      </c>
      <c r="CD96" s="22">
        <v>0.7895215696607879</v>
      </c>
      <c r="CE96" s="22">
        <v>0.75483960198900735</v>
      </c>
      <c r="CF96" s="22">
        <v>0.71886756970917576</v>
      </c>
      <c r="CG96" s="22">
        <v>0.68194075119034814</v>
      </c>
    </row>
    <row r="98" spans="1:8" s="21" customFormat="1" ht="33.6" x14ac:dyDescent="0.65">
      <c r="A98" s="23" t="s">
        <v>1</v>
      </c>
    </row>
    <row r="99" spans="1:8" x14ac:dyDescent="0.3">
      <c r="A99" s="22">
        <f t="array" ref="A99:H106">MMULT(A89:CG96,A2:H86)</f>
        <v>42.525844318572844</v>
      </c>
      <c r="B99" s="22">
        <v>7.1896388594888085</v>
      </c>
      <c r="C99" s="22">
        <v>3.4711218733566335E-2</v>
      </c>
      <c r="D99" s="22">
        <v>4.7871216910434218E-6</v>
      </c>
      <c r="E99" s="22">
        <v>25.168054870824285</v>
      </c>
      <c r="F99" s="22">
        <v>10.494228270596022</v>
      </c>
      <c r="G99" s="22">
        <v>1.8185949874804879</v>
      </c>
      <c r="H99" s="22">
        <v>0.13108961376639647</v>
      </c>
    </row>
    <row r="100" spans="1:8" x14ac:dyDescent="0.3">
      <c r="A100" s="22">
        <v>7.1896388594888085</v>
      </c>
      <c r="B100" s="22">
        <v>42.538892421720035</v>
      </c>
      <c r="C100" s="22">
        <v>7.1896392418989707</v>
      </c>
      <c r="D100" s="22">
        <v>3.4711218733576389E-2</v>
      </c>
      <c r="E100" s="22">
        <v>25.240955438824528</v>
      </c>
      <c r="F100" s="22">
        <v>25.240957000941648</v>
      </c>
      <c r="G100" s="22">
        <v>10.503994705988866</v>
      </c>
      <c r="H100" s="22">
        <v>1.8190801778846513</v>
      </c>
    </row>
    <row r="101" spans="1:8" x14ac:dyDescent="0.3">
      <c r="A101" s="22">
        <v>3.4711218733566335E-2</v>
      </c>
      <c r="B101" s="22">
        <v>7.1896392418989707</v>
      </c>
      <c r="C101" s="22">
        <v>42.538892421732363</v>
      </c>
      <c r="D101" s="22">
        <v>7.1896392418968889</v>
      </c>
      <c r="E101" s="22">
        <v>10.503994718954894</v>
      </c>
      <c r="F101" s="22">
        <v>25.240957253441621</v>
      </c>
      <c r="G101" s="22">
        <v>25.240957253177182</v>
      </c>
      <c r="H101" s="22">
        <v>10.503994717706002</v>
      </c>
    </row>
    <row r="102" spans="1:8" x14ac:dyDescent="0.3">
      <c r="A102" s="22">
        <v>4.7871216910434218E-6</v>
      </c>
      <c r="B102" s="22">
        <v>3.4711218733576389E-2</v>
      </c>
      <c r="C102" s="22">
        <v>7.1896392418968889</v>
      </c>
      <c r="D102" s="22">
        <v>42.538890159128613</v>
      </c>
      <c r="E102" s="22">
        <v>1.8190792574098487</v>
      </c>
      <c r="F102" s="22">
        <v>10.503964843705145</v>
      </c>
      <c r="G102" s="22">
        <v>25.240599055254773</v>
      </c>
      <c r="H102" s="22">
        <v>25.239369279972067</v>
      </c>
    </row>
    <row r="103" spans="1:8" x14ac:dyDescent="0.3">
      <c r="A103" s="22">
        <v>25.168054870824285</v>
      </c>
      <c r="B103" s="22">
        <v>25.240955438824528</v>
      </c>
      <c r="C103" s="22">
        <v>10.503994718954894</v>
      </c>
      <c r="D103" s="22">
        <v>1.8190792574098487</v>
      </c>
      <c r="E103" s="22">
        <v>27.697658410071984</v>
      </c>
      <c r="F103" s="22">
        <v>22.008869139704096</v>
      </c>
      <c r="G103" s="22">
        <v>10.42912087737928</v>
      </c>
      <c r="H103" s="22">
        <v>2.9879931584039183</v>
      </c>
    </row>
    <row r="104" spans="1:8" x14ac:dyDescent="0.3">
      <c r="A104" s="22">
        <v>10.494228270596022</v>
      </c>
      <c r="B104" s="22">
        <v>25.240957000941648</v>
      </c>
      <c r="C104" s="22">
        <v>25.240957253441621</v>
      </c>
      <c r="D104" s="22">
        <v>10.503964843705145</v>
      </c>
      <c r="E104" s="22">
        <v>22.008869139704096</v>
      </c>
      <c r="F104" s="22">
        <v>28.349289767782953</v>
      </c>
      <c r="G104" s="22">
        <v>22.078449070667521</v>
      </c>
      <c r="H104" s="22">
        <v>10.39625364525013</v>
      </c>
    </row>
    <row r="105" spans="1:8" x14ac:dyDescent="0.3">
      <c r="A105" s="22">
        <v>1.8185949874804879</v>
      </c>
      <c r="B105" s="22">
        <v>10.503994705988866</v>
      </c>
      <c r="C105" s="22">
        <v>25.240957253177182</v>
      </c>
      <c r="D105" s="22">
        <v>25.240599055254773</v>
      </c>
      <c r="E105" s="22">
        <v>10.42912087737928</v>
      </c>
      <c r="F105" s="22">
        <v>22.078449070667521</v>
      </c>
      <c r="G105" s="22">
        <v>28.259947367934533</v>
      </c>
      <c r="H105" s="22">
        <v>21.570958059008333</v>
      </c>
    </row>
    <row r="106" spans="1:8" x14ac:dyDescent="0.3">
      <c r="A106" s="22">
        <v>0.13108961376639647</v>
      </c>
      <c r="B106" s="22">
        <v>1.8190801778846513</v>
      </c>
      <c r="C106" s="22">
        <v>10.503994717706002</v>
      </c>
      <c r="D106" s="22">
        <v>25.239369279972067</v>
      </c>
      <c r="E106" s="22">
        <v>2.9879931584039183</v>
      </c>
      <c r="F106" s="22">
        <v>10.39625364525013</v>
      </c>
      <c r="G106" s="22">
        <v>21.570958059008333</v>
      </c>
      <c r="H106" s="22">
        <v>25.525807800116386</v>
      </c>
    </row>
    <row r="108" spans="1:8" s="21" customFormat="1" ht="33.6" x14ac:dyDescent="0.65">
      <c r="A108" s="23" t="s">
        <v>2</v>
      </c>
    </row>
    <row r="109" spans="1:8" x14ac:dyDescent="0.3">
      <c r="A109" s="22">
        <f t="array" ref="A109:H116">MINVERSE(A99:H106)</f>
        <v>0.28540602941737864</v>
      </c>
      <c r="B109" s="22">
        <v>0.25821217040270444</v>
      </c>
      <c r="C109" s="22">
        <v>0.11386240253423423</v>
      </c>
      <c r="D109" s="22">
        <v>2.3825949121742761E-2</v>
      </c>
      <c r="E109" s="22">
        <v>-0.49807450155659272</v>
      </c>
      <c r="F109" s="22">
        <v>-3.8856986953750908E-2</v>
      </c>
      <c r="G109" s="22">
        <v>-3.0494686208910573E-2</v>
      </c>
      <c r="H109" s="22">
        <v>9.6187154710284696E-3</v>
      </c>
    </row>
    <row r="110" spans="1:8" x14ac:dyDescent="0.3">
      <c r="A110" s="22">
        <v>0.2582121704027035</v>
      </c>
      <c r="B110" s="22">
        <v>0.58452545276329404</v>
      </c>
      <c r="C110" s="22">
        <v>0.41645038440620791</v>
      </c>
      <c r="D110" s="22">
        <v>7.2956652190302118E-2</v>
      </c>
      <c r="E110" s="22">
        <v>-0.17381185182141612</v>
      </c>
      <c r="F110" s="22">
        <v>-1.0817126347710471</v>
      </c>
      <c r="G110" s="22">
        <v>0.29611372241153183</v>
      </c>
      <c r="H110" s="22">
        <v>-7.5816180936425864E-2</v>
      </c>
    </row>
    <row r="111" spans="1:8" x14ac:dyDescent="0.3">
      <c r="A111" s="22">
        <v>0.11386240253423355</v>
      </c>
      <c r="B111" s="22">
        <v>0.41645038440620924</v>
      </c>
      <c r="C111" s="22">
        <v>0.65886746826771381</v>
      </c>
      <c r="D111" s="22">
        <v>0.34543211494255777</v>
      </c>
      <c r="E111" s="22">
        <v>-1.1163210543501756E-3</v>
      </c>
      <c r="F111" s="22">
        <v>-0.61309123409744748</v>
      </c>
      <c r="G111" s="22">
        <v>-0.78787561124678174</v>
      </c>
      <c r="H111" s="22">
        <v>0.27269293192169819</v>
      </c>
    </row>
    <row r="112" spans="1:8" x14ac:dyDescent="0.3">
      <c r="A112" s="22">
        <v>2.3825949121742927E-2</v>
      </c>
      <c r="B112" s="22">
        <v>7.2956652190304241E-2</v>
      </c>
      <c r="C112" s="22">
        <v>0.34543211494255949</v>
      </c>
      <c r="D112" s="22">
        <v>0.36748737208921317</v>
      </c>
      <c r="E112" s="22">
        <v>-0.12573585679838664</v>
      </c>
      <c r="F112" s="22">
        <v>0.3468047910681874</v>
      </c>
      <c r="G112" s="22">
        <v>-1.1366055435780471</v>
      </c>
      <c r="H112" s="22">
        <v>0.32314330447111644</v>
      </c>
    </row>
    <row r="113" spans="1:85" x14ac:dyDescent="0.3">
      <c r="A113" s="22">
        <v>-0.49807450155659411</v>
      </c>
      <c r="B113" s="22">
        <v>-0.17381185182142009</v>
      </c>
      <c r="C113" s="22">
        <v>-1.1163210543550699E-3</v>
      </c>
      <c r="D113" s="22">
        <v>-0.12573585679838858</v>
      </c>
      <c r="E113" s="22">
        <v>1.3687030239319704</v>
      </c>
      <c r="F113" s="22">
        <v>-1.3046907867682369</v>
      </c>
      <c r="G113" s="22">
        <v>0.9414833371135094</v>
      </c>
      <c r="H113" s="22">
        <v>-0.28472308959943554</v>
      </c>
    </row>
    <row r="114" spans="1:85" x14ac:dyDescent="0.3">
      <c r="A114" s="22">
        <v>-3.8856986953746932E-2</v>
      </c>
      <c r="B114" s="22">
        <v>-1.08171263477104</v>
      </c>
      <c r="C114" s="22">
        <v>-0.61309123409743638</v>
      </c>
      <c r="D114" s="22">
        <v>0.34680479106819462</v>
      </c>
      <c r="E114" s="22">
        <v>-1.3046907867682445</v>
      </c>
      <c r="F114" s="22">
        <v>4.5701903335480294</v>
      </c>
      <c r="G114" s="22">
        <v>-3.1897638675918847</v>
      </c>
      <c r="H114" s="22">
        <v>0.97357939402806448</v>
      </c>
    </row>
    <row r="115" spans="1:85" x14ac:dyDescent="0.3">
      <c r="A115" s="22">
        <v>-3.0494686208912925E-2</v>
      </c>
      <c r="B115" s="22">
        <v>0.29611372241152212</v>
      </c>
      <c r="C115" s="22">
        <v>-0.7878756112467924</v>
      </c>
      <c r="D115" s="22">
        <v>-1.13660554357805</v>
      </c>
      <c r="E115" s="22">
        <v>0.94148333711350618</v>
      </c>
      <c r="F115" s="22">
        <v>-3.1897638675918607</v>
      </c>
      <c r="G115" s="22">
        <v>5.0538727911332018</v>
      </c>
      <c r="H115" s="22">
        <v>-1.6547973190661729</v>
      </c>
    </row>
    <row r="116" spans="1:85" x14ac:dyDescent="0.3">
      <c r="A116" s="22">
        <v>9.6187154710292138E-3</v>
      </c>
      <c r="B116" s="22">
        <v>-7.5816180936422686E-2</v>
      </c>
      <c r="C116" s="22">
        <v>0.27269293192170135</v>
      </c>
      <c r="D116" s="22">
        <v>0.32314330447111689</v>
      </c>
      <c r="E116" s="22">
        <v>-0.28472308959943426</v>
      </c>
      <c r="F116" s="22">
        <v>0.97357939402805593</v>
      </c>
      <c r="G116" s="22">
        <v>-1.6547973190661713</v>
      </c>
      <c r="H116" s="22">
        <v>0.64801445285381321</v>
      </c>
    </row>
    <row r="118" spans="1:85" s="21" customFormat="1" ht="33.6" x14ac:dyDescent="0.65">
      <c r="A118" s="23" t="s">
        <v>3</v>
      </c>
    </row>
    <row r="119" spans="1:85" x14ac:dyDescent="0.3">
      <c r="A119" s="22">
        <f t="array" ref="A119:CG126">MMULT(A109:H116,A89:CG96)</f>
        <v>-0.15842756055686985</v>
      </c>
      <c r="B119" s="22">
        <v>-0.15869895477094381</v>
      </c>
      <c r="C119" s="22">
        <v>-0.154019863371717</v>
      </c>
      <c r="D119" s="22">
        <v>-0.14347698590053404</v>
      </c>
      <c r="E119" s="22">
        <v>-0.12644162621984334</v>
      </c>
      <c r="F119" s="22">
        <v>-0.10274683054560066</v>
      </c>
      <c r="G119" s="22">
        <v>-7.2850621920203876E-2</v>
      </c>
      <c r="H119" s="22">
        <v>-3.7949324952293334E-2</v>
      </c>
      <c r="I119" s="22">
        <v>-4.1532161516878908E-6</v>
      </c>
      <c r="J119" s="22">
        <v>3.8347874364804697E-2</v>
      </c>
      <c r="K119" s="22">
        <v>7.4010652871243518E-2</v>
      </c>
      <c r="L119" s="22">
        <v>0.10376145711364305</v>
      </c>
      <c r="M119" s="22">
        <v>0.12466117097885566</v>
      </c>
      <c r="N119" s="22">
        <v>0.13448211786332998</v>
      </c>
      <c r="O119" s="22">
        <v>0.13208110665673031</v>
      </c>
      <c r="P119" s="22">
        <v>0.1176471722175365</v>
      </c>
      <c r="Q119" s="22">
        <v>9.2770288880182725E-2</v>
      </c>
      <c r="R119" s="22">
        <v>6.0306207988549403E-2</v>
      </c>
      <c r="S119" s="22">
        <v>2.4047644421072351E-2</v>
      </c>
      <c r="T119" s="22">
        <v>-1.1753974843525111E-2</v>
      </c>
      <c r="U119" s="22">
        <v>-4.2945867104025391E-2</v>
      </c>
      <c r="V119" s="22">
        <v>-6.6026452021084453E-2</v>
      </c>
      <c r="W119" s="22">
        <v>-7.8609968455473966E-2</v>
      </c>
      <c r="X119" s="22">
        <v>-7.9734079127618998E-2</v>
      </c>
      <c r="Y119" s="22">
        <v>-6.9965706397568231E-2</v>
      </c>
      <c r="Z119" s="22">
        <v>-5.1290732749982436E-2</v>
      </c>
      <c r="AA119" s="22">
        <v>-2.6805176627898313E-2</v>
      </c>
      <c r="AB119" s="22">
        <v>-2.5465076591079213E-4</v>
      </c>
      <c r="AC119" s="22">
        <v>2.4508686179905249E-2</v>
      </c>
      <c r="AD119" s="22">
        <v>4.4070251495266589E-2</v>
      </c>
      <c r="AE119" s="22">
        <v>5.5917044179722125E-2</v>
      </c>
      <c r="AF119" s="22">
        <v>5.8753593812634487E-2</v>
      </c>
      <c r="AG119" s="22">
        <v>5.2626429817044504E-2</v>
      </c>
      <c r="AH119" s="22">
        <v>3.8845364729760891E-2</v>
      </c>
      <c r="AI119" s="22">
        <v>1.9723023596116111E-2</v>
      </c>
      <c r="AJ119" s="22">
        <v>-1.8176153201152523E-3</v>
      </c>
      <c r="AK119" s="22">
        <v>-2.269954609601153E-2</v>
      </c>
      <c r="AL119" s="22">
        <v>-4.0138285873376187E-2</v>
      </c>
      <c r="AM119" s="22">
        <v>-5.2012322146807115E-2</v>
      </c>
      <c r="AN119" s="22">
        <v>-5.7108674257208523E-2</v>
      </c>
      <c r="AO119" s="22">
        <v>-5.5218325178651655E-2</v>
      </c>
      <c r="AP119" s="22">
        <v>-4.7081133666833426E-2</v>
      </c>
      <c r="AQ119" s="22">
        <v>-3.4201934541659387E-2</v>
      </c>
      <c r="AR119" s="22">
        <v>-1.8576007228874116E-2</v>
      </c>
      <c r="AS119" s="22">
        <v>-2.3713993868727224E-3</v>
      </c>
      <c r="AT119" s="22">
        <v>1.2382656439336776E-2</v>
      </c>
      <c r="AU119" s="22">
        <v>2.40572924816191E-2</v>
      </c>
      <c r="AV119" s="22">
        <v>3.1602697802468174E-2</v>
      </c>
      <c r="AW119" s="22">
        <v>3.4626203518871461E-2</v>
      </c>
      <c r="AX119" s="22">
        <v>3.336865962605455E-2</v>
      </c>
      <c r="AY119" s="22">
        <v>2.8593563840807048E-2</v>
      </c>
      <c r="AZ119" s="22">
        <v>2.1415375195026051E-2</v>
      </c>
      <c r="BA119" s="22">
        <v>1.3099995344536089E-2</v>
      </c>
      <c r="BB119" s="22">
        <v>4.8707958496790448E-3</v>
      </c>
      <c r="BC119" s="22">
        <v>-2.2516595964060752E-3</v>
      </c>
      <c r="BD119" s="22">
        <v>-7.5572899549154696E-3</v>
      </c>
      <c r="BE119" s="22">
        <v>-1.0693686088424411E-2</v>
      </c>
      <c r="BF119" s="22">
        <v>-1.1655490083377762E-2</v>
      </c>
      <c r="BG119" s="22">
        <v>-1.0726966580231524E-2</v>
      </c>
      <c r="BH119" s="22">
        <v>-8.3938746619887719E-3</v>
      </c>
      <c r="BI119" s="22">
        <v>-5.242450420524512E-3</v>
      </c>
      <c r="BJ119" s="22">
        <v>-1.8620466762209933E-3</v>
      </c>
      <c r="BK119" s="22">
        <v>1.2354526776531573E-3</v>
      </c>
      <c r="BL119" s="22">
        <v>3.6710046055540447E-3</v>
      </c>
      <c r="BM119" s="22">
        <v>5.225184433806691E-3</v>
      </c>
      <c r="BN119" s="22">
        <v>5.837684322160688E-3</v>
      </c>
      <c r="BO119" s="22">
        <v>5.5845998775717193E-3</v>
      </c>
      <c r="BP119" s="22">
        <v>4.6409823237529343E-3</v>
      </c>
      <c r="BQ119" s="22">
        <v>3.2370210368835584E-3</v>
      </c>
      <c r="BR119" s="22">
        <v>1.6156460739594133E-3</v>
      </c>
      <c r="BS119" s="22">
        <v>-2.4016108862226493E-6</v>
      </c>
      <c r="BT119" s="22">
        <v>-1.4424183187568898E-3</v>
      </c>
      <c r="BU119" s="22">
        <v>-2.5874653209477655E-3</v>
      </c>
      <c r="BV119" s="22">
        <v>-3.3791519180971456E-3</v>
      </c>
      <c r="BW119" s="22">
        <v>-3.8101566759137697E-3</v>
      </c>
      <c r="BX119" s="22">
        <v>-3.9118339867649787E-3</v>
      </c>
      <c r="BY119" s="22">
        <v>-3.7401456893933604E-3</v>
      </c>
      <c r="BZ119" s="22">
        <v>-3.3624972695176138E-3</v>
      </c>
      <c r="CA119" s="22">
        <v>-2.8471269498843623E-3</v>
      </c>
      <c r="CB119" s="22">
        <v>-2.2557563455341597E-3</v>
      </c>
      <c r="CC119" s="22">
        <v>-1.6394503400257287E-3</v>
      </c>
      <c r="CD119" s="22">
        <v>-1.0371415157410498E-3</v>
      </c>
      <c r="CE119" s="22">
        <v>-4.7605367775591968E-4</v>
      </c>
      <c r="CF119" s="22">
        <v>2.6746023187099177E-5</v>
      </c>
      <c r="CG119" s="22">
        <v>4.6230689420091037E-4</v>
      </c>
    </row>
    <row r="120" spans="1:85" x14ac:dyDescent="0.3">
      <c r="A120" s="22">
        <v>-9.7054042713212468E-2</v>
      </c>
      <c r="B120" s="22">
        <v>-9.7460042645477224E-2</v>
      </c>
      <c r="C120" s="22">
        <v>-9.4228149781970236E-2</v>
      </c>
      <c r="D120" s="22">
        <v>-8.6665705200666895E-2</v>
      </c>
      <c r="E120" s="22">
        <v>-7.4337909580772146E-2</v>
      </c>
      <c r="F120" s="22">
        <v>-5.7222807002367516E-2</v>
      </c>
      <c r="G120" s="22">
        <v>-3.5851443439444595E-2</v>
      </c>
      <c r="H120" s="22">
        <v>-1.139978213979622E-2</v>
      </c>
      <c r="I120" s="22">
        <v>1.4301916861919495E-2</v>
      </c>
      <c r="J120" s="22">
        <v>3.8869367873572161E-2</v>
      </c>
      <c r="K120" s="22">
        <v>5.9585584529309912E-2</v>
      </c>
      <c r="L120" s="22">
        <v>7.3732217315336163E-2</v>
      </c>
      <c r="M120" s="22">
        <v>7.8994732865079659E-2</v>
      </c>
      <c r="N120" s="22">
        <v>7.3882971584339818E-2</v>
      </c>
      <c r="O120" s="22">
        <v>5.8094804967994962E-2</v>
      </c>
      <c r="P120" s="22">
        <v>3.2749504907949901E-2</v>
      </c>
      <c r="Q120" s="22">
        <v>4.3065136785460479E-4</v>
      </c>
      <c r="R120" s="22">
        <v>-3.4995518984715333E-2</v>
      </c>
      <c r="S120" s="22">
        <v>-6.878563291655343E-2</v>
      </c>
      <c r="T120" s="22">
        <v>-9.5910186697175298E-2</v>
      </c>
      <c r="U120" s="22">
        <v>-0.11175727025011063</v>
      </c>
      <c r="V120" s="22">
        <v>-0.11285074487250343</v>
      </c>
      <c r="W120" s="22">
        <v>-9.7472340781351294E-2</v>
      </c>
      <c r="X120" s="22">
        <v>-6.6080930916880831E-2</v>
      </c>
      <c r="Y120" s="22">
        <v>-2.1443209767491991E-2</v>
      </c>
      <c r="Z120" s="22">
        <v>3.1572811317657046E-2</v>
      </c>
      <c r="AA120" s="22">
        <v>8.6540308288202014E-2</v>
      </c>
      <c r="AB120" s="22">
        <v>0.13629524669155058</v>
      </c>
      <c r="AC120" s="22">
        <v>0.17392786204131147</v>
      </c>
      <c r="AD120" s="22">
        <v>0.19379650846953267</v>
      </c>
      <c r="AE120" s="22">
        <v>0.19240159971156384</v>
      </c>
      <c r="AF120" s="22">
        <v>0.16897168375810234</v>
      </c>
      <c r="AG120" s="22">
        <v>0.12565655401309431</v>
      </c>
      <c r="AH120" s="22">
        <v>6.728648845416639E-2</v>
      </c>
      <c r="AI120" s="22">
        <v>7.2976414538371975E-4</v>
      </c>
      <c r="AJ120" s="22">
        <v>-6.6052088133787296E-2</v>
      </c>
      <c r="AK120" s="22">
        <v>-0.12510326330664748</v>
      </c>
      <c r="AL120" s="22">
        <v>-0.16955739641611139</v>
      </c>
      <c r="AM120" s="22">
        <v>-0.19454427698966476</v>
      </c>
      <c r="AN120" s="22">
        <v>-0.19779117604229543</v>
      </c>
      <c r="AO120" s="22">
        <v>-0.17984165721321671</v>
      </c>
      <c r="AP120" s="22">
        <v>-0.14387450029356033</v>
      </c>
      <c r="AQ120" s="22">
        <v>-9.5164372966329541E-2</v>
      </c>
      <c r="AR120" s="22">
        <v>-4.0276165820675031E-2</v>
      </c>
      <c r="AS120" s="22">
        <v>1.38798428886476E-2</v>
      </c>
      <c r="AT120" s="22">
        <v>6.0989046260123234E-2</v>
      </c>
      <c r="AU120" s="22">
        <v>9.6132760248425042E-2</v>
      </c>
      <c r="AV120" s="22">
        <v>0.11633762118168792</v>
      </c>
      <c r="AW120" s="22">
        <v>0.12080810220120214</v>
      </c>
      <c r="AX120" s="22">
        <v>0.11082978052593065</v>
      </c>
      <c r="AY120" s="22">
        <v>8.9384582310204824E-2</v>
      </c>
      <c r="AZ120" s="22">
        <v>6.0562754193028707E-2</v>
      </c>
      <c r="BA120" s="22">
        <v>2.8881861064143088E-2</v>
      </c>
      <c r="BB120" s="22">
        <v>-1.3731025060894075E-3</v>
      </c>
      <c r="BC120" s="22">
        <v>-2.6691201396714305E-2</v>
      </c>
      <c r="BD120" s="22">
        <v>-4.4693212812084639E-2</v>
      </c>
      <c r="BE120" s="22">
        <v>-5.4278781542891015E-2</v>
      </c>
      <c r="BF120" s="22">
        <v>-5.5573728710765366E-2</v>
      </c>
      <c r="BG120" s="22">
        <v>-4.9717390913436479E-2</v>
      </c>
      <c r="BH120" s="22">
        <v>-3.8547324309133421E-2</v>
      </c>
      <c r="BI120" s="22">
        <v>-2.424379813233378E-2</v>
      </c>
      <c r="BJ120" s="22">
        <v>-8.9910291608865656E-3</v>
      </c>
      <c r="BK120" s="22">
        <v>5.3007726931465493E-3</v>
      </c>
      <c r="BL120" s="22">
        <v>1.7185258720883487E-2</v>
      </c>
      <c r="BM120" s="22">
        <v>2.5771903486735304E-2</v>
      </c>
      <c r="BN120" s="22">
        <v>3.0725957808095547E-2</v>
      </c>
      <c r="BO120" s="22">
        <v>3.2194325944748567E-2</v>
      </c>
      <c r="BP120" s="22">
        <v>3.068265398024321E-2</v>
      </c>
      <c r="BQ120" s="22">
        <v>2.691123750327902E-2</v>
      </c>
      <c r="BR120" s="22">
        <v>2.167504426200248E-2</v>
      </c>
      <c r="BS120" s="22">
        <v>1.5727269521445653E-2</v>
      </c>
      <c r="BT120" s="22">
        <v>9.6979466873067938E-3</v>
      </c>
      <c r="BU120" s="22">
        <v>4.050942113155806E-3</v>
      </c>
      <c r="BV120" s="22">
        <v>-9.2430060699423555E-4</v>
      </c>
      <c r="BW120" s="22">
        <v>-5.0946021550272169E-3</v>
      </c>
      <c r="BX120" s="22">
        <v>-8.4488680385200049E-3</v>
      </c>
      <c r="BY120" s="22">
        <v>-1.1057943496756671E-2</v>
      </c>
      <c r="BZ120" s="22">
        <v>-1.3036515407898748E-2</v>
      </c>
      <c r="CA120" s="22">
        <v>-1.4512201172036707E-2</v>
      </c>
      <c r="CB120" s="22">
        <v>-1.5604071174532413E-2</v>
      </c>
      <c r="CC120" s="22">
        <v>-1.6410511079649713E-2</v>
      </c>
      <c r="CD120" s="22">
        <v>-1.7004817595965102E-2</v>
      </c>
      <c r="CE120" s="22">
        <v>-1.7436243345502506E-2</v>
      </c>
      <c r="CF120" s="22">
        <v>-1.7734190562109439E-2</v>
      </c>
      <c r="CG120" s="22">
        <v>-1.7913650955476555E-2</v>
      </c>
    </row>
    <row r="121" spans="1:85" x14ac:dyDescent="0.3">
      <c r="A121" s="22">
        <v>-2.4624663241704248E-2</v>
      </c>
      <c r="B121" s="22">
        <v>-2.4221319114029489E-2</v>
      </c>
      <c r="C121" s="22">
        <v>-2.2428152074297356E-2</v>
      </c>
      <c r="D121" s="22">
        <v>-1.89901489450667E-2</v>
      </c>
      <c r="E121" s="22">
        <v>-1.3769627551358651E-2</v>
      </c>
      <c r="F121" s="22">
        <v>-6.813177948015248E-3</v>
      </c>
      <c r="G121" s="22">
        <v>1.5888856796598006E-3</v>
      </c>
      <c r="H121" s="22">
        <v>1.0865701190326546E-2</v>
      </c>
      <c r="I121" s="22">
        <v>2.0167252231660496E-2</v>
      </c>
      <c r="J121" s="22">
        <v>2.8416392726407062E-2</v>
      </c>
      <c r="K121" s="22">
        <v>3.4416829541689696E-2</v>
      </c>
      <c r="L121" s="22">
        <v>3.7012107884559879E-2</v>
      </c>
      <c r="M121" s="22">
        <v>3.5278878808843013E-2</v>
      </c>
      <c r="N121" s="22">
        <v>2.8726895695140843E-2</v>
      </c>
      <c r="O121" s="22">
        <v>1.7470853222445123E-2</v>
      </c>
      <c r="P121" s="22">
        <v>2.3374368656761367E-3</v>
      </c>
      <c r="Q121" s="22">
        <v>-1.5124106181461268E-2</v>
      </c>
      <c r="R121" s="22">
        <v>-3.2748061654726754E-2</v>
      </c>
      <c r="S121" s="22">
        <v>-4.7978432407114004E-2</v>
      </c>
      <c r="T121" s="22">
        <v>-5.8198808435586599E-2</v>
      </c>
      <c r="U121" s="22">
        <v>-6.11293922014923E-2</v>
      </c>
      <c r="V121" s="22">
        <v>-5.5237287293164676E-2</v>
      </c>
      <c r="W121" s="22">
        <v>-4.0094715874415057E-2</v>
      </c>
      <c r="X121" s="22">
        <v>-1.6617280387635509E-2</v>
      </c>
      <c r="Y121" s="22">
        <v>1.2876952783599818E-2</v>
      </c>
      <c r="Z121" s="22">
        <v>4.4825954938851012E-2</v>
      </c>
      <c r="AA121" s="22">
        <v>7.4806510964832221E-2</v>
      </c>
      <c r="AB121" s="22">
        <v>9.8109314095313566E-2</v>
      </c>
      <c r="AC121" s="22">
        <v>0.11043540997035747</v>
      </c>
      <c r="AD121" s="22">
        <v>0.10861170276654936</v>
      </c>
      <c r="AE121" s="22">
        <v>9.1207325397234376E-2</v>
      </c>
      <c r="AF121" s="22">
        <v>5.8937384595367057E-2</v>
      </c>
      <c r="AG121" s="22">
        <v>1.4766956527552878E-2</v>
      </c>
      <c r="AH121" s="22">
        <v>-3.6327478708682234E-2</v>
      </c>
      <c r="AI121" s="22">
        <v>-8.7927377356753697E-2</v>
      </c>
      <c r="AJ121" s="22">
        <v>-0.13300532791209554</v>
      </c>
      <c r="AK121" s="22">
        <v>-0.16490910094400105</v>
      </c>
      <c r="AL121" s="22">
        <v>-0.17835406766040901</v>
      </c>
      <c r="AM121" s="22">
        <v>-0.1702731329620315</v>
      </c>
      <c r="AN121" s="22">
        <v>-0.14038744007424042</v>
      </c>
      <c r="AO121" s="22">
        <v>-9.1396282539482343E-2</v>
      </c>
      <c r="AP121" s="22">
        <v>-2.8737067167466941E-2</v>
      </c>
      <c r="AQ121" s="22">
        <v>4.0070369302407538E-2</v>
      </c>
      <c r="AR121" s="22">
        <v>0.10641479363376746</v>
      </c>
      <c r="AS121" s="22">
        <v>0.1617815649177326</v>
      </c>
      <c r="AT121" s="22">
        <v>0.19895997984533309</v>
      </c>
      <c r="AU121" s="22">
        <v>0.21308131358350774</v>
      </c>
      <c r="AV121" s="22">
        <v>0.20232072876770291</v>
      </c>
      <c r="AW121" s="22">
        <v>0.16814907167147886</v>
      </c>
      <c r="AX121" s="22">
        <v>0.11509542089636972</v>
      </c>
      <c r="AY121" s="22">
        <v>5.0063618579450853E-2</v>
      </c>
      <c r="AZ121" s="22">
        <v>-1.8680562136003304E-2</v>
      </c>
      <c r="BA121" s="22">
        <v>-8.2684707857588663E-2</v>
      </c>
      <c r="BB121" s="22">
        <v>-0.13446204130411196</v>
      </c>
      <c r="BC121" s="22">
        <v>-0.1684494845070427</v>
      </c>
      <c r="BD121" s="22">
        <v>-0.18164180820639067</v>
      </c>
      <c r="BE121" s="22">
        <v>-0.17383080715674767</v>
      </c>
      <c r="BF121" s="22">
        <v>-0.14744265117069219</v>
      </c>
      <c r="BG121" s="22">
        <v>-0.10702583186667036</v>
      </c>
      <c r="BH121" s="22">
        <v>-5.8488493658180374E-2</v>
      </c>
      <c r="BI121" s="22">
        <v>-8.2123917763635423E-3</v>
      </c>
      <c r="BJ121" s="22">
        <v>3.7821031828320362E-2</v>
      </c>
      <c r="BK121" s="22">
        <v>7.4768794464790816E-2</v>
      </c>
      <c r="BL121" s="22">
        <v>9.9434521020233285E-2</v>
      </c>
      <c r="BM121" s="22">
        <v>0.11049457916652367</v>
      </c>
      <c r="BN121" s="22">
        <v>0.10843815940593005</v>
      </c>
      <c r="BO121" s="22">
        <v>9.526271588790447E-2</v>
      </c>
      <c r="BP121" s="22">
        <v>7.4001081822555048E-2</v>
      </c>
      <c r="BQ121" s="22">
        <v>4.8174950222593993E-2</v>
      </c>
      <c r="BR121" s="22">
        <v>2.1268915429743962E-2</v>
      </c>
      <c r="BS121" s="22">
        <v>-3.6982323742150713E-3</v>
      </c>
      <c r="BT121" s="22">
        <v>-2.4457294856518152E-2</v>
      </c>
      <c r="BU121" s="22">
        <v>-3.9612937671705484E-2</v>
      </c>
      <c r="BV121" s="22">
        <v>-4.8623554162620375E-2</v>
      </c>
      <c r="BW121" s="22">
        <v>-5.167270134576718E-2</v>
      </c>
      <c r="BX121" s="22">
        <v>-4.9477659770921889E-2</v>
      </c>
      <c r="BY121" s="22">
        <v>-4.3079526198049722E-2</v>
      </c>
      <c r="BZ121" s="22">
        <v>-3.3650255035948679E-2</v>
      </c>
      <c r="CA121" s="22">
        <v>-2.2339124088784496E-2</v>
      </c>
      <c r="CB121" s="22">
        <v>-1.0167936373385866E-2</v>
      </c>
      <c r="CC121" s="22">
        <v>2.0264253352214878E-3</v>
      </c>
      <c r="CD121" s="22">
        <v>1.3610381645896452E-2</v>
      </c>
      <c r="CE121" s="22">
        <v>2.414432057644697E-2</v>
      </c>
      <c r="CF121" s="22">
        <v>3.3356867305098348E-2</v>
      </c>
      <c r="CG121" s="22">
        <v>4.11121453123722E-2</v>
      </c>
    </row>
    <row r="122" spans="1:85" x14ac:dyDescent="0.3">
      <c r="A122" s="22">
        <v>-2.8856254445681663E-2</v>
      </c>
      <c r="B122" s="22">
        <v>-2.933180476282498E-2</v>
      </c>
      <c r="C122" s="22">
        <v>-2.9264947053901758E-2</v>
      </c>
      <c r="D122" s="22">
        <v>-2.8563249260315754E-2</v>
      </c>
      <c r="E122" s="22">
        <v>-2.7160318485449867E-2</v>
      </c>
      <c r="F122" s="22">
        <v>-2.5031236193710716E-2</v>
      </c>
      <c r="G122" s="22">
        <v>-2.2206642444537818E-2</v>
      </c>
      <c r="H122" s="22">
        <v>-1.878231288416303E-2</v>
      </c>
      <c r="I122" s="22">
        <v>-1.4920976182077546E-2</v>
      </c>
      <c r="J122" s="22">
        <v>-1.0843775749921208E-2</v>
      </c>
      <c r="K122" s="22">
        <v>-6.8102409564931394E-3</v>
      </c>
      <c r="L122" s="22">
        <v>-3.0877435287698252E-3</v>
      </c>
      <c r="M122" s="22">
        <v>8.619058850847886E-5</v>
      </c>
      <c r="N122" s="22">
        <v>2.5431721493612046E-3</v>
      </c>
      <c r="O122" s="22">
        <v>4.2178825844655073E-3</v>
      </c>
      <c r="P122" s="22">
        <v>5.169445091506404E-3</v>
      </c>
      <c r="Q122" s="22">
        <v>5.584150146336439E-3</v>
      </c>
      <c r="R122" s="22">
        <v>5.7558759176891093E-3</v>
      </c>
      <c r="S122" s="22">
        <v>6.043952998999254E-3</v>
      </c>
      <c r="T122" s="22">
        <v>6.812131816056775E-3</v>
      </c>
      <c r="U122" s="22">
        <v>8.356150129593504E-3</v>
      </c>
      <c r="V122" s="22">
        <v>1.0830583487829545E-2</v>
      </c>
      <c r="W122" s="22">
        <v>1.4187639709516375E-2</v>
      </c>
      <c r="X122" s="22">
        <v>1.8140840962592414E-2</v>
      </c>
      <c r="Y122" s="22">
        <v>2.2164756048097832E-2</v>
      </c>
      <c r="Z122" s="22">
        <v>2.5537948909520498E-2</v>
      </c>
      <c r="AA122" s="22">
        <v>2.7430279395085726E-2</v>
      </c>
      <c r="AB122" s="22">
        <v>2.7028239261323937E-2</v>
      </c>
      <c r="AC122" s="22">
        <v>2.3684174400449835E-2</v>
      </c>
      <c r="AD122" s="22">
        <v>1.7068387692799499E-2</v>
      </c>
      <c r="AE122" s="22">
        <v>7.2986583252024079E-3</v>
      </c>
      <c r="AF122" s="22">
        <v>-4.9791520258025933E-3</v>
      </c>
      <c r="AG122" s="22">
        <v>-1.8582298126936323E-2</v>
      </c>
      <c r="AH122" s="22">
        <v>-3.1869229670215098E-2</v>
      </c>
      <c r="AI122" s="22">
        <v>-4.2908006221011978E-2</v>
      </c>
      <c r="AJ122" s="22">
        <v>-4.9724269503211599E-2</v>
      </c>
      <c r="AK122" s="22">
        <v>-5.0602853301755464E-2</v>
      </c>
      <c r="AL122" s="22">
        <v>-4.4403256709948637E-2</v>
      </c>
      <c r="AM122" s="22">
        <v>-3.0839209901013784E-2</v>
      </c>
      <c r="AN122" s="22">
        <v>-1.0669126129621051E-2</v>
      </c>
      <c r="AO122" s="22">
        <v>1.4250314965646167E-2</v>
      </c>
      <c r="AP122" s="22">
        <v>4.1079675502791388E-2</v>
      </c>
      <c r="AQ122" s="22">
        <v>6.6288714529703835E-2</v>
      </c>
      <c r="AR122" s="22">
        <v>8.6101146513096652E-2</v>
      </c>
      <c r="AS122" s="22">
        <v>9.7036952355209857E-2</v>
      </c>
      <c r="AT122" s="22">
        <v>9.6471647577686268E-2</v>
      </c>
      <c r="AU122" s="22">
        <v>8.311936706862165E-2</v>
      </c>
      <c r="AV122" s="22">
        <v>5.7351177699801109E-2</v>
      </c>
      <c r="AW122" s="22">
        <v>2.1282269617920069E-2</v>
      </c>
      <c r="AX122" s="22">
        <v>-2.1401966740947631E-2</v>
      </c>
      <c r="AY122" s="22">
        <v>-6.5867443205870263E-2</v>
      </c>
      <c r="AZ122" s="22">
        <v>-0.10674476149121426</v>
      </c>
      <c r="BA122" s="22">
        <v>-0.13884598413978044</v>
      </c>
      <c r="BB122" s="22">
        <v>-0.15787847753146178</v>
      </c>
      <c r="BC122" s="22">
        <v>-0.16104910601731914</v>
      </c>
      <c r="BD122" s="22">
        <v>-0.14746828311211299</v>
      </c>
      <c r="BE122" s="22">
        <v>-0.1182930738394497</v>
      </c>
      <c r="BF122" s="22">
        <v>-7.6587037484689924E-2</v>
      </c>
      <c r="BG122" s="22">
        <v>-2.6916386128509967E-2</v>
      </c>
      <c r="BH122" s="22">
        <v>2.5258456412170949E-2</v>
      </c>
      <c r="BI122" s="22">
        <v>7.4305481084799951E-2</v>
      </c>
      <c r="BJ122" s="22">
        <v>0.11514963021221536</v>
      </c>
      <c r="BK122" s="22">
        <v>0.14389840076993554</v>
      </c>
      <c r="BL122" s="22">
        <v>0.15827357674324505</v>
      </c>
      <c r="BM122" s="22">
        <v>0.15779214132494424</v>
      </c>
      <c r="BN122" s="22">
        <v>0.14368341200454027</v>
      </c>
      <c r="BO122" s="22">
        <v>0.11857470021839867</v>
      </c>
      <c r="BP122" s="22">
        <v>8.6014965782184372E-2</v>
      </c>
      <c r="BQ122" s="22">
        <v>4.9927495814875211E-2</v>
      </c>
      <c r="BR122" s="22">
        <v>1.4084942911473219E-2</v>
      </c>
      <c r="BS122" s="22">
        <v>-1.8315770572391754E-2</v>
      </c>
      <c r="BT122" s="22">
        <v>-4.4929800378125995E-2</v>
      </c>
      <c r="BU122" s="22">
        <v>-6.437673434929736E-2</v>
      </c>
      <c r="BV122" s="22">
        <v>-7.6204433075786171E-2</v>
      </c>
      <c r="BW122" s="22">
        <v>-8.0741679517129628E-2</v>
      </c>
      <c r="BX122" s="22">
        <v>-7.8887104922381157E-2</v>
      </c>
      <c r="BY122" s="22">
        <v>-7.1880776026763238E-2</v>
      </c>
      <c r="BZ122" s="22">
        <v>-6.1095453806676747E-2</v>
      </c>
      <c r="CA122" s="22">
        <v>-4.7870954199788873E-2</v>
      </c>
      <c r="CB122" s="22">
        <v>-3.3401188536697102E-2</v>
      </c>
      <c r="CC122" s="22">
        <v>-1.8672193188905728E-2</v>
      </c>
      <c r="CD122" s="22">
        <v>-4.4421826451791491E-3</v>
      </c>
      <c r="CE122" s="22">
        <v>8.7485424990287608E-3</v>
      </c>
      <c r="CF122" s="22">
        <v>2.0549955369994599E-2</v>
      </c>
      <c r="CG122" s="22">
        <v>3.0766975343152037E-2</v>
      </c>
    </row>
    <row r="123" spans="1:85" x14ac:dyDescent="0.3">
      <c r="A123" s="22">
        <v>0.39174606137550838</v>
      </c>
      <c r="B123" s="22">
        <v>0.39701241962061096</v>
      </c>
      <c r="C123" s="22">
        <v>0.39277114587782724</v>
      </c>
      <c r="D123" s="22">
        <v>0.37723856363087249</v>
      </c>
      <c r="E123" s="22">
        <v>0.3491232898811138</v>
      </c>
      <c r="F123" s="22">
        <v>0.30794106656904319</v>
      </c>
      <c r="G123" s="22">
        <v>0.25430735895164291</v>
      </c>
      <c r="H123" s="22">
        <v>0.19014552844122498</v>
      </c>
      <c r="I123" s="22">
        <v>0.11874704750276399</v>
      </c>
      <c r="J123" s="22">
        <v>4.463396122814741E-2</v>
      </c>
      <c r="K123" s="22">
        <v>-2.6796880289493705E-2</v>
      </c>
      <c r="L123" s="22">
        <v>-8.9827356413982831E-2</v>
      </c>
      <c r="M123" s="22">
        <v>-0.13910458752296084</v>
      </c>
      <c r="N123" s="22">
        <v>-0.17035869022529221</v>
      </c>
      <c r="O123" s="22">
        <v>-0.18103089200412423</v>
      </c>
      <c r="P123" s="22">
        <v>-0.17069658398770179</v>
      </c>
      <c r="Q123" s="22">
        <v>-0.14119877603766945</v>
      </c>
      <c r="R123" s="22">
        <v>-9.6457841603192332E-2</v>
      </c>
      <c r="S123" s="22">
        <v>-4.1982239368533347E-2</v>
      </c>
      <c r="T123" s="22">
        <v>1.5841262077878029E-2</v>
      </c>
      <c r="U123" s="22">
        <v>7.0562225821217031E-2</v>
      </c>
      <c r="V123" s="22">
        <v>0.11645716201232482</v>
      </c>
      <c r="W123" s="22">
        <v>0.14917876216685474</v>
      </c>
      <c r="X123" s="22">
        <v>0.1661779990704462</v>
      </c>
      <c r="Y123" s="22">
        <v>0.1668565802368831</v>
      </c>
      <c r="Z123" s="22">
        <v>0.15245266146470338</v>
      </c>
      <c r="AA123" s="22">
        <v>0.12570216190713346</v>
      </c>
      <c r="AB123" s="22">
        <v>9.034600139055915E-2</v>
      </c>
      <c r="AC123" s="22">
        <v>5.0567630227783072E-2</v>
      </c>
      <c r="AD123" s="22">
        <v>1.0445401040103339E-2</v>
      </c>
      <c r="AE123" s="22">
        <v>-2.6507512845266611E-2</v>
      </c>
      <c r="AF123" s="22">
        <v>-5.7663827494609604E-2</v>
      </c>
      <c r="AG123" s="22">
        <v>-8.1437855310621102E-2</v>
      </c>
      <c r="AH123" s="22">
        <v>-9.7277928035140335E-2</v>
      </c>
      <c r="AI123" s="22">
        <v>-0.10552155625005666</v>
      </c>
      <c r="AJ123" s="22">
        <v>-0.10715691932147808</v>
      </c>
      <c r="AK123" s="22">
        <v>-0.10354267227472068</v>
      </c>
      <c r="AL123" s="22">
        <v>-9.6136611300424557E-2</v>
      </c>
      <c r="AM123" s="22">
        <v>-8.6273782893784762E-2</v>
      </c>
      <c r="AN123" s="22">
        <v>-7.5019119266817272E-2</v>
      </c>
      <c r="AO123" s="22">
        <v>-6.3102444081809678E-2</v>
      </c>
      <c r="AP123" s="22">
        <v>-5.0928369664372593E-2</v>
      </c>
      <c r="AQ123" s="22">
        <v>-3.8642818134053146E-2</v>
      </c>
      <c r="AR123" s="22">
        <v>-2.6232743476426637E-2</v>
      </c>
      <c r="AS123" s="22">
        <v>-1.3635699326464565E-2</v>
      </c>
      <c r="AT123" s="22">
        <v>-8.3970067786577618E-4</v>
      </c>
      <c r="AU123" s="22">
        <v>1.204054494014889E-2</v>
      </c>
      <c r="AV123" s="22">
        <v>2.4719209453682486E-2</v>
      </c>
      <c r="AW123" s="22">
        <v>3.673007061029325E-2</v>
      </c>
      <c r="AX123" s="22">
        <v>4.7452127236206801E-2</v>
      </c>
      <c r="AY123" s="22">
        <v>5.6167068081569266E-2</v>
      </c>
      <c r="AZ123" s="22">
        <v>6.214298948161523E-2</v>
      </c>
      <c r="BA123" s="22">
        <v>6.4735861696670005E-2</v>
      </c>
      <c r="BB123" s="22">
        <v>6.3496955476461919E-2</v>
      </c>
      <c r="BC123" s="22">
        <v>5.8271307765071279E-2</v>
      </c>
      <c r="BD123" s="22">
        <v>4.9270402150377229E-2</v>
      </c>
      <c r="BE123" s="22">
        <v>3.7102830205932497E-2</v>
      </c>
      <c r="BF123" s="22">
        <v>2.2750746580662756E-2</v>
      </c>
      <c r="BG123" s="22">
        <v>7.4875972737732943E-3</v>
      </c>
      <c r="BH123" s="22">
        <v>-7.2570584453872378E-3</v>
      </c>
      <c r="BI123" s="22">
        <v>-2.0068818067587535E-2</v>
      </c>
      <c r="BJ123" s="22">
        <v>-2.9730001125299277E-2</v>
      </c>
      <c r="BK123" s="22">
        <v>-3.5381306576621474E-2</v>
      </c>
      <c r="BL123" s="22">
        <v>-3.663516458744337E-2</v>
      </c>
      <c r="BM123" s="22">
        <v>-3.3620489911411366E-2</v>
      </c>
      <c r="BN123" s="22">
        <v>-2.6951321281927065E-2</v>
      </c>
      <c r="BO123" s="22">
        <v>-1.7626323317829207E-2</v>
      </c>
      <c r="BP123" s="22">
        <v>-6.8788771803206528E-3</v>
      </c>
      <c r="BQ123" s="22">
        <v>3.9944614420379665E-3</v>
      </c>
      <c r="BR123" s="22">
        <v>1.3797623982773399E-2</v>
      </c>
      <c r="BS123" s="22">
        <v>2.156577873956278E-2</v>
      </c>
      <c r="BT123" s="22">
        <v>2.6647172256373919E-2</v>
      </c>
      <c r="BU123" s="22">
        <v>2.8731048190082764E-2</v>
      </c>
      <c r="BV123" s="22">
        <v>2.7826834638500886E-2</v>
      </c>
      <c r="BW123" s="22">
        <v>2.4207123274586684E-2</v>
      </c>
      <c r="BX123" s="22">
        <v>1.8330401494602411E-2</v>
      </c>
      <c r="BY123" s="22">
        <v>1.0759151725800498E-2</v>
      </c>
      <c r="BZ123" s="22">
        <v>2.0857683502150115E-3</v>
      </c>
      <c r="CA123" s="22">
        <v>-7.1258600027895302E-3</v>
      </c>
      <c r="CB123" s="22">
        <v>-1.6379960510830016E-2</v>
      </c>
      <c r="CC123" s="22">
        <v>-2.5270368794860387E-2</v>
      </c>
      <c r="CD123" s="22">
        <v>-3.348707017303279E-2</v>
      </c>
      <c r="CE123" s="22">
        <v>-4.0812044309855966E-2</v>
      </c>
      <c r="CF123" s="22">
        <v>-4.7108648692497007E-2</v>
      </c>
      <c r="CG123" s="22">
        <v>-5.2308062856283061E-2</v>
      </c>
    </row>
    <row r="124" spans="1:85" x14ac:dyDescent="0.3">
      <c r="A124" s="22">
        <v>-0.25039396824565602</v>
      </c>
      <c r="B124" s="22">
        <v>-0.256652922745567</v>
      </c>
      <c r="C124" s="22">
        <v>-0.26039360037203546</v>
      </c>
      <c r="D124" s="22">
        <v>-0.26117108603085731</v>
      </c>
      <c r="E124" s="22">
        <v>-0.25849729477494504</v>
      </c>
      <c r="F124" s="22">
        <v>-0.25183655921342152</v>
      </c>
      <c r="G124" s="22">
        <v>-0.24061035506208309</v>
      </c>
      <c r="H124" s="22">
        <v>-0.22421851639291193</v>
      </c>
      <c r="I124" s="22">
        <v>-0.2020847722118928</v>
      </c>
      <c r="J124" s="22">
        <v>-0.17373322837598909</v>
      </c>
      <c r="K124" s="22">
        <v>-0.13889901239886435</v>
      </c>
      <c r="L124" s="22">
        <v>-9.7670453784331049E-2</v>
      </c>
      <c r="M124" s="22">
        <v>-5.0652059779120774E-2</v>
      </c>
      <c r="N124" s="22">
        <v>8.721299125153E-4</v>
      </c>
      <c r="O124" s="22">
        <v>5.4805126304051155E-2</v>
      </c>
      <c r="P124" s="22">
        <v>0.10817192611097132</v>
      </c>
      <c r="Q124" s="22">
        <v>0.15716485783385178</v>
      </c>
      <c r="R124" s="22">
        <v>0.19733762022229273</v>
      </c>
      <c r="S124" s="22">
        <v>0.22397243576560541</v>
      </c>
      <c r="T124" s="22">
        <v>0.23261945777532142</v>
      </c>
      <c r="U124" s="22">
        <v>0.21977202026763365</v>
      </c>
      <c r="V124" s="22">
        <v>0.18360015965917001</v>
      </c>
      <c r="W124" s="22">
        <v>0.12462643893220152</v>
      </c>
      <c r="X124" s="22">
        <v>4.6203497547370298E-2</v>
      </c>
      <c r="Y124" s="22">
        <v>-4.5346913670103836E-2</v>
      </c>
      <c r="Z124" s="22">
        <v>-0.1410407023873699</v>
      </c>
      <c r="AA124" s="22">
        <v>-0.23002517636487757</v>
      </c>
      <c r="AB124" s="22">
        <v>-0.30081043015479725</v>
      </c>
      <c r="AC124" s="22">
        <v>-0.34279191813272669</v>
      </c>
      <c r="AD124" s="22">
        <v>-0.34783704834348972</v>
      </c>
      <c r="AE124" s="22">
        <v>-0.31166664381872455</v>
      </c>
      <c r="AF124" s="22">
        <v>-0.23477357466532994</v>
      </c>
      <c r="AG124" s="22">
        <v>-0.1226877843824254</v>
      </c>
      <c r="AH124" s="22">
        <v>1.449286404650113E-2</v>
      </c>
      <c r="AI124" s="22">
        <v>0.16325649495138883</v>
      </c>
      <c r="AJ124" s="22">
        <v>0.30834501555304339</v>
      </c>
      <c r="AK124" s="22">
        <v>0.43467757305383031</v>
      </c>
      <c r="AL124" s="22">
        <v>0.52923437906042403</v>
      </c>
      <c r="AM124" s="22">
        <v>0.58262263901190781</v>
      </c>
      <c r="AN124" s="22">
        <v>0.5901095885270724</v>
      </c>
      <c r="AO124" s="22">
        <v>0.5520013332741831</v>
      </c>
      <c r="AP124" s="22">
        <v>0.47335146922730176</v>
      </c>
      <c r="AQ124" s="22">
        <v>0.3630826640616055</v>
      </c>
      <c r="AR124" s="22">
        <v>0.23268354389263615</v>
      </c>
      <c r="AS124" s="22">
        <v>9.4692909149500404E-2</v>
      </c>
      <c r="AT124" s="22">
        <v>-3.8801513890370676E-2</v>
      </c>
      <c r="AU124" s="22">
        <v>-0.15744259128283911</v>
      </c>
      <c r="AV124" s="22">
        <v>-0.25350571061149157</v>
      </c>
      <c r="AW124" s="22">
        <v>-0.32234118066536588</v>
      </c>
      <c r="AX124" s="22">
        <v>-0.36235846766436797</v>
      </c>
      <c r="AY124" s="22">
        <v>-0.37463048828863982</v>
      </c>
      <c r="AZ124" s="22">
        <v>-0.36225132167180651</v>
      </c>
      <c r="BA124" s="22">
        <v>-0.32960333142012421</v>
      </c>
      <c r="BB124" s="22">
        <v>-0.28167667140478891</v>
      </c>
      <c r="BC124" s="22">
        <v>-0.22354126198678637</v>
      </c>
      <c r="BD124" s="22">
        <v>-0.16001185201250379</v>
      </c>
      <c r="BE124" s="22">
        <v>-9.5487756309569072E-2</v>
      </c>
      <c r="BF124" s="22">
        <v>-3.390608709445575E-2</v>
      </c>
      <c r="BG124" s="22">
        <v>2.1269182631834527E-2</v>
      </c>
      <c r="BH124" s="22">
        <v>6.708857266852275E-2</v>
      </c>
      <c r="BI124" s="22">
        <v>0.10122260646284642</v>
      </c>
      <c r="BJ124" s="22">
        <v>0.12212419231834637</v>
      </c>
      <c r="BK124" s="22">
        <v>0.12920514750261591</v>
      </c>
      <c r="BL124" s="22">
        <v>0.12296547119979429</v>
      </c>
      <c r="BM124" s="22">
        <v>0.10501713056187711</v>
      </c>
      <c r="BN124" s="22">
        <v>7.7966967452324787E-2</v>
      </c>
      <c r="BO124" s="22">
        <v>4.5157812970408773E-2</v>
      </c>
      <c r="BP124" s="22">
        <v>1.0302069916089063E-2</v>
      </c>
      <c r="BQ124" s="22">
        <v>-2.293232043059934E-2</v>
      </c>
      <c r="BR124" s="22">
        <v>-5.1313937359479422E-2</v>
      </c>
      <c r="BS124" s="22">
        <v>-7.2355905954169297E-2</v>
      </c>
      <c r="BT124" s="22">
        <v>-8.4498846150252604E-2</v>
      </c>
      <c r="BU124" s="22">
        <v>-8.7155325985813992E-2</v>
      </c>
      <c r="BV124" s="22">
        <v>-8.0629035617806211E-2</v>
      </c>
      <c r="BW124" s="22">
        <v>-6.5941496439864467E-2</v>
      </c>
      <c r="BX124" s="22">
        <v>-4.4608543749042662E-2</v>
      </c>
      <c r="BY124" s="22">
        <v>-1.8408101384402631E-2</v>
      </c>
      <c r="BZ124" s="22">
        <v>1.0827619229724306E-2</v>
      </c>
      <c r="CA124" s="22">
        <v>4.1374728195195054E-2</v>
      </c>
      <c r="CB124" s="22">
        <v>7.17270164083601E-2</v>
      </c>
      <c r="CC124" s="22">
        <v>0.10065438146871941</v>
      </c>
      <c r="CD124" s="22">
        <v>0.12721933341822789</v>
      </c>
      <c r="CE124" s="22">
        <v>0.15076351299358459</v>
      </c>
      <c r="CF124" s="22">
        <v>0.17087605104254922</v>
      </c>
      <c r="CG124" s="22">
        <v>0.18735359924426559</v>
      </c>
    </row>
    <row r="125" spans="1:85" x14ac:dyDescent="0.3">
      <c r="A125" s="22">
        <v>0.18861907287938354</v>
      </c>
      <c r="B125" s="22">
        <v>0.19277623796887594</v>
      </c>
      <c r="C125" s="22">
        <v>0.19452988648818414</v>
      </c>
      <c r="D125" s="22">
        <v>0.19347187887968645</v>
      </c>
      <c r="E125" s="22">
        <v>0.18922984184370986</v>
      </c>
      <c r="F125" s="22">
        <v>0.18149719442988008</v>
      </c>
      <c r="G125" s="22">
        <v>0.17006443500526797</v>
      </c>
      <c r="H125" s="22">
        <v>0.15484850498931946</v>
      </c>
      <c r="I125" s="22">
        <v>0.13591704230460225</v>
      </c>
      <c r="J125" s="22">
        <v>0.11350511080772276</v>
      </c>
      <c r="K125" s="22">
        <v>8.8023437986016528E-2</v>
      </c>
      <c r="L125" s="22">
        <v>6.0058912484508287E-2</v>
      </c>
      <c r="M125" s="22">
        <v>3.0369446793600513E-2</v>
      </c>
      <c r="N125" s="22">
        <v>-1.2440034151558295E-4</v>
      </c>
      <c r="O125" s="22">
        <v>-3.0349910209470456E-2</v>
      </c>
      <c r="P125" s="22">
        <v>-5.9096475305505193E-2</v>
      </c>
      <c r="Q125" s="22">
        <v>-8.503899942507534E-2</v>
      </c>
      <c r="R125" s="22">
        <v>-0.10677896655916463</v>
      </c>
      <c r="S125" s="22">
        <v>-0.12291276531674243</v>
      </c>
      <c r="T125" s="22">
        <v>-0.13213427654135865</v>
      </c>
      <c r="U125" s="22">
        <v>-0.13337190021714126</v>
      </c>
      <c r="V125" s="22">
        <v>-0.12594986966907606</v>
      </c>
      <c r="W125" s="22">
        <v>-0.10975218328632017</v>
      </c>
      <c r="X125" s="22">
        <v>-8.5358261051073636E-2</v>
      </c>
      <c r="Y125" s="22">
        <v>-5.4116237248133026E-2</v>
      </c>
      <c r="Z125" s="22">
        <v>-1.8125326622999219E-2</v>
      </c>
      <c r="AA125" s="22">
        <v>1.9886633785364052E-2</v>
      </c>
      <c r="AB125" s="22">
        <v>5.6783125246118317E-2</v>
      </c>
      <c r="AC125" s="22">
        <v>8.9306524131123971E-2</v>
      </c>
      <c r="AD125" s="22">
        <v>0.11438644976928312</v>
      </c>
      <c r="AE125" s="22">
        <v>0.12941656358910686</v>
      </c>
      <c r="AF125" s="22">
        <v>0.13245673602330169</v>
      </c>
      <c r="AG125" s="22">
        <v>0.12233997819202209</v>
      </c>
      <c r="AH125" s="22">
        <v>9.8693006512488468E-2</v>
      </c>
      <c r="AI125" s="22">
        <v>6.1906184837473816E-2</v>
      </c>
      <c r="AJ125" s="22">
        <v>1.3102867722772998E-2</v>
      </c>
      <c r="AK125" s="22">
        <v>-4.5847064504599772E-2</v>
      </c>
      <c r="AL125" s="22">
        <v>-0.11225034374003418</v>
      </c>
      <c r="AM125" s="22">
        <v>-0.18247077381585083</v>
      </c>
      <c r="AN125" s="22">
        <v>-0.25182923639327709</v>
      </c>
      <c r="AO125" s="22">
        <v>-0.31461387223872644</v>
      </c>
      <c r="AP125" s="22">
        <v>-0.36429345693518311</v>
      </c>
      <c r="AQ125" s="22">
        <v>-0.39399722484887856</v>
      </c>
      <c r="AR125" s="22">
        <v>-0.39726586828736549</v>
      </c>
      <c r="AS125" s="22">
        <v>-0.36900402063761406</v>
      </c>
      <c r="AT125" s="22">
        <v>-0.30649341331446062</v>
      </c>
      <c r="AU125" s="22">
        <v>-0.21027819579299933</v>
      </c>
      <c r="AV125" s="22">
        <v>-8.4724755383607686E-2</v>
      </c>
      <c r="AW125" s="22">
        <v>6.1906579743635115E-2</v>
      </c>
      <c r="AX125" s="22">
        <v>0.21796673732098326</v>
      </c>
      <c r="AY125" s="22">
        <v>0.36949091025760161</v>
      </c>
      <c r="AZ125" s="22">
        <v>0.50172822531008332</v>
      </c>
      <c r="BA125" s="22">
        <v>0.60093046147255524</v>
      </c>
      <c r="BB125" s="22">
        <v>0.65614686371287423</v>
      </c>
      <c r="BC125" s="22">
        <v>0.66075677162751134</v>
      </c>
      <c r="BD125" s="22">
        <v>0.61349854533369164</v>
      </c>
      <c r="BE125" s="22">
        <v>0.51881836958848515</v>
      </c>
      <c r="BF125" s="22">
        <v>0.38645756576982704</v>
      </c>
      <c r="BG125" s="22">
        <v>0.23030973268862298</v>
      </c>
      <c r="BH125" s="22">
        <v>6.6693542770358549E-2</v>
      </c>
      <c r="BI125" s="22">
        <v>-8.771508319152943E-2</v>
      </c>
      <c r="BJ125" s="22">
        <v>-0.21798509244176767</v>
      </c>
      <c r="BK125" s="22">
        <v>-0.31274805887554269</v>
      </c>
      <c r="BL125" s="22">
        <v>-0.36545758191878819</v>
      </c>
      <c r="BM125" s="22">
        <v>-0.37491272708625201</v>
      </c>
      <c r="BN125" s="22">
        <v>-0.34499834139286256</v>
      </c>
      <c r="BO125" s="22">
        <v>-0.28373256686415238</v>
      </c>
      <c r="BP125" s="22">
        <v>-0.20182684952763874</v>
      </c>
      <c r="BQ125" s="22">
        <v>-0.11103200945888991</v>
      </c>
      <c r="BR125" s="22">
        <v>-2.2553317823243546E-2</v>
      </c>
      <c r="BS125" s="22">
        <v>5.4229195337110792E-2</v>
      </c>
      <c r="BT125" s="22">
        <v>0.11258569670332919</v>
      </c>
      <c r="BU125" s="22">
        <v>0.14876003430039697</v>
      </c>
      <c r="BV125" s="22">
        <v>0.16183931277234942</v>
      </c>
      <c r="BW125" s="22">
        <v>0.15328433827329913</v>
      </c>
      <c r="BX125" s="22">
        <v>0.12626701019704867</v>
      </c>
      <c r="BY125" s="22">
        <v>8.4957446144540372E-2</v>
      </c>
      <c r="BZ125" s="22">
        <v>3.3874738155680761E-2</v>
      </c>
      <c r="CA125" s="22">
        <v>-2.2626656297161762E-2</v>
      </c>
      <c r="CB125" s="22">
        <v>-8.0705645321149433E-2</v>
      </c>
      <c r="CC125" s="22">
        <v>-0.13722390583990451</v>
      </c>
      <c r="CD125" s="22">
        <v>-0.18980397506876456</v>
      </c>
      <c r="CE125" s="22">
        <v>-0.23679393073972288</v>
      </c>
      <c r="CF125" s="22">
        <v>-0.27717640541324384</v>
      </c>
      <c r="CG125" s="22">
        <v>-0.31045324231203897</v>
      </c>
    </row>
    <row r="126" spans="1:85" x14ac:dyDescent="0.3">
      <c r="A126" s="22">
        <v>-5.6872300006563715E-2</v>
      </c>
      <c r="B126" s="22">
        <v>-5.8117253630908923E-2</v>
      </c>
      <c r="C126" s="22">
        <v>-5.8636460820105325E-2</v>
      </c>
      <c r="D126" s="22">
        <v>-5.8307751087240463E-2</v>
      </c>
      <c r="E126" s="22">
        <v>-5.7020504975166066E-2</v>
      </c>
      <c r="F126" s="22">
        <v>-5.4684912192155266E-2</v>
      </c>
      <c r="G126" s="22">
        <v>-5.1241515954479337E-2</v>
      </c>
      <c r="H126" s="22">
        <v>-4.6669995347665909E-2</v>
      </c>
      <c r="I126" s="22">
        <v>-4.0996129675511368E-2</v>
      </c>
      <c r="J126" s="22">
        <v>-3.4296134204007046E-2</v>
      </c>
      <c r="K126" s="22">
        <v>-2.6698030558513126E-2</v>
      </c>
      <c r="L126" s="22">
        <v>-1.8380300365436104E-2</v>
      </c>
      <c r="M126" s="22">
        <v>-9.5685738460615961E-3</v>
      </c>
      <c r="N126" s="22">
        <v>-5.3130773654770582E-4</v>
      </c>
      <c r="O126" s="22">
        <v>8.4248533943541652E-3</v>
      </c>
      <c r="P126" s="22">
        <v>1.6960083952504208E-2</v>
      </c>
      <c r="Q126" s="22">
        <v>2.470786135729304E-2</v>
      </c>
      <c r="R126" s="22">
        <v>3.1285042489527008E-2</v>
      </c>
      <c r="S126" s="22">
        <v>3.630813168205007E-2</v>
      </c>
      <c r="T126" s="22">
        <v>3.9417875009010089E-2</v>
      </c>
      <c r="U126" s="22">
        <v>4.0312701662127623E-2</v>
      </c>
      <c r="V126" s="22">
        <v>3.8788940819753787E-2</v>
      </c>
      <c r="W126" s="22">
        <v>3.4782762394470333E-2</v>
      </c>
      <c r="X126" s="22">
        <v>2.8406332701861717E-2</v>
      </c>
      <c r="Y126" s="22">
        <v>1.9969721701592134E-2</v>
      </c>
      <c r="Z126" s="22">
        <v>9.9813542103269932E-3</v>
      </c>
      <c r="AA126" s="22">
        <v>-8.7663083483950459E-4</v>
      </c>
      <c r="AB126" s="22">
        <v>-1.1796539576104735E-2</v>
      </c>
      <c r="AC126" s="22">
        <v>-2.190977262463983E-2</v>
      </c>
      <c r="AD126" s="22">
        <v>-3.0356987385734131E-2</v>
      </c>
      <c r="AE126" s="22">
        <v>-3.6351894008328708E-2</v>
      </c>
      <c r="AF126" s="22">
        <v>-3.9229670913907722E-2</v>
      </c>
      <c r="AG126" s="22">
        <v>-3.8477090369998947E-2</v>
      </c>
      <c r="AH126" s="22">
        <v>-3.374896625152507E-2</v>
      </c>
      <c r="AI126" s="22">
        <v>-2.4881786983895558E-2</v>
      </c>
      <c r="AJ126" s="22">
        <v>-1.1917653323664422E-2</v>
      </c>
      <c r="AK126" s="22">
        <v>4.8518569256434108E-3</v>
      </c>
      <c r="AL126" s="22">
        <v>2.4821493359878988E-2</v>
      </c>
      <c r="AM126" s="22">
        <v>4.700018308607333E-2</v>
      </c>
      <c r="AN126" s="22">
        <v>6.9955732930775116E-2</v>
      </c>
      <c r="AO126" s="22">
        <v>9.1808656282408307E-2</v>
      </c>
      <c r="AP126" s="22">
        <v>0.11030605448770101</v>
      </c>
      <c r="AQ126" s="22">
        <v>0.1229946828996703</v>
      </c>
      <c r="AR126" s="22">
        <v>0.12749150324717737</v>
      </c>
      <c r="AS126" s="22">
        <v>0.12182463050234324</v>
      </c>
      <c r="AT126" s="22">
        <v>0.10479407048871534</v>
      </c>
      <c r="AU126" s="22">
        <v>7.6286651554392182E-2</v>
      </c>
      <c r="AV126" s="22">
        <v>3.7477935230605025E-2</v>
      </c>
      <c r="AW126" s="22">
        <v>-9.1327732716243171E-3</v>
      </c>
      <c r="AX126" s="22">
        <v>-5.9882104486491616E-2</v>
      </c>
      <c r="AY126" s="22">
        <v>-0.11029128354818063</v>
      </c>
      <c r="AZ126" s="22">
        <v>-0.1555641108672513</v>
      </c>
      <c r="BA126" s="22">
        <v>-0.19116696313968978</v>
      </c>
      <c r="BB126" s="22">
        <v>-0.21340718276719489</v>
      </c>
      <c r="BC126" s="22">
        <v>-0.21992368047093219</v>
      </c>
      <c r="BD126" s="22">
        <v>-0.2100147530836079</v>
      </c>
      <c r="BE126" s="22">
        <v>-0.18475093535796611</v>
      </c>
      <c r="BF126" s="22">
        <v>-0.14685172214067888</v>
      </c>
      <c r="BG126" s="22">
        <v>-0.10033990749251021</v>
      </c>
      <c r="BH126" s="22">
        <v>-5.0021197701816011E-2</v>
      </c>
      <c r="BI126" s="22">
        <v>-8.6447296053093758E-4</v>
      </c>
      <c r="BJ126" s="22">
        <v>4.2625336553434257E-2</v>
      </c>
      <c r="BK126" s="22">
        <v>7.6948060245454197E-2</v>
      </c>
      <c r="BL126" s="22">
        <v>9.9983585745873294E-2</v>
      </c>
      <c r="BM126" s="22">
        <v>0.11115133230243746</v>
      </c>
      <c r="BN126" s="22">
        <v>0.11134161863215131</v>
      </c>
      <c r="BO126" s="22">
        <v>0.10264615156585544</v>
      </c>
      <c r="BP126" s="22">
        <v>8.7947541136529694E-2</v>
      </c>
      <c r="BQ126" s="22">
        <v>7.0446882727280946E-2</v>
      </c>
      <c r="BR126" s="22">
        <v>5.3210730031190701E-2</v>
      </c>
      <c r="BS126" s="22">
        <v>3.8805123124911578E-2</v>
      </c>
      <c r="BT126" s="22">
        <v>2.9059380885290365E-2</v>
      </c>
      <c r="BU126" s="22">
        <v>2.4972946722212286E-2</v>
      </c>
      <c r="BV126" s="22">
        <v>2.6751658243770793E-2</v>
      </c>
      <c r="BW126" s="22">
        <v>3.3940662040410574E-2</v>
      </c>
      <c r="BX126" s="22">
        <v>4.5612302174411479E-2</v>
      </c>
      <c r="BY126" s="22">
        <v>6.0568275144418871E-2</v>
      </c>
      <c r="BZ126" s="22">
        <v>7.7523593170121474E-2</v>
      </c>
      <c r="CA126" s="22">
        <v>9.5251842616018267E-2</v>
      </c>
      <c r="CB126" s="22">
        <v>0.11268340939409449</v>
      </c>
      <c r="CC126" s="22">
        <v>0.12895825601393712</v>
      </c>
      <c r="CD126" s="22">
        <v>0.14344123634106259</v>
      </c>
      <c r="CE126" s="22">
        <v>0.1557107531766514</v>
      </c>
      <c r="CF126" s="22">
        <v>0.16553152435073065</v>
      </c>
      <c r="CG126" s="22">
        <v>0.17282039432430851</v>
      </c>
    </row>
  </sheetData>
  <pageMargins left="0.7" right="0.7" top="0.75" bottom="0.75" header="0.3" footer="0.3"/>
  <pageSetup paperSize="9" orientation="portrait" verticalDpi="0" r:id="rId1"/>
  <headerFooter>
    <oddHeader>&amp;C&amp;"arial,Bold"&amp;10&amp;K3E8430LBI - Microsoft</oddHeader>
    <oddFooter>&amp;C&amp;"arial,Bold"&amp;10&amp;K3E8430LBI - Microsoft</oddFooter>
    <evenHeader>&amp;C&amp;"arial,Bold"&amp;10&amp;K3E8430LBI - Microsoft</evenHeader>
    <evenFooter>&amp;C&amp;"arial,Bold"&amp;10&amp;K3E8430LBI - Microsoft</evenFooter>
    <firstHeader>&amp;C&amp;"arial,Bold"&amp;10&amp;K3E8430LBI - Microsoft</firstHeader>
    <firstFooter>&amp;C&amp;"arial,Bold"&amp;10&amp;K3E8430LBI - Microsoft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Charts</vt:lpstr>
      </vt:variant>
      <vt:variant>
        <vt:i4>6</vt:i4>
      </vt:variant>
    </vt:vector>
  </HeadingPairs>
  <TitlesOfParts>
    <vt:vector size="20" baseType="lpstr">
      <vt:lpstr>Targets</vt:lpstr>
      <vt:lpstr>target1</vt:lpstr>
      <vt:lpstr>target2</vt:lpstr>
      <vt:lpstr>target3</vt:lpstr>
      <vt:lpstr>target4</vt:lpstr>
      <vt:lpstr>target 5</vt:lpstr>
      <vt:lpstr>csv-data1</vt:lpstr>
      <vt:lpstr>csv-data2</vt:lpstr>
      <vt:lpstr>csv-data3</vt:lpstr>
      <vt:lpstr>csv-data4</vt:lpstr>
      <vt:lpstr>lights</vt:lpstr>
      <vt:lpstr>matches</vt:lpstr>
      <vt:lpstr>Light</vt:lpstr>
      <vt:lpstr>pseudoinverse</vt:lpstr>
      <vt:lpstr>LightsChart</vt:lpstr>
      <vt:lpstr>SingleLight</vt:lpstr>
      <vt:lpstr>Chart1</vt:lpstr>
      <vt:lpstr>Chart2</vt:lpstr>
      <vt:lpstr>Chart3</vt:lpstr>
      <vt:lpstr>Chart4</vt:lpstr>
    </vt:vector>
  </TitlesOfParts>
  <Company>Nokia Oyj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Bragge Eero (DX/Tampere)</dc:creator>
  <cp:lastModifiedBy>Bragge Eero (DX/Tampere)</cp:lastModifiedBy>
  <dcterms:created xsi:type="dcterms:W3CDTF">2015-08-06T10:06:15Z</dcterms:created>
  <dcterms:modified xsi:type="dcterms:W3CDTF">2015-08-17T14:27:27Z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bf811bf1-e4c3-4cbe-90cd-ff530e409cd5</vt:lpwstr>
  </property>
  <property fmtid="{D5CDD505-2E9C-101B-9397-08002B2CF9AE}" pid="3" name="MicrosoftConfidentiality">
    <vt:lpwstr>LBI - Microsoft</vt:lpwstr>
  </property>
</Properties>
</file>