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684" windowHeight="8424" activeTab="2"/>
  </bookViews>
  <sheets>
    <sheet name="Chart" sheetId="2" r:id="rId1"/>
    <sheet name="lights" sheetId="1" r:id="rId2"/>
    <sheet name="pseudoinverse" sheetId="3" r:id="rId3"/>
    <sheet name="target 1" sheetId="4" r:id="rId4"/>
    <sheet name=" match 1" sheetId="5" r:id="rId5"/>
    <sheet name="target 2" sheetId="6" r:id="rId6"/>
    <sheet name="match 2a" sheetId="7" r:id="rId7"/>
    <sheet name="match 2b" sheetId="13" r:id="rId8"/>
    <sheet name="match 2c" sheetId="14" r:id="rId9"/>
    <sheet name="csv-data" sheetId="1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7" l="1"/>
  <c r="K5" i="7"/>
  <c r="K4" i="7"/>
  <c r="K3" i="7"/>
  <c r="J6" i="7"/>
  <c r="J5" i="7"/>
  <c r="J4" i="7"/>
  <c r="J3" i="7"/>
  <c r="I6" i="7"/>
  <c r="I5" i="7"/>
  <c r="I4" i="7"/>
  <c r="I3" i="7"/>
  <c r="D1" i="14"/>
  <c r="D1" i="13"/>
  <c r="J6" i="5"/>
  <c r="J5" i="5"/>
  <c r="J4" i="5"/>
  <c r="J3" i="5"/>
  <c r="D1" i="5" l="1"/>
  <c r="B3" i="14"/>
  <c r="A2" i="14" a="1"/>
  <c r="A5" i="14" s="1"/>
  <c r="A2" i="13" a="1"/>
  <c r="A4" i="13" s="1"/>
  <c r="B4" i="13" s="1"/>
  <c r="A2" i="7" a="1"/>
  <c r="A2" i="7" s="1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2" i="5" s="1" a="1"/>
  <c r="A2" i="5" s="1"/>
  <c r="E1" i="4"/>
  <c r="A107" i="3" a="1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A101" i="3" a="1"/>
  <c r="A101" i="3" s="1"/>
  <c r="C101" i="3"/>
  <c r="D101" i="3"/>
  <c r="C102" i="3"/>
  <c r="D102" i="3"/>
  <c r="C103" i="3"/>
  <c r="D103" i="3"/>
  <c r="C104" i="3"/>
  <c r="D104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T87" i="1"/>
  <c r="T86" i="1"/>
  <c r="T85" i="1"/>
  <c r="T84" i="1"/>
  <c r="Z84" i="1" s="1"/>
  <c r="T83" i="1"/>
  <c r="T82" i="1"/>
  <c r="T81" i="1"/>
  <c r="T80" i="1"/>
  <c r="Z80" i="1" s="1"/>
  <c r="T79" i="1"/>
  <c r="T78" i="1"/>
  <c r="T77" i="1"/>
  <c r="T76" i="1"/>
  <c r="Z76" i="1" s="1"/>
  <c r="T75" i="1"/>
  <c r="T74" i="1"/>
  <c r="T73" i="1"/>
  <c r="T72" i="1"/>
  <c r="Z72" i="1" s="1"/>
  <c r="T71" i="1"/>
  <c r="T70" i="1"/>
  <c r="T69" i="1"/>
  <c r="T68" i="1"/>
  <c r="Z68" i="1" s="1"/>
  <c r="T67" i="1"/>
  <c r="T66" i="1"/>
  <c r="T65" i="1"/>
  <c r="T64" i="1"/>
  <c r="Z64" i="1" s="1"/>
  <c r="T63" i="1"/>
  <c r="T62" i="1"/>
  <c r="T61" i="1"/>
  <c r="T60" i="1"/>
  <c r="Z60" i="1" s="1"/>
  <c r="T59" i="1"/>
  <c r="T58" i="1"/>
  <c r="T57" i="1"/>
  <c r="T56" i="1"/>
  <c r="Z56" i="1" s="1"/>
  <c r="T55" i="1"/>
  <c r="T54" i="1"/>
  <c r="T53" i="1"/>
  <c r="T52" i="1"/>
  <c r="Z52" i="1" s="1"/>
  <c r="T51" i="1"/>
  <c r="T50" i="1"/>
  <c r="T49" i="1"/>
  <c r="T48" i="1"/>
  <c r="Z48" i="1" s="1"/>
  <c r="T47" i="1"/>
  <c r="T46" i="1"/>
  <c r="T45" i="1"/>
  <c r="T44" i="1"/>
  <c r="Z44" i="1" s="1"/>
  <c r="T43" i="1"/>
  <c r="T42" i="1"/>
  <c r="T41" i="1"/>
  <c r="T40" i="1"/>
  <c r="Z40" i="1" s="1"/>
  <c r="T39" i="1"/>
  <c r="T38" i="1"/>
  <c r="T37" i="1"/>
  <c r="T36" i="1"/>
  <c r="Z36" i="1" s="1"/>
  <c r="T35" i="1"/>
  <c r="T34" i="1"/>
  <c r="T33" i="1"/>
  <c r="T32" i="1"/>
  <c r="Z32" i="1" s="1"/>
  <c r="T31" i="1"/>
  <c r="T30" i="1"/>
  <c r="T29" i="1"/>
  <c r="T28" i="1"/>
  <c r="Z28" i="1" s="1"/>
  <c r="T27" i="1"/>
  <c r="T26" i="1"/>
  <c r="T25" i="1"/>
  <c r="T24" i="1"/>
  <c r="Z24" i="1" s="1"/>
  <c r="T23" i="1"/>
  <c r="T22" i="1"/>
  <c r="T21" i="1"/>
  <c r="T20" i="1"/>
  <c r="Z20" i="1" s="1"/>
  <c r="T19" i="1"/>
  <c r="T18" i="1"/>
  <c r="T17" i="1"/>
  <c r="T16" i="1"/>
  <c r="Z16" i="1" s="1"/>
  <c r="T15" i="1"/>
  <c r="T14" i="1"/>
  <c r="T13" i="1"/>
  <c r="T12" i="1"/>
  <c r="Z12" i="1" s="1"/>
  <c r="T11" i="1"/>
  <c r="T10" i="1"/>
  <c r="T9" i="1"/>
  <c r="T8" i="1"/>
  <c r="Z8" i="1" s="1"/>
  <c r="T7" i="1"/>
  <c r="T6" i="1"/>
  <c r="T5" i="1"/>
  <c r="T4" i="1"/>
  <c r="Z4" i="1" s="1"/>
  <c r="T3" i="1"/>
  <c r="Z3" i="1" s="1"/>
  <c r="Z87" i="1"/>
  <c r="Z86" i="1"/>
  <c r="Z85" i="1"/>
  <c r="Z83" i="1"/>
  <c r="Z82" i="1"/>
  <c r="Z81" i="1"/>
  <c r="Z79" i="1"/>
  <c r="Z78" i="1"/>
  <c r="Z77" i="1"/>
  <c r="Z75" i="1"/>
  <c r="Z74" i="1"/>
  <c r="Z73" i="1"/>
  <c r="Z71" i="1"/>
  <c r="Z70" i="1"/>
  <c r="Z69" i="1"/>
  <c r="Z67" i="1"/>
  <c r="Z66" i="1"/>
  <c r="Z65" i="1"/>
  <c r="Z63" i="1"/>
  <c r="Z62" i="1"/>
  <c r="Z61" i="1"/>
  <c r="Z59" i="1"/>
  <c r="Z58" i="1"/>
  <c r="Z57" i="1"/>
  <c r="Z55" i="1"/>
  <c r="Z54" i="1"/>
  <c r="Z53" i="1"/>
  <c r="Z51" i="1"/>
  <c r="Z50" i="1"/>
  <c r="Z49" i="1"/>
  <c r="Z47" i="1"/>
  <c r="Z46" i="1"/>
  <c r="Z45" i="1"/>
  <c r="Z43" i="1"/>
  <c r="Z42" i="1"/>
  <c r="Z41" i="1"/>
  <c r="Z39" i="1"/>
  <c r="Z38" i="1"/>
  <c r="Z37" i="1"/>
  <c r="Z35" i="1"/>
  <c r="Z34" i="1"/>
  <c r="Z33" i="1"/>
  <c r="Z31" i="1"/>
  <c r="Z30" i="1"/>
  <c r="Z29" i="1"/>
  <c r="Z27" i="1"/>
  <c r="Z26" i="1"/>
  <c r="Z25" i="1"/>
  <c r="Z23" i="1"/>
  <c r="Z22" i="1"/>
  <c r="Z21" i="1"/>
  <c r="Z19" i="1"/>
  <c r="Z18" i="1"/>
  <c r="Z17" i="1"/>
  <c r="Z15" i="1"/>
  <c r="Z14" i="1"/>
  <c r="Z13" i="1"/>
  <c r="Z11" i="1"/>
  <c r="Z10" i="1"/>
  <c r="Z9" i="1"/>
  <c r="Z7" i="1"/>
  <c r="Z6" i="1"/>
  <c r="Z5" i="1"/>
  <c r="O87" i="1"/>
  <c r="O86" i="1"/>
  <c r="O85" i="1"/>
  <c r="O84" i="1"/>
  <c r="C83" i="3" s="1"/>
  <c r="O83" i="1"/>
  <c r="O82" i="1"/>
  <c r="O81" i="1"/>
  <c r="O80" i="1"/>
  <c r="C79" i="3" s="1"/>
  <c r="O79" i="1"/>
  <c r="O78" i="1"/>
  <c r="O77" i="1"/>
  <c r="O76" i="1"/>
  <c r="C75" i="3" s="1"/>
  <c r="O75" i="1"/>
  <c r="O74" i="1"/>
  <c r="O73" i="1"/>
  <c r="O72" i="1"/>
  <c r="C71" i="3" s="1"/>
  <c r="O71" i="1"/>
  <c r="C70" i="3" s="1"/>
  <c r="O70" i="1"/>
  <c r="O69" i="1"/>
  <c r="C68" i="3" s="1"/>
  <c r="O68" i="1"/>
  <c r="C67" i="3" s="1"/>
  <c r="O67" i="1"/>
  <c r="O66" i="1"/>
  <c r="O65" i="1"/>
  <c r="C64" i="3" s="1"/>
  <c r="O64" i="1"/>
  <c r="C63" i="3" s="1"/>
  <c r="O63" i="1"/>
  <c r="O62" i="1"/>
  <c r="O61" i="1"/>
  <c r="C60" i="3" s="1"/>
  <c r="O60" i="1"/>
  <c r="C59" i="3" s="1"/>
  <c r="O59" i="1"/>
  <c r="O58" i="1"/>
  <c r="O57" i="1"/>
  <c r="C56" i="3" s="1"/>
  <c r="O56" i="1"/>
  <c r="C55" i="3" s="1"/>
  <c r="O55" i="1"/>
  <c r="O54" i="1"/>
  <c r="O53" i="1"/>
  <c r="O52" i="1"/>
  <c r="C51" i="3" s="1"/>
  <c r="O51" i="1"/>
  <c r="C50" i="3" s="1"/>
  <c r="O50" i="1"/>
  <c r="O49" i="1"/>
  <c r="C48" i="3" s="1"/>
  <c r="O48" i="1"/>
  <c r="C47" i="3" s="1"/>
  <c r="O47" i="1"/>
  <c r="O46" i="1"/>
  <c r="O45" i="1"/>
  <c r="C44" i="3" s="1"/>
  <c r="O44" i="1"/>
  <c r="C43" i="3" s="1"/>
  <c r="O43" i="1"/>
  <c r="O42" i="1"/>
  <c r="O41" i="1"/>
  <c r="O40" i="1"/>
  <c r="C39" i="3" s="1"/>
  <c r="O39" i="1"/>
  <c r="C38" i="3" s="1"/>
  <c r="O38" i="1"/>
  <c r="O37" i="1"/>
  <c r="C36" i="3" s="1"/>
  <c r="O36" i="1"/>
  <c r="C35" i="3" s="1"/>
  <c r="O35" i="1"/>
  <c r="C34" i="3" s="1"/>
  <c r="O34" i="1"/>
  <c r="O33" i="1"/>
  <c r="C32" i="3" s="1"/>
  <c r="O32" i="1"/>
  <c r="C31" i="3" s="1"/>
  <c r="O31" i="1"/>
  <c r="O30" i="1"/>
  <c r="O29" i="1"/>
  <c r="O28" i="1"/>
  <c r="C27" i="3" s="1"/>
  <c r="O27" i="1"/>
  <c r="C26" i="3" s="1"/>
  <c r="O26" i="1"/>
  <c r="O25" i="1"/>
  <c r="C24" i="3" s="1"/>
  <c r="O24" i="1"/>
  <c r="C23" i="3" s="1"/>
  <c r="O23" i="1"/>
  <c r="C22" i="3" s="1"/>
  <c r="O22" i="1"/>
  <c r="O21" i="1"/>
  <c r="C20" i="3" s="1"/>
  <c r="O20" i="1"/>
  <c r="C19" i="3" s="1"/>
  <c r="O19" i="1"/>
  <c r="C18" i="3" s="1"/>
  <c r="O18" i="1"/>
  <c r="O17" i="1"/>
  <c r="C16" i="3" s="1"/>
  <c r="O16" i="1"/>
  <c r="C15" i="3" s="1"/>
  <c r="O15" i="1"/>
  <c r="O14" i="1"/>
  <c r="O13" i="1"/>
  <c r="C12" i="3" s="1"/>
  <c r="O12" i="1"/>
  <c r="C11" i="3" s="1"/>
  <c r="O11" i="1"/>
  <c r="C10" i="3" s="1"/>
  <c r="O10" i="1"/>
  <c r="O9" i="1"/>
  <c r="C8" i="3" s="1"/>
  <c r="O8" i="1"/>
  <c r="C7" i="3" s="1"/>
  <c r="O7" i="1"/>
  <c r="C6" i="3" s="1"/>
  <c r="O6" i="1"/>
  <c r="O5" i="1"/>
  <c r="C4" i="3" s="1"/>
  <c r="O4" i="1"/>
  <c r="C3" i="3" s="1"/>
  <c r="O3" i="1"/>
  <c r="C2" i="3" s="1"/>
  <c r="J87" i="1"/>
  <c r="J86" i="1"/>
  <c r="J85" i="1"/>
  <c r="B84" i="3" s="1"/>
  <c r="J84" i="1"/>
  <c r="B83" i="3" s="1"/>
  <c r="J83" i="1"/>
  <c r="J82" i="1"/>
  <c r="J81" i="1"/>
  <c r="J80" i="1"/>
  <c r="B79" i="3" s="1"/>
  <c r="J79" i="1"/>
  <c r="J78" i="1"/>
  <c r="B77" i="3" s="1"/>
  <c r="J77" i="1"/>
  <c r="B76" i="3" s="1"/>
  <c r="J76" i="1"/>
  <c r="B75" i="3" s="1"/>
  <c r="J75" i="1"/>
  <c r="J74" i="1"/>
  <c r="J73" i="1"/>
  <c r="B72" i="3" s="1"/>
  <c r="J72" i="1"/>
  <c r="B71" i="3" s="1"/>
  <c r="J71" i="1"/>
  <c r="J70" i="1"/>
  <c r="J69" i="1"/>
  <c r="B68" i="3" s="1"/>
  <c r="J68" i="1"/>
  <c r="B67" i="3" s="1"/>
  <c r="J67" i="1"/>
  <c r="J66" i="1"/>
  <c r="B65" i="3" s="1"/>
  <c r="J65" i="1"/>
  <c r="B64" i="3" s="1"/>
  <c r="J64" i="1"/>
  <c r="B63" i="3" s="1"/>
  <c r="J63" i="1"/>
  <c r="J62" i="1"/>
  <c r="B61" i="3" s="1"/>
  <c r="J61" i="1"/>
  <c r="B60" i="3" s="1"/>
  <c r="J60" i="1"/>
  <c r="B59" i="3" s="1"/>
  <c r="J59" i="1"/>
  <c r="J58" i="1"/>
  <c r="J57" i="1"/>
  <c r="B56" i="3" s="1"/>
  <c r="J56" i="1"/>
  <c r="B55" i="3" s="1"/>
  <c r="J55" i="1"/>
  <c r="J54" i="1"/>
  <c r="J53" i="1"/>
  <c r="J52" i="1"/>
  <c r="B51" i="3" s="1"/>
  <c r="J51" i="1"/>
  <c r="J50" i="1"/>
  <c r="B49" i="3" s="1"/>
  <c r="J49" i="1"/>
  <c r="J48" i="1"/>
  <c r="B47" i="3" s="1"/>
  <c r="J47" i="1"/>
  <c r="J46" i="1"/>
  <c r="B45" i="3" s="1"/>
  <c r="J45" i="1"/>
  <c r="J44" i="1"/>
  <c r="B43" i="3" s="1"/>
  <c r="J43" i="1"/>
  <c r="J42" i="1"/>
  <c r="J41" i="1"/>
  <c r="B40" i="3" s="1"/>
  <c r="J40" i="1"/>
  <c r="B39" i="3" s="1"/>
  <c r="J39" i="1"/>
  <c r="J38" i="1"/>
  <c r="J37" i="1"/>
  <c r="B36" i="3" s="1"/>
  <c r="J36" i="1"/>
  <c r="B35" i="3" s="1"/>
  <c r="J35" i="1"/>
  <c r="J34" i="1"/>
  <c r="B33" i="3" s="1"/>
  <c r="J33" i="1"/>
  <c r="B32" i="3" s="1"/>
  <c r="J32" i="1"/>
  <c r="B31" i="3" s="1"/>
  <c r="J31" i="1"/>
  <c r="J30" i="1"/>
  <c r="B29" i="3" s="1"/>
  <c r="J29" i="1"/>
  <c r="B28" i="3" s="1"/>
  <c r="J28" i="1"/>
  <c r="B27" i="3" s="1"/>
  <c r="J27" i="1"/>
  <c r="J26" i="1"/>
  <c r="J25" i="1"/>
  <c r="J24" i="1"/>
  <c r="B23" i="3" s="1"/>
  <c r="J23" i="1"/>
  <c r="J22" i="1"/>
  <c r="J21" i="1"/>
  <c r="B20" i="3" s="1"/>
  <c r="J20" i="1"/>
  <c r="B19" i="3" s="1"/>
  <c r="J19" i="1"/>
  <c r="J18" i="1"/>
  <c r="B17" i="3" s="1"/>
  <c r="J17" i="1"/>
  <c r="J16" i="1"/>
  <c r="B15" i="3" s="1"/>
  <c r="J15" i="1"/>
  <c r="J14" i="1"/>
  <c r="B13" i="3" s="1"/>
  <c r="J13" i="1"/>
  <c r="B12" i="3" s="1"/>
  <c r="J12" i="1"/>
  <c r="B11" i="3" s="1"/>
  <c r="J11" i="1"/>
  <c r="J10" i="1"/>
  <c r="J9" i="1"/>
  <c r="B8" i="3" s="1"/>
  <c r="J8" i="1"/>
  <c r="B7" i="3" s="1"/>
  <c r="J7" i="1"/>
  <c r="J6" i="1"/>
  <c r="B5" i="3" s="1"/>
  <c r="J5" i="1"/>
  <c r="B4" i="3" s="1"/>
  <c r="J4" i="1"/>
  <c r="B3" i="3" s="1"/>
  <c r="J3" i="1"/>
  <c r="B2" i="3" s="1"/>
  <c r="E87" i="1"/>
  <c r="A86" i="3" s="1"/>
  <c r="E86" i="1"/>
  <c r="A85" i="3" s="1"/>
  <c r="E85" i="1"/>
  <c r="A84" i="3" s="1"/>
  <c r="E84" i="1"/>
  <c r="E83" i="1"/>
  <c r="E82" i="1"/>
  <c r="A81" i="3" s="1"/>
  <c r="E81" i="1"/>
  <c r="A80" i="3" s="1"/>
  <c r="E80" i="1"/>
  <c r="E79" i="1"/>
  <c r="A78" i="3" s="1"/>
  <c r="E78" i="1"/>
  <c r="A77" i="3" s="1"/>
  <c r="E77" i="1"/>
  <c r="A76" i="3" s="1"/>
  <c r="E76" i="1"/>
  <c r="E75" i="1"/>
  <c r="A74" i="3" s="1"/>
  <c r="E74" i="1"/>
  <c r="A73" i="3" s="1"/>
  <c r="E73" i="1"/>
  <c r="A72" i="3" s="1"/>
  <c r="E72" i="1"/>
  <c r="E71" i="1"/>
  <c r="A70" i="3" s="1"/>
  <c r="E70" i="1"/>
  <c r="A69" i="3" s="1"/>
  <c r="E69" i="1"/>
  <c r="A68" i="3" s="1"/>
  <c r="E68" i="1"/>
  <c r="E67" i="1"/>
  <c r="A66" i="3" s="1"/>
  <c r="E66" i="1"/>
  <c r="A65" i="3" s="1"/>
  <c r="E65" i="1"/>
  <c r="A64" i="3" s="1"/>
  <c r="E64" i="1"/>
  <c r="E63" i="1"/>
  <c r="A62" i="3" s="1"/>
  <c r="E62" i="1"/>
  <c r="A61" i="3" s="1"/>
  <c r="E61" i="1"/>
  <c r="E60" i="1"/>
  <c r="E59" i="1"/>
  <c r="E58" i="1"/>
  <c r="A57" i="3" s="1"/>
  <c r="E57" i="1"/>
  <c r="A56" i="3" s="1"/>
  <c r="E56" i="1"/>
  <c r="E55" i="1"/>
  <c r="A54" i="3" s="1"/>
  <c r="E54" i="1"/>
  <c r="A53" i="3" s="1"/>
  <c r="E53" i="1"/>
  <c r="A52" i="3" s="1"/>
  <c r="E52" i="1"/>
  <c r="E51" i="1"/>
  <c r="A50" i="3" s="1"/>
  <c r="E50" i="1"/>
  <c r="E49" i="1"/>
  <c r="A48" i="3" s="1"/>
  <c r="E48" i="1"/>
  <c r="E47" i="1"/>
  <c r="E46" i="1"/>
  <c r="E45" i="1"/>
  <c r="A44" i="3" s="1"/>
  <c r="E44" i="1"/>
  <c r="E43" i="1"/>
  <c r="A42" i="3" s="1"/>
  <c r="E42" i="1"/>
  <c r="A41" i="3" s="1"/>
  <c r="E41" i="1"/>
  <c r="A40" i="3" s="1"/>
  <c r="E40" i="1"/>
  <c r="E39" i="1"/>
  <c r="E38" i="1"/>
  <c r="E37" i="1"/>
  <c r="A36" i="3" s="1"/>
  <c r="E36" i="1"/>
  <c r="E35" i="1"/>
  <c r="A34" i="3" s="1"/>
  <c r="E34" i="1"/>
  <c r="A33" i="3" s="1"/>
  <c r="E33" i="1"/>
  <c r="A32" i="3" s="1"/>
  <c r="E32" i="1"/>
  <c r="E31" i="1"/>
  <c r="A30" i="3" s="1"/>
  <c r="E30" i="1"/>
  <c r="E29" i="1"/>
  <c r="A28" i="3" s="1"/>
  <c r="E28" i="1"/>
  <c r="E27" i="1"/>
  <c r="A26" i="3" s="1"/>
  <c r="E26" i="1"/>
  <c r="E25" i="1"/>
  <c r="A24" i="3" s="1"/>
  <c r="E24" i="1"/>
  <c r="E23" i="1"/>
  <c r="A22" i="3" s="1"/>
  <c r="E22" i="1"/>
  <c r="A21" i="3" s="1"/>
  <c r="E21" i="1"/>
  <c r="A20" i="3" s="1"/>
  <c r="E20" i="1"/>
  <c r="E19" i="1"/>
  <c r="E18" i="1"/>
  <c r="E17" i="1"/>
  <c r="A16" i="3" s="1"/>
  <c r="E16" i="1"/>
  <c r="E15" i="1"/>
  <c r="A14" i="3" s="1"/>
  <c r="E14" i="1"/>
  <c r="A13" i="3" s="1"/>
  <c r="E13" i="1"/>
  <c r="A12" i="3" s="1"/>
  <c r="E12" i="1"/>
  <c r="E11" i="1"/>
  <c r="A10" i="3" s="1"/>
  <c r="E10" i="1"/>
  <c r="E9" i="1"/>
  <c r="A8" i="3" s="1"/>
  <c r="E8" i="1"/>
  <c r="E7" i="1"/>
  <c r="A6" i="3" s="1"/>
  <c r="E6" i="1"/>
  <c r="A5" i="3" s="1"/>
  <c r="E5" i="1"/>
  <c r="A4" i="3" s="1"/>
  <c r="E4" i="1"/>
  <c r="E3" i="1"/>
  <c r="A2" i="3" s="1"/>
  <c r="A18" i="3"/>
  <c r="A38" i="3"/>
  <c r="A58" i="3"/>
  <c r="A82" i="3"/>
  <c r="A29" i="3"/>
  <c r="A46" i="3"/>
  <c r="A45" i="3"/>
  <c r="A9" i="3"/>
  <c r="C86" i="3"/>
  <c r="C85" i="3"/>
  <c r="C84" i="3"/>
  <c r="C81" i="3"/>
  <c r="C80" i="3"/>
  <c r="C77" i="3"/>
  <c r="C76" i="3"/>
  <c r="C73" i="3"/>
  <c r="C72" i="3"/>
  <c r="C69" i="3"/>
  <c r="C65" i="3"/>
  <c r="C61" i="3"/>
  <c r="C57" i="3"/>
  <c r="C54" i="3"/>
  <c r="C53" i="3"/>
  <c r="C52" i="3"/>
  <c r="C49" i="3"/>
  <c r="C45" i="3"/>
  <c r="C42" i="3"/>
  <c r="C41" i="3"/>
  <c r="C40" i="3"/>
  <c r="C37" i="3"/>
  <c r="C33" i="3"/>
  <c r="C29" i="3"/>
  <c r="C28" i="3"/>
  <c r="C25" i="3"/>
  <c r="C21" i="3"/>
  <c r="C17" i="3"/>
  <c r="C13" i="3"/>
  <c r="C9" i="3"/>
  <c r="C5" i="3"/>
  <c r="B86" i="3"/>
  <c r="B82" i="3"/>
  <c r="B81" i="3"/>
  <c r="B78" i="3"/>
  <c r="B74" i="3"/>
  <c r="B70" i="3"/>
  <c r="B66" i="3"/>
  <c r="B62" i="3"/>
  <c r="B58" i="3"/>
  <c r="B54" i="3"/>
  <c r="B50" i="3"/>
  <c r="B48" i="3"/>
  <c r="B46" i="3"/>
  <c r="B44" i="3"/>
  <c r="B42" i="3"/>
  <c r="B38" i="3"/>
  <c r="B34" i="3"/>
  <c r="B30" i="3"/>
  <c r="B26" i="3"/>
  <c r="B22" i="3"/>
  <c r="B18" i="3"/>
  <c r="B14" i="3"/>
  <c r="B10" i="3"/>
  <c r="B6" i="3"/>
  <c r="A2" i="14" l="1"/>
  <c r="A3" i="14"/>
  <c r="C75" i="14"/>
  <c r="D75" i="14" s="1"/>
  <c r="C71" i="14"/>
  <c r="D71" i="14" s="1"/>
  <c r="C59" i="14"/>
  <c r="D59" i="14" s="1"/>
  <c r="C55" i="14"/>
  <c r="D55" i="14" s="1"/>
  <c r="C43" i="14"/>
  <c r="D43" i="14" s="1"/>
  <c r="C39" i="14"/>
  <c r="D39" i="14" s="1"/>
  <c r="C27" i="14"/>
  <c r="D27" i="14" s="1"/>
  <c r="C23" i="14"/>
  <c r="D23" i="14" s="1"/>
  <c r="C11" i="14"/>
  <c r="D11" i="14" s="1"/>
  <c r="C7" i="14"/>
  <c r="D7" i="14" s="1"/>
  <c r="C49" i="14"/>
  <c r="D49" i="14" s="1"/>
  <c r="C45" i="14"/>
  <c r="D45" i="14" s="1"/>
  <c r="C25" i="14"/>
  <c r="D25" i="14" s="1"/>
  <c r="C21" i="14"/>
  <c r="D21" i="14" s="1"/>
  <c r="C5" i="14"/>
  <c r="D5" i="14" s="1"/>
  <c r="C3" i="14"/>
  <c r="D3" i="14" s="1"/>
  <c r="C78" i="14"/>
  <c r="D78" i="14" s="1"/>
  <c r="C74" i="14"/>
  <c r="D74" i="14" s="1"/>
  <c r="C62" i="14"/>
  <c r="D62" i="14" s="1"/>
  <c r="C58" i="14"/>
  <c r="D58" i="14" s="1"/>
  <c r="C80" i="14"/>
  <c r="D80" i="14" s="1"/>
  <c r="C76" i="14"/>
  <c r="D76" i="14" s="1"/>
  <c r="C64" i="14"/>
  <c r="D64" i="14" s="1"/>
  <c r="C60" i="14"/>
  <c r="D60" i="14" s="1"/>
  <c r="C48" i="14"/>
  <c r="D48" i="14" s="1"/>
  <c r="C44" i="14"/>
  <c r="D44" i="14" s="1"/>
  <c r="C40" i="14"/>
  <c r="D40" i="14" s="1"/>
  <c r="C32" i="14"/>
  <c r="D32" i="14" s="1"/>
  <c r="C28" i="14"/>
  <c r="D28" i="14" s="1"/>
  <c r="C24" i="14"/>
  <c r="D24" i="14" s="1"/>
  <c r="C16" i="14"/>
  <c r="D16" i="14" s="1"/>
  <c r="C12" i="14"/>
  <c r="D12" i="14" s="1"/>
  <c r="C8" i="14"/>
  <c r="D8" i="14" s="1"/>
  <c r="C77" i="14"/>
  <c r="D77" i="14" s="1"/>
  <c r="C73" i="14"/>
  <c r="D73" i="14" s="1"/>
  <c r="C69" i="14"/>
  <c r="D69" i="14" s="1"/>
  <c r="C61" i="14"/>
  <c r="D61" i="14" s="1"/>
  <c r="C57" i="14"/>
  <c r="D57" i="14" s="1"/>
  <c r="C41" i="14"/>
  <c r="D41" i="14" s="1"/>
  <c r="C13" i="14"/>
  <c r="D13" i="14" s="1"/>
  <c r="C4" i="14"/>
  <c r="D4" i="14" s="1"/>
  <c r="C2" i="14"/>
  <c r="D2" i="14" s="1"/>
  <c r="C38" i="14"/>
  <c r="D38" i="14" s="1"/>
  <c r="C30" i="14"/>
  <c r="D30" i="14" s="1"/>
  <c r="C22" i="14"/>
  <c r="D22" i="14" s="1"/>
  <c r="C6" i="14"/>
  <c r="D6" i="14" s="1"/>
  <c r="C50" i="14"/>
  <c r="D50" i="14" s="1"/>
  <c r="C42" i="14"/>
  <c r="D42" i="14" s="1"/>
  <c r="C26" i="14"/>
  <c r="D26" i="14" s="1"/>
  <c r="C18" i="14"/>
  <c r="D18" i="14" s="1"/>
  <c r="C10" i="14"/>
  <c r="D10" i="14" s="1"/>
  <c r="A4" i="14"/>
  <c r="C83" i="14" s="1"/>
  <c r="D83" i="14" s="1"/>
  <c r="A2" i="13"/>
  <c r="B2" i="13" s="1"/>
  <c r="A3" i="13"/>
  <c r="B3" i="13" s="1"/>
  <c r="A5" i="13"/>
  <c r="B5" i="13" s="1"/>
  <c r="A5" i="7"/>
  <c r="A4" i="7"/>
  <c r="A3" i="7"/>
  <c r="A5" i="5"/>
  <c r="A4" i="5"/>
  <c r="A3" i="5"/>
  <c r="B104" i="3"/>
  <c r="B103" i="3"/>
  <c r="B102" i="3"/>
  <c r="B101" i="3"/>
  <c r="A104" i="3"/>
  <c r="A103" i="3"/>
  <c r="A102" i="3"/>
  <c r="A25" i="3"/>
  <c r="A37" i="3"/>
  <c r="B37" i="3"/>
  <c r="B85" i="3"/>
  <c r="B9" i="3"/>
  <c r="B25" i="3"/>
  <c r="B41" i="3"/>
  <c r="B57" i="3"/>
  <c r="B73" i="3"/>
  <c r="B53" i="3"/>
  <c r="B21" i="3"/>
  <c r="B69" i="3"/>
  <c r="C58" i="3"/>
  <c r="C66" i="3"/>
  <c r="C30" i="3"/>
  <c r="B52" i="3"/>
  <c r="C62" i="3"/>
  <c r="C74" i="3"/>
  <c r="C82" i="3"/>
  <c r="B16" i="3"/>
  <c r="B24" i="3"/>
  <c r="B80" i="3"/>
  <c r="C46" i="3"/>
  <c r="C14" i="3"/>
  <c r="C78" i="3"/>
  <c r="A60" i="3"/>
  <c r="A17" i="3"/>
  <c r="A49" i="3"/>
  <c r="A3" i="3"/>
  <c r="A7" i="3"/>
  <c r="A11" i="3"/>
  <c r="A15" i="3"/>
  <c r="A19" i="3"/>
  <c r="A23" i="3"/>
  <c r="A27" i="3"/>
  <c r="A31" i="3"/>
  <c r="A35" i="3"/>
  <c r="A39" i="3"/>
  <c r="A43" i="3"/>
  <c r="A47" i="3"/>
  <c r="A51" i="3"/>
  <c r="A55" i="3"/>
  <c r="A59" i="3"/>
  <c r="A63" i="3"/>
  <c r="A67" i="3"/>
  <c r="A71" i="3"/>
  <c r="A75" i="3"/>
  <c r="A79" i="3"/>
  <c r="A83" i="3"/>
  <c r="B20" i="7" l="1"/>
  <c r="C20" i="7" s="1"/>
  <c r="C85" i="13"/>
  <c r="D85" i="13" s="1"/>
  <c r="C81" i="13"/>
  <c r="D81" i="13" s="1"/>
  <c r="C77" i="13"/>
  <c r="D77" i="13" s="1"/>
  <c r="C73" i="13"/>
  <c r="D73" i="13" s="1"/>
  <c r="C69" i="13"/>
  <c r="D69" i="13" s="1"/>
  <c r="C65" i="13"/>
  <c r="D65" i="13" s="1"/>
  <c r="C61" i="13"/>
  <c r="D61" i="13" s="1"/>
  <c r="C57" i="13"/>
  <c r="D57" i="13" s="1"/>
  <c r="C53" i="13"/>
  <c r="D53" i="13" s="1"/>
  <c r="C49" i="13"/>
  <c r="D49" i="13" s="1"/>
  <c r="C45" i="13"/>
  <c r="D45" i="13" s="1"/>
  <c r="C41" i="13"/>
  <c r="D41" i="13" s="1"/>
  <c r="C37" i="13"/>
  <c r="D37" i="13" s="1"/>
  <c r="C33" i="13"/>
  <c r="D33" i="13" s="1"/>
  <c r="C29" i="13"/>
  <c r="D29" i="13" s="1"/>
  <c r="C25" i="13"/>
  <c r="D25" i="13" s="1"/>
  <c r="C21" i="13"/>
  <c r="D21" i="13" s="1"/>
  <c r="C17" i="13"/>
  <c r="D17" i="13" s="1"/>
  <c r="C13" i="13"/>
  <c r="D13" i="13" s="1"/>
  <c r="C9" i="13"/>
  <c r="D9" i="13" s="1"/>
  <c r="C5" i="13"/>
  <c r="D5" i="13" s="1"/>
  <c r="C84" i="13"/>
  <c r="D84" i="13" s="1"/>
  <c r="C80" i="13"/>
  <c r="D80" i="13" s="1"/>
  <c r="C76" i="13"/>
  <c r="D76" i="13" s="1"/>
  <c r="C72" i="13"/>
  <c r="D72" i="13" s="1"/>
  <c r="C68" i="13"/>
  <c r="D68" i="13" s="1"/>
  <c r="C64" i="13"/>
  <c r="D64" i="13" s="1"/>
  <c r="C60" i="13"/>
  <c r="D60" i="13" s="1"/>
  <c r="C56" i="13"/>
  <c r="D56" i="13" s="1"/>
  <c r="C52" i="13"/>
  <c r="D52" i="13" s="1"/>
  <c r="C48" i="13"/>
  <c r="D48" i="13" s="1"/>
  <c r="C44" i="13"/>
  <c r="D44" i="13" s="1"/>
  <c r="C40" i="13"/>
  <c r="D40" i="13" s="1"/>
  <c r="C36" i="13"/>
  <c r="D36" i="13" s="1"/>
  <c r="C32" i="13"/>
  <c r="D32" i="13" s="1"/>
  <c r="C28" i="13"/>
  <c r="D28" i="13" s="1"/>
  <c r="C24" i="13"/>
  <c r="D24" i="13" s="1"/>
  <c r="C20" i="13"/>
  <c r="D20" i="13" s="1"/>
  <c r="C16" i="13"/>
  <c r="D16" i="13" s="1"/>
  <c r="C12" i="13"/>
  <c r="D12" i="13" s="1"/>
  <c r="C8" i="13"/>
  <c r="D8" i="13" s="1"/>
  <c r="C4" i="13"/>
  <c r="D4" i="13" s="1"/>
  <c r="C83" i="13"/>
  <c r="D83" i="13" s="1"/>
  <c r="C79" i="13"/>
  <c r="D79" i="13" s="1"/>
  <c r="C75" i="13"/>
  <c r="D75" i="13" s="1"/>
  <c r="C71" i="13"/>
  <c r="D71" i="13" s="1"/>
  <c r="C67" i="13"/>
  <c r="D67" i="13" s="1"/>
  <c r="C63" i="13"/>
  <c r="D63" i="13" s="1"/>
  <c r="C59" i="13"/>
  <c r="D59" i="13" s="1"/>
  <c r="C55" i="13"/>
  <c r="D55" i="13" s="1"/>
  <c r="C51" i="13"/>
  <c r="D51" i="13" s="1"/>
  <c r="C47" i="13"/>
  <c r="D47" i="13" s="1"/>
  <c r="C43" i="13"/>
  <c r="D43" i="13" s="1"/>
  <c r="C39" i="13"/>
  <c r="D39" i="13" s="1"/>
  <c r="C35" i="13"/>
  <c r="D35" i="13" s="1"/>
  <c r="C31" i="13"/>
  <c r="D31" i="13" s="1"/>
  <c r="C27" i="13"/>
  <c r="D27" i="13" s="1"/>
  <c r="C23" i="13"/>
  <c r="D23" i="13" s="1"/>
  <c r="C19" i="13"/>
  <c r="D19" i="13" s="1"/>
  <c r="C15" i="13"/>
  <c r="D15" i="13" s="1"/>
  <c r="C11" i="13"/>
  <c r="D11" i="13" s="1"/>
  <c r="C7" i="13"/>
  <c r="D7" i="13" s="1"/>
  <c r="C3" i="13"/>
  <c r="D3" i="13" s="1"/>
  <c r="C86" i="13"/>
  <c r="D86" i="13" s="1"/>
  <c r="C82" i="13"/>
  <c r="D82" i="13" s="1"/>
  <c r="C78" i="13"/>
  <c r="D78" i="13" s="1"/>
  <c r="C74" i="13"/>
  <c r="D74" i="13" s="1"/>
  <c r="C70" i="13"/>
  <c r="D70" i="13" s="1"/>
  <c r="C66" i="13"/>
  <c r="D66" i="13" s="1"/>
  <c r="C62" i="13"/>
  <c r="D62" i="13" s="1"/>
  <c r="C58" i="13"/>
  <c r="D58" i="13" s="1"/>
  <c r="C54" i="13"/>
  <c r="D54" i="13" s="1"/>
  <c r="C50" i="13"/>
  <c r="D50" i="13" s="1"/>
  <c r="C46" i="13"/>
  <c r="D46" i="13" s="1"/>
  <c r="C42" i="13"/>
  <c r="D42" i="13" s="1"/>
  <c r="C38" i="13"/>
  <c r="D38" i="13" s="1"/>
  <c r="C34" i="13"/>
  <c r="D34" i="13" s="1"/>
  <c r="C30" i="13"/>
  <c r="D30" i="13" s="1"/>
  <c r="C26" i="13"/>
  <c r="D26" i="13" s="1"/>
  <c r="C22" i="13"/>
  <c r="D22" i="13" s="1"/>
  <c r="C18" i="13"/>
  <c r="D18" i="13" s="1"/>
  <c r="C14" i="13"/>
  <c r="D14" i="13" s="1"/>
  <c r="C10" i="13"/>
  <c r="D10" i="13" s="1"/>
  <c r="C6" i="13"/>
  <c r="D6" i="13" s="1"/>
  <c r="C2" i="13"/>
  <c r="D2" i="13" s="1"/>
  <c r="B33" i="7"/>
  <c r="C33" i="7" s="1"/>
  <c r="B65" i="7"/>
  <c r="C65" i="7" s="1"/>
  <c r="B7" i="7"/>
  <c r="C7" i="7" s="1"/>
  <c r="B71" i="7"/>
  <c r="C71" i="7" s="1"/>
  <c r="B22" i="7"/>
  <c r="C22" i="7" s="1"/>
  <c r="B36" i="7"/>
  <c r="C36" i="7" s="1"/>
  <c r="B17" i="7"/>
  <c r="C17" i="7" s="1"/>
  <c r="B10" i="7"/>
  <c r="C10" i="7" s="1"/>
  <c r="B23" i="7"/>
  <c r="C23" i="7" s="1"/>
  <c r="B13" i="7"/>
  <c r="C13" i="7" s="1"/>
  <c r="B58" i="7"/>
  <c r="C58" i="7" s="1"/>
  <c r="B52" i="7"/>
  <c r="C52" i="7" s="1"/>
  <c r="B38" i="7"/>
  <c r="C38" i="7" s="1"/>
  <c r="B39" i="7"/>
  <c r="C39" i="7" s="1"/>
  <c r="B45" i="7"/>
  <c r="C45" i="7" s="1"/>
  <c r="B4" i="7"/>
  <c r="C4" i="7" s="1"/>
  <c r="B68" i="7"/>
  <c r="C68" i="7" s="1"/>
  <c r="B70" i="7"/>
  <c r="C70" i="7" s="1"/>
  <c r="B55" i="7"/>
  <c r="C55" i="7" s="1"/>
  <c r="B85" i="7"/>
  <c r="C85" i="7" s="1"/>
  <c r="B84" i="7"/>
  <c r="C84" i="7" s="1"/>
  <c r="B41" i="7"/>
  <c r="C41" i="7" s="1"/>
  <c r="B18" i="7"/>
  <c r="C18" i="7" s="1"/>
  <c r="B74" i="7"/>
  <c r="C74" i="7" s="1"/>
  <c r="B27" i="7"/>
  <c r="C27" i="7" s="1"/>
  <c r="B59" i="7"/>
  <c r="C59" i="7" s="1"/>
  <c r="B53" i="7"/>
  <c r="C53" i="7" s="1"/>
  <c r="B30" i="7"/>
  <c r="C30" i="7" s="1"/>
  <c r="B66" i="7"/>
  <c r="C66" i="7" s="1"/>
  <c r="B24" i="7"/>
  <c r="C24" i="7" s="1"/>
  <c r="B40" i="7"/>
  <c r="C40" i="7" s="1"/>
  <c r="B56" i="7"/>
  <c r="C56" i="7" s="1"/>
  <c r="B72" i="7"/>
  <c r="C72" i="7" s="1"/>
  <c r="B9" i="7"/>
  <c r="C9" i="7" s="1"/>
  <c r="B49" i="7"/>
  <c r="C49" i="7" s="1"/>
  <c r="B77" i="7"/>
  <c r="C77" i="7" s="1"/>
  <c r="B26" i="7"/>
  <c r="C26" i="7" s="1"/>
  <c r="B54" i="7"/>
  <c r="C54" i="7" s="1"/>
  <c r="B82" i="7"/>
  <c r="C82" i="7" s="1"/>
  <c r="B15" i="7"/>
  <c r="C15" i="7" s="1"/>
  <c r="B31" i="7"/>
  <c r="C31" i="7" s="1"/>
  <c r="B47" i="7"/>
  <c r="C47" i="7" s="1"/>
  <c r="B63" i="7"/>
  <c r="C63" i="7" s="1"/>
  <c r="B79" i="7"/>
  <c r="C79" i="7" s="1"/>
  <c r="B29" i="7"/>
  <c r="C29" i="7" s="1"/>
  <c r="B61" i="7"/>
  <c r="C61" i="7" s="1"/>
  <c r="B6" i="7"/>
  <c r="C6" i="7" s="1"/>
  <c r="B42" i="7"/>
  <c r="C42" i="7" s="1"/>
  <c r="B78" i="7"/>
  <c r="C78" i="7" s="1"/>
  <c r="B12" i="7"/>
  <c r="C12" i="7" s="1"/>
  <c r="B28" i="7"/>
  <c r="C28" i="7" s="1"/>
  <c r="B44" i="7"/>
  <c r="C44" i="7" s="1"/>
  <c r="B60" i="7"/>
  <c r="C60" i="7" s="1"/>
  <c r="B76" i="7"/>
  <c r="C76" i="7" s="1"/>
  <c r="B5" i="7"/>
  <c r="C5" i="7" s="1"/>
  <c r="B69" i="7"/>
  <c r="C69" i="7" s="1"/>
  <c r="B46" i="7"/>
  <c r="C46" i="7" s="1"/>
  <c r="B11" i="7"/>
  <c r="C11" i="7" s="1"/>
  <c r="B43" i="7"/>
  <c r="C43" i="7" s="1"/>
  <c r="B75" i="7"/>
  <c r="C75" i="7" s="1"/>
  <c r="B21" i="7"/>
  <c r="C21" i="7" s="1"/>
  <c r="B2" i="7"/>
  <c r="C2" i="7" s="1"/>
  <c r="B8" i="7"/>
  <c r="C8" i="7" s="1"/>
  <c r="B25" i="7"/>
  <c r="C25" i="7" s="1"/>
  <c r="B57" i="7"/>
  <c r="C57" i="7" s="1"/>
  <c r="B81" i="7"/>
  <c r="C81" i="7" s="1"/>
  <c r="B34" i="7"/>
  <c r="C34" i="7" s="1"/>
  <c r="B62" i="7"/>
  <c r="C62" i="7" s="1"/>
  <c r="B3" i="7"/>
  <c r="C3" i="7" s="1"/>
  <c r="B19" i="7"/>
  <c r="C19" i="7" s="1"/>
  <c r="B35" i="7"/>
  <c r="C35" i="7" s="1"/>
  <c r="B51" i="7"/>
  <c r="C51" i="7" s="1"/>
  <c r="B67" i="7"/>
  <c r="C67" i="7" s="1"/>
  <c r="B83" i="7"/>
  <c r="C83" i="7" s="1"/>
  <c r="B37" i="7"/>
  <c r="C37" i="7" s="1"/>
  <c r="B73" i="7"/>
  <c r="C73" i="7" s="1"/>
  <c r="B14" i="7"/>
  <c r="C14" i="7" s="1"/>
  <c r="B50" i="7"/>
  <c r="C50" i="7" s="1"/>
  <c r="B86" i="7"/>
  <c r="C86" i="7" s="1"/>
  <c r="B16" i="7"/>
  <c r="C16" i="7" s="1"/>
  <c r="B32" i="7"/>
  <c r="C32" i="7" s="1"/>
  <c r="B48" i="7"/>
  <c r="C48" i="7" s="1"/>
  <c r="B64" i="7"/>
  <c r="C64" i="7" s="1"/>
  <c r="B80" i="7"/>
  <c r="C80" i="7" s="1"/>
  <c r="B11" i="5"/>
  <c r="C11" i="5" s="1"/>
  <c r="C34" i="14"/>
  <c r="D34" i="14" s="1"/>
  <c r="C14" i="14"/>
  <c r="D14" i="14" s="1"/>
  <c r="C46" i="14"/>
  <c r="D46" i="14" s="1"/>
  <c r="C29" i="14"/>
  <c r="D29" i="14" s="1"/>
  <c r="C65" i="14"/>
  <c r="D65" i="14" s="1"/>
  <c r="C81" i="14"/>
  <c r="D81" i="14" s="1"/>
  <c r="C20" i="14"/>
  <c r="D20" i="14" s="1"/>
  <c r="C36" i="14"/>
  <c r="D36" i="14" s="1"/>
  <c r="C52" i="14"/>
  <c r="D52" i="14" s="1"/>
  <c r="C68" i="14"/>
  <c r="D68" i="14" s="1"/>
  <c r="C84" i="14"/>
  <c r="D84" i="14" s="1"/>
  <c r="C66" i="14"/>
  <c r="D66" i="14" s="1"/>
  <c r="C82" i="14"/>
  <c r="D82" i="14" s="1"/>
  <c r="C9" i="14"/>
  <c r="D9" i="14" s="1"/>
  <c r="C33" i="14"/>
  <c r="D33" i="14" s="1"/>
  <c r="C53" i="14"/>
  <c r="D53" i="14" s="1"/>
  <c r="C15" i="14"/>
  <c r="D15" i="14" s="1"/>
  <c r="C31" i="14"/>
  <c r="D31" i="14" s="1"/>
  <c r="C47" i="14"/>
  <c r="D47" i="14" s="1"/>
  <c r="C63" i="14"/>
  <c r="D63" i="14" s="1"/>
  <c r="C79" i="14"/>
  <c r="D79" i="14" s="1"/>
  <c r="C56" i="14"/>
  <c r="D56" i="14" s="1"/>
  <c r="C72" i="14"/>
  <c r="D72" i="14" s="1"/>
  <c r="C54" i="14"/>
  <c r="D54" i="14" s="1"/>
  <c r="C70" i="14"/>
  <c r="D70" i="14" s="1"/>
  <c r="C86" i="14"/>
  <c r="D86" i="14" s="1"/>
  <c r="C17" i="14"/>
  <c r="D17" i="14" s="1"/>
  <c r="C37" i="14"/>
  <c r="D37" i="14" s="1"/>
  <c r="C85" i="14"/>
  <c r="D85" i="14" s="1"/>
  <c r="C19" i="14"/>
  <c r="D19" i="14" s="1"/>
  <c r="C35" i="14"/>
  <c r="D35" i="14" s="1"/>
  <c r="C51" i="14"/>
  <c r="D51" i="14" s="1"/>
  <c r="C67" i="14"/>
  <c r="D67" i="14" s="1"/>
  <c r="B36" i="5"/>
  <c r="C36" i="5" s="1"/>
  <c r="B4" i="5"/>
  <c r="C4" i="5" s="1"/>
  <c r="B81" i="5"/>
  <c r="C81" i="5" s="1"/>
  <c r="B68" i="5"/>
  <c r="C68" i="5" s="1"/>
  <c r="B49" i="5"/>
  <c r="C49" i="5" s="1"/>
  <c r="B17" i="5"/>
  <c r="C17" i="5" s="1"/>
  <c r="B59" i="5"/>
  <c r="C59" i="5" s="1"/>
  <c r="B77" i="5"/>
  <c r="C77" i="5" s="1"/>
  <c r="B45" i="5"/>
  <c r="C45" i="5" s="1"/>
  <c r="B13" i="5"/>
  <c r="C13" i="5" s="1"/>
  <c r="B64" i="5"/>
  <c r="C64" i="5" s="1"/>
  <c r="B32" i="5"/>
  <c r="C32" i="5" s="1"/>
  <c r="B73" i="5"/>
  <c r="C73" i="5" s="1"/>
  <c r="B43" i="5"/>
  <c r="C43" i="5" s="1"/>
  <c r="B65" i="5"/>
  <c r="C65" i="5" s="1"/>
  <c r="B33" i="5"/>
  <c r="C33" i="5" s="1"/>
  <c r="B84" i="5"/>
  <c r="C84" i="5" s="1"/>
  <c r="B52" i="5"/>
  <c r="C52" i="5" s="1"/>
  <c r="B20" i="5"/>
  <c r="C20" i="5" s="1"/>
  <c r="B75" i="5"/>
  <c r="C75" i="5" s="1"/>
  <c r="B27" i="5"/>
  <c r="C27" i="5" s="1"/>
  <c r="B61" i="5"/>
  <c r="C61" i="5" s="1"/>
  <c r="B29" i="5"/>
  <c r="C29" i="5" s="1"/>
  <c r="B80" i="5"/>
  <c r="C80" i="5" s="1"/>
  <c r="B48" i="5"/>
  <c r="C48" i="5" s="1"/>
  <c r="B16" i="5"/>
  <c r="C16" i="5" s="1"/>
  <c r="B71" i="5"/>
  <c r="C71" i="5" s="1"/>
  <c r="B55" i="5"/>
  <c r="C55" i="5" s="1"/>
  <c r="B23" i="5"/>
  <c r="C23" i="5" s="1"/>
  <c r="B82" i="5"/>
  <c r="C82" i="5" s="1"/>
  <c r="B34" i="5"/>
  <c r="C34" i="5" s="1"/>
  <c r="B26" i="5"/>
  <c r="C26" i="5" s="1"/>
  <c r="B18" i="5"/>
  <c r="C18" i="5" s="1"/>
  <c r="B10" i="5"/>
  <c r="C10" i="5" s="1"/>
  <c r="B2" i="5"/>
  <c r="C2" i="5" s="1"/>
  <c r="B86" i="5"/>
  <c r="C86" i="5" s="1"/>
  <c r="B78" i="5"/>
  <c r="C78" i="5" s="1"/>
  <c r="B74" i="5"/>
  <c r="C74" i="5" s="1"/>
  <c r="B70" i="5"/>
  <c r="C70" i="5" s="1"/>
  <c r="B66" i="5"/>
  <c r="C66" i="5" s="1"/>
  <c r="B62" i="5"/>
  <c r="C62" i="5" s="1"/>
  <c r="B58" i="5"/>
  <c r="C58" i="5" s="1"/>
  <c r="B54" i="5"/>
  <c r="C54" i="5" s="1"/>
  <c r="B50" i="5"/>
  <c r="C50" i="5" s="1"/>
  <c r="B46" i="5"/>
  <c r="C46" i="5" s="1"/>
  <c r="B42" i="5"/>
  <c r="C42" i="5" s="1"/>
  <c r="B38" i="5"/>
  <c r="C38" i="5" s="1"/>
  <c r="B30" i="5"/>
  <c r="C30" i="5" s="1"/>
  <c r="B22" i="5"/>
  <c r="C22" i="5" s="1"/>
  <c r="B14" i="5"/>
  <c r="C14" i="5" s="1"/>
  <c r="B6" i="5"/>
  <c r="C6" i="5" s="1"/>
  <c r="B57" i="5"/>
  <c r="C57" i="5" s="1"/>
  <c r="B41" i="5"/>
  <c r="C41" i="5" s="1"/>
  <c r="B9" i="5"/>
  <c r="C9" i="5" s="1"/>
  <c r="B76" i="5"/>
  <c r="C76" i="5" s="1"/>
  <c r="B60" i="5"/>
  <c r="C60" i="5" s="1"/>
  <c r="B44" i="5"/>
  <c r="C44" i="5" s="1"/>
  <c r="B28" i="5"/>
  <c r="C28" i="5" s="1"/>
  <c r="B12" i="5"/>
  <c r="C12" i="5" s="1"/>
  <c r="B83" i="5"/>
  <c r="C83" i="5" s="1"/>
  <c r="B67" i="5"/>
  <c r="C67" i="5" s="1"/>
  <c r="B51" i="5"/>
  <c r="C51" i="5" s="1"/>
  <c r="B35" i="5"/>
  <c r="C35" i="5" s="1"/>
  <c r="B19" i="5"/>
  <c r="C19" i="5" s="1"/>
  <c r="B3" i="5"/>
  <c r="C3" i="5" s="1"/>
  <c r="B39" i="5"/>
  <c r="C39" i="5" s="1"/>
  <c r="B7" i="5"/>
  <c r="C7" i="5" s="1"/>
  <c r="B25" i="5"/>
  <c r="C25" i="5" s="1"/>
  <c r="B69" i="5"/>
  <c r="C69" i="5" s="1"/>
  <c r="B53" i="5"/>
  <c r="C53" i="5" s="1"/>
  <c r="B37" i="5"/>
  <c r="C37" i="5" s="1"/>
  <c r="B21" i="5"/>
  <c r="C21" i="5" s="1"/>
  <c r="B5" i="5"/>
  <c r="C5" i="5" s="1"/>
  <c r="B72" i="5"/>
  <c r="C72" i="5" s="1"/>
  <c r="B56" i="5"/>
  <c r="C56" i="5" s="1"/>
  <c r="B40" i="5"/>
  <c r="C40" i="5" s="1"/>
  <c r="B24" i="5"/>
  <c r="C24" i="5" s="1"/>
  <c r="B8" i="5"/>
  <c r="C8" i="5" s="1"/>
  <c r="B79" i="5"/>
  <c r="C79" i="5" s="1"/>
  <c r="B63" i="5"/>
  <c r="C63" i="5" s="1"/>
  <c r="B47" i="5"/>
  <c r="C47" i="5" s="1"/>
  <c r="B31" i="5"/>
  <c r="C31" i="5" s="1"/>
  <c r="B15" i="5"/>
  <c r="C15" i="5" s="1"/>
  <c r="B85" i="5"/>
  <c r="C85" i="5" s="1"/>
  <c r="A89" i="3" a="1"/>
  <c r="D87" i="14" l="1"/>
  <c r="D87" i="13"/>
  <c r="O91" i="3"/>
  <c r="D89" i="3"/>
  <c r="H89" i="3"/>
  <c r="L89" i="3"/>
  <c r="P89" i="3"/>
  <c r="T89" i="3"/>
  <c r="X89" i="3"/>
  <c r="AB89" i="3"/>
  <c r="AF89" i="3"/>
  <c r="AJ89" i="3"/>
  <c r="AN89" i="3"/>
  <c r="AR89" i="3"/>
  <c r="AV89" i="3"/>
  <c r="AZ89" i="3"/>
  <c r="BD89" i="3"/>
  <c r="BH89" i="3"/>
  <c r="BL89" i="3"/>
  <c r="BP89" i="3"/>
  <c r="BT89" i="3"/>
  <c r="BX89" i="3"/>
  <c r="CB89" i="3"/>
  <c r="CF89" i="3"/>
  <c r="C90" i="3"/>
  <c r="G90" i="3"/>
  <c r="K90" i="3"/>
  <c r="O90" i="3"/>
  <c r="S90" i="3"/>
  <c r="W90" i="3"/>
  <c r="AA90" i="3"/>
  <c r="AE90" i="3"/>
  <c r="AI90" i="3"/>
  <c r="AM90" i="3"/>
  <c r="AQ90" i="3"/>
  <c r="AU90" i="3"/>
  <c r="AY90" i="3"/>
  <c r="BC90" i="3"/>
  <c r="BG90" i="3"/>
  <c r="BK90" i="3"/>
  <c r="BO90" i="3"/>
  <c r="BS90" i="3"/>
  <c r="BW90" i="3"/>
  <c r="CA90" i="3"/>
  <c r="CE90" i="3"/>
  <c r="B91" i="3"/>
  <c r="F91" i="3"/>
  <c r="J91" i="3"/>
  <c r="N91" i="3"/>
  <c r="S91" i="3"/>
  <c r="W91" i="3"/>
  <c r="AA91" i="3"/>
  <c r="AE91" i="3"/>
  <c r="AI91" i="3"/>
  <c r="AM91" i="3"/>
  <c r="AR91" i="3"/>
  <c r="AW91" i="3"/>
  <c r="BB91" i="3"/>
  <c r="BH91" i="3"/>
  <c r="BM91" i="3"/>
  <c r="BR91" i="3"/>
  <c r="BX91" i="3"/>
  <c r="CC91" i="3"/>
  <c r="A92" i="3"/>
  <c r="G92" i="3"/>
  <c r="L92" i="3"/>
  <c r="Q92" i="3"/>
  <c r="W92" i="3"/>
  <c r="AB92" i="3"/>
  <c r="AG92" i="3"/>
  <c r="AM92" i="3"/>
  <c r="AR92" i="3"/>
  <c r="AW92" i="3"/>
  <c r="BC92" i="3"/>
  <c r="BH92" i="3"/>
  <c r="BM92" i="3"/>
  <c r="BS92" i="3"/>
  <c r="BX92" i="3"/>
  <c r="CC92" i="3"/>
  <c r="A89" i="3"/>
  <c r="E89" i="3"/>
  <c r="I89" i="3"/>
  <c r="M89" i="3"/>
  <c r="Q89" i="3"/>
  <c r="U89" i="3"/>
  <c r="Y89" i="3"/>
  <c r="AC89" i="3"/>
  <c r="AG89" i="3"/>
  <c r="AK89" i="3"/>
  <c r="AO89" i="3"/>
  <c r="AS89" i="3"/>
  <c r="AW89" i="3"/>
  <c r="BA89" i="3"/>
  <c r="BE89" i="3"/>
  <c r="BI89" i="3"/>
  <c r="BM89" i="3"/>
  <c r="BQ89" i="3"/>
  <c r="BU89" i="3"/>
  <c r="BY89" i="3"/>
  <c r="CC89" i="3"/>
  <c r="CG89" i="3"/>
  <c r="D90" i="3"/>
  <c r="H90" i="3"/>
  <c r="L90" i="3"/>
  <c r="P90" i="3"/>
  <c r="T90" i="3"/>
  <c r="X90" i="3"/>
  <c r="AB90" i="3"/>
  <c r="AF90" i="3"/>
  <c r="AJ90" i="3"/>
  <c r="AN90" i="3"/>
  <c r="AR90" i="3"/>
  <c r="AV90" i="3"/>
  <c r="AZ90" i="3"/>
  <c r="BD90" i="3"/>
  <c r="BH90" i="3"/>
  <c r="BL90" i="3"/>
  <c r="BP90" i="3"/>
  <c r="BT90" i="3"/>
  <c r="BX90" i="3"/>
  <c r="CB90" i="3"/>
  <c r="CF90" i="3"/>
  <c r="C91" i="3"/>
  <c r="G91" i="3"/>
  <c r="K91" i="3"/>
  <c r="P91" i="3"/>
  <c r="T91" i="3"/>
  <c r="X91" i="3"/>
  <c r="AB91" i="3"/>
  <c r="AF91" i="3"/>
  <c r="AJ91" i="3"/>
  <c r="AN91" i="3"/>
  <c r="AS91" i="3"/>
  <c r="AX91" i="3"/>
  <c r="BD91" i="3"/>
  <c r="BI91" i="3"/>
  <c r="BN91" i="3"/>
  <c r="BT91" i="3"/>
  <c r="BY91" i="3"/>
  <c r="CD91" i="3"/>
  <c r="C92" i="3"/>
  <c r="H92" i="3"/>
  <c r="M92" i="3"/>
  <c r="S92" i="3"/>
  <c r="X92" i="3"/>
  <c r="AC92" i="3"/>
  <c r="AI92" i="3"/>
  <c r="AN92" i="3"/>
  <c r="AS92" i="3"/>
  <c r="AY92" i="3"/>
  <c r="BD92" i="3"/>
  <c r="BI92" i="3"/>
  <c r="BO92" i="3"/>
  <c r="BT92" i="3"/>
  <c r="BY92" i="3"/>
  <c r="CE92" i="3"/>
  <c r="B89" i="3"/>
  <c r="F89" i="3"/>
  <c r="J89" i="3"/>
  <c r="N89" i="3"/>
  <c r="R89" i="3"/>
  <c r="V89" i="3"/>
  <c r="Z89" i="3"/>
  <c r="AD89" i="3"/>
  <c r="C89" i="3"/>
  <c r="S89" i="3"/>
  <c r="AH89" i="3"/>
  <c r="AP89" i="3"/>
  <c r="AX89" i="3"/>
  <c r="BF89" i="3"/>
  <c r="BN89" i="3"/>
  <c r="BV89" i="3"/>
  <c r="CD89" i="3"/>
  <c r="E90" i="3"/>
  <c r="M90" i="3"/>
  <c r="U90" i="3"/>
  <c r="AC90" i="3"/>
  <c r="AK90" i="3"/>
  <c r="AS90" i="3"/>
  <c r="BA90" i="3"/>
  <c r="BI90" i="3"/>
  <c r="BQ90" i="3"/>
  <c r="BY90" i="3"/>
  <c r="CG90" i="3"/>
  <c r="H91" i="3"/>
  <c r="Q91" i="3"/>
  <c r="Y91" i="3"/>
  <c r="AG91" i="3"/>
  <c r="AO91" i="3"/>
  <c r="AZ91" i="3"/>
  <c r="BJ91" i="3"/>
  <c r="BU91" i="3"/>
  <c r="CF91" i="3"/>
  <c r="I92" i="3"/>
  <c r="T92" i="3"/>
  <c r="AE92" i="3"/>
  <c r="AO92" i="3"/>
  <c r="AZ92" i="3"/>
  <c r="BK92" i="3"/>
  <c r="BU92" i="3"/>
  <c r="CF92" i="3"/>
  <c r="K89" i="3"/>
  <c r="AL89" i="3"/>
  <c r="AT89" i="3"/>
  <c r="BB89" i="3"/>
  <c r="BJ89" i="3"/>
  <c r="BR89" i="3"/>
  <c r="BZ89" i="3"/>
  <c r="A90" i="3"/>
  <c r="I90" i="3"/>
  <c r="Q90" i="3"/>
  <c r="Y90" i="3"/>
  <c r="AG90" i="3"/>
  <c r="AO90" i="3"/>
  <c r="AW90" i="3"/>
  <c r="BM90" i="3"/>
  <c r="BU90" i="3"/>
  <c r="CC90" i="3"/>
  <c r="L91" i="3"/>
  <c r="AC91" i="3"/>
  <c r="AT91" i="3"/>
  <c r="BP91" i="3"/>
  <c r="D92" i="3"/>
  <c r="Y92" i="3"/>
  <c r="AU92" i="3"/>
  <c r="BP92" i="3"/>
  <c r="O89" i="3"/>
  <c r="AM89" i="3"/>
  <c r="AU89" i="3"/>
  <c r="BC89" i="3"/>
  <c r="BK89" i="3"/>
  <c r="BS89" i="3"/>
  <c r="CA89" i="3"/>
  <c r="B90" i="3"/>
  <c r="J90" i="3"/>
  <c r="R90" i="3"/>
  <c r="Z90" i="3"/>
  <c r="AH90" i="3"/>
  <c r="AP90" i="3"/>
  <c r="AX90" i="3"/>
  <c r="BF90" i="3"/>
  <c r="BN90" i="3"/>
  <c r="BV90" i="3"/>
  <c r="CD90" i="3"/>
  <c r="E91" i="3"/>
  <c r="V91" i="3"/>
  <c r="AD91" i="3"/>
  <c r="AL91" i="3"/>
  <c r="AV91" i="3"/>
  <c r="G89" i="3"/>
  <c r="W89" i="3"/>
  <c r="AI89" i="3"/>
  <c r="AQ89" i="3"/>
  <c r="AY89" i="3"/>
  <c r="BG89" i="3"/>
  <c r="BO89" i="3"/>
  <c r="BW89" i="3"/>
  <c r="CE89" i="3"/>
  <c r="F90" i="3"/>
  <c r="N90" i="3"/>
  <c r="V90" i="3"/>
  <c r="AD90" i="3"/>
  <c r="AL90" i="3"/>
  <c r="AT90" i="3"/>
  <c r="BB90" i="3"/>
  <c r="BJ90" i="3"/>
  <c r="BR90" i="3"/>
  <c r="BZ90" i="3"/>
  <c r="A91" i="3"/>
  <c r="I91" i="3"/>
  <c r="R91" i="3"/>
  <c r="Z91" i="3"/>
  <c r="AH91" i="3"/>
  <c r="AP91" i="3"/>
  <c r="BA91" i="3"/>
  <c r="BL91" i="3"/>
  <c r="BV91" i="3"/>
  <c r="CG91" i="3"/>
  <c r="K92" i="3"/>
  <c r="U92" i="3"/>
  <c r="AF92" i="3"/>
  <c r="AQ92" i="3"/>
  <c r="BA92" i="3"/>
  <c r="BL92" i="3"/>
  <c r="BW92" i="3"/>
  <c r="CG92" i="3"/>
  <c r="AA89" i="3"/>
  <c r="BE90" i="3"/>
  <c r="D91" i="3"/>
  <c r="U91" i="3"/>
  <c r="AK91" i="3"/>
  <c r="BE91" i="3"/>
  <c r="BZ91" i="3"/>
  <c r="O92" i="3"/>
  <c r="AJ92" i="3"/>
  <c r="BE92" i="3"/>
  <c r="CA92" i="3"/>
  <c r="AE89" i="3"/>
  <c r="M91" i="3"/>
  <c r="BF91" i="3"/>
  <c r="BQ91" i="3"/>
  <c r="AA92" i="3"/>
  <c r="BQ92" i="3"/>
  <c r="E92" i="3"/>
  <c r="P92" i="3"/>
  <c r="CB91" i="3"/>
  <c r="AK92" i="3"/>
  <c r="CB92" i="3"/>
  <c r="AV92" i="3"/>
  <c r="BG92" i="3"/>
  <c r="BR92" i="3"/>
  <c r="BB92" i="3"/>
  <c r="AL92" i="3"/>
  <c r="V92" i="3"/>
  <c r="F92" i="3"/>
  <c r="BW91" i="3"/>
  <c r="BG91" i="3"/>
  <c r="AQ91" i="3"/>
  <c r="CD92" i="3"/>
  <c r="BN92" i="3"/>
  <c r="AX92" i="3"/>
  <c r="AH92" i="3"/>
  <c r="R92" i="3"/>
  <c r="B92" i="3"/>
  <c r="BS91" i="3"/>
  <c r="BC91" i="3"/>
  <c r="BZ92" i="3"/>
  <c r="BJ92" i="3"/>
  <c r="AT92" i="3"/>
  <c r="AD92" i="3"/>
  <c r="N92" i="3"/>
  <c r="CE91" i="3"/>
  <c r="BO91" i="3"/>
  <c r="AY91" i="3"/>
  <c r="BV92" i="3"/>
  <c r="BF92" i="3"/>
  <c r="AP92" i="3"/>
  <c r="Z92" i="3"/>
  <c r="J92" i="3"/>
  <c r="CA91" i="3"/>
  <c r="BK91" i="3"/>
  <c r="AU91" i="3"/>
  <c r="A95" i="3" l="1" a="1"/>
  <c r="A95" i="3" l="1"/>
  <c r="D98" i="3"/>
  <c r="C95" i="3"/>
  <c r="B95" i="3"/>
  <c r="A98" i="3"/>
  <c r="C97" i="3"/>
  <c r="D96" i="3"/>
  <c r="B98" i="3"/>
  <c r="D97" i="3"/>
  <c r="A97" i="3"/>
  <c r="C98" i="3"/>
  <c r="B97" i="3"/>
  <c r="D95" i="3"/>
  <c r="A96" i="3"/>
  <c r="B96" i="3"/>
  <c r="C96" i="3"/>
  <c r="C87" i="5" l="1"/>
  <c r="C87" i="7"/>
  <c r="D1" i="7" s="1"/>
</calcChain>
</file>

<file path=xl/sharedStrings.xml><?xml version="1.0" encoding="utf-8"?>
<sst xmlns="http://schemas.openxmlformats.org/spreadsheetml/2006/main" count="32" uniqueCount="21">
  <si>
    <t>transpose(A)</t>
  </si>
  <si>
    <t>transpose(A) * A</t>
  </si>
  <si>
    <t>inverse(transpose(A) * A)</t>
  </si>
  <si>
    <t>pseudoinverse(A) = inverse(transpose(A) * A) * transpose(A)</t>
  </si>
  <si>
    <t>matrix A</t>
  </si>
  <si>
    <t>Light 3</t>
  </si>
  <si>
    <t>Light 2</t>
  </si>
  <si>
    <t>Light 1</t>
  </si>
  <si>
    <t>Total</t>
  </si>
  <si>
    <t>nm</t>
  </si>
  <si>
    <t>Light 4</t>
  </si>
  <si>
    <t>x</t>
  </si>
  <si>
    <t>Fit</t>
  </si>
  <si>
    <t>Error</t>
  </si>
  <si>
    <t>bound(x)</t>
  </si>
  <si>
    <t>mod(x)</t>
  </si>
  <si>
    <t>Wavelength</t>
  </si>
  <si>
    <t>error</t>
  </si>
  <si>
    <t>2a</t>
  </si>
  <si>
    <t>2b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</si>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</sst>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E+00"/>
    <numFmt numFmtId="165" formatCode="0.0E+00"/>
    <numFmt numFmtId="166" formatCode="0.0"/>
    <numFmt numFmtId="167" formatCode="0.000"/>
  </numFmts>
  <fonts count="12" x14ac:knownFonts="1">
    <font>
      <sz val="11"/>
      <color theme="1"/>
      <name val="Calibri"/>
      <family val="2"/>
      <scheme val="minor"/>
    </font>
    <font>
      <i/>
      <sz val="14"/>
      <color theme="8"/>
      <name val="Calibri"/>
      <family val="2"/>
      <scheme val="minor"/>
    </font>
    <font>
      <i/>
      <sz val="12"/>
      <color theme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24"/>
      <color theme="8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165" fontId="4" fillId="0" borderId="0" xfId="0" applyNumberFormat="1" applyFont="1"/>
    <xf numFmtId="165" fontId="6" fillId="0" borderId="0" xfId="0" applyNumberFormat="1" applyFont="1"/>
    <xf numFmtId="164" fontId="4" fillId="0" borderId="0" xfId="0" applyNumberFormat="1" applyFont="1"/>
    <xf numFmtId="0" fontId="7" fillId="0" borderId="0" xfId="0" applyFont="1"/>
    <xf numFmtId="0" fontId="1" fillId="0" borderId="0" xfId="0" applyFont="1" applyAlignment="1">
      <alignment horizontal="center"/>
    </xf>
    <xf numFmtId="166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6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6"/>
          <c:order val="6"/>
          <c:tx>
            <c:v>Target 2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'target 2'!$B$1:$B$85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Match 2a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'match 2a'!$B$2:$B$86</c:f>
              <c:numCache>
                <c:formatCode>General</c:formatCode>
                <c:ptCount val="85"/>
                <c:pt idx="0">
                  <c:v>-3.8686680532436349E-4</c:v>
                </c:pt>
                <c:pt idx="1">
                  <c:v>-6.6311907071161993E-4</c:v>
                </c:pt>
                <c:pt idx="2">
                  <c:v>-1.1044962435723736E-3</c:v>
                </c:pt>
                <c:pt idx="3">
                  <c:v>-1.7871032233082796E-3</c:v>
                </c:pt>
                <c:pt idx="4">
                  <c:v>-2.8078442997861034E-3</c:v>
                </c:pt>
                <c:pt idx="5">
                  <c:v>-4.2815235586439867E-3</c:v>
                </c:pt>
                <c:pt idx="6">
                  <c:v>-6.3314642738660299E-3</c:v>
                </c:pt>
                <c:pt idx="7">
                  <c:v>-9.070857872479474E-3</c:v>
                </c:pt>
                <c:pt idx="8">
                  <c:v>-1.2572292854801255E-2</c:v>
                </c:pt>
                <c:pt idx="9">
                  <c:v>-1.6823920219725473E-2</c:v>
                </c:pt>
                <c:pt idx="10">
                  <c:v>-2.1672669590051836E-2</c:v>
                </c:pt>
                <c:pt idx="11">
                  <c:v>-2.6757873455838081E-2</c:v>
                </c:pt>
                <c:pt idx="12">
                  <c:v>-3.1442387720432494E-2</c:v>
                </c:pt>
                <c:pt idx="13">
                  <c:v>-3.4752328996812458E-2</c:v>
                </c:pt>
                <c:pt idx="14">
                  <c:v>-3.5340099905502319E-2</c:v>
                </c:pt>
                <c:pt idx="15">
                  <c:v>-3.148741984414017E-2</c:v>
                </c:pt>
                <c:pt idx="16">
                  <c:v>-2.1164493649042066E-2</c:v>
                </c:pt>
                <c:pt idx="17">
                  <c:v>-2.1572284156759504E-3</c:v>
                </c:pt>
                <c:pt idx="18">
                  <c:v>2.7734028587645822E-2</c:v>
                </c:pt>
                <c:pt idx="19">
                  <c:v>7.0433204423631948E-2</c:v>
                </c:pt>
                <c:pt idx="20">
                  <c:v>0.12728877920043435</c:v>
                </c:pt>
                <c:pt idx="21">
                  <c:v>0.19877497714996775</c:v>
                </c:pt>
                <c:pt idx="22">
                  <c:v>0.28424484422432811</c:v>
                </c:pt>
                <c:pt idx="23">
                  <c:v>0.38179000424600334</c:v>
                </c:pt>
                <c:pt idx="24">
                  <c:v>0.48825431208218212</c:v>
                </c:pt>
                <c:pt idx="25">
                  <c:v>0.59942807821851862</c:v>
                </c:pt>
                <c:pt idx="26">
                  <c:v>0.71041770505289437</c:v>
                </c:pt>
                <c:pt idx="27">
                  <c:v>0.81614795529705508</c:v>
                </c:pt>
                <c:pt idx="28">
                  <c:v>0.91191937934137912</c:v>
                </c:pt>
                <c:pt idx="29">
                  <c:v>0.99392162579628207</c:v>
                </c:pt>
                <c:pt idx="30">
                  <c:v>1.0596027213343473</c:v>
                </c:pt>
                <c:pt idx="31">
                  <c:v>1.1078184538922604</c:v>
                </c:pt>
                <c:pt idx="32">
                  <c:v>1.1387314557365011</c:v>
                </c:pt>
                <c:pt idx="33">
                  <c:v>1.1534863520154164</c:v>
                </c:pt>
                <c:pt idx="34">
                  <c:v>1.1537407895488991</c:v>
                </c:pt>
                <c:pt idx="35">
                  <c:v>1.1411673126079265</c:v>
                </c:pt>
                <c:pt idx="36">
                  <c:v>1.117047300432439</c:v>
                </c:pt>
                <c:pt idx="37">
                  <c:v>1.0820529124601936</c:v>
                </c:pt>
                <c:pt idx="38">
                  <c:v>1.0362627423749622</c:v>
                </c:pt>
                <c:pt idx="39">
                  <c:v>0.97939552747221725</c:v>
                </c:pt>
                <c:pt idx="40">
                  <c:v>0.91119073855016874</c:v>
                </c:pt>
                <c:pt idx="41">
                  <c:v>0.83182999741260644</c:v>
                </c:pt>
                <c:pt idx="42">
                  <c:v>0.74228733529812219</c:v>
                </c:pt>
                <c:pt idx="43">
                  <c:v>0.64451901051170413</c:v>
                </c:pt>
                <c:pt idx="44">
                  <c:v>0.54144677617840309</c:v>
                </c:pt>
                <c:pt idx="45">
                  <c:v>0.43673919928973998</c:v>
                </c:pt>
                <c:pt idx="46">
                  <c:v>0.33444041016382575</c:v>
                </c:pt>
                <c:pt idx="47">
                  <c:v>0.23852433581563262</c:v>
                </c:pt>
                <c:pt idx="48">
                  <c:v>0.1524604625454514</c:v>
                </c:pt>
                <c:pt idx="49">
                  <c:v>7.8865780627059096E-2</c:v>
                </c:pt>
                <c:pt idx="50">
                  <c:v>1.929252503437856E-2</c:v>
                </c:pt>
                <c:pt idx="51">
                  <c:v>-2.5829549967562204E-2</c:v>
                </c:pt>
                <c:pt idx="52">
                  <c:v>-5.7106839042247878E-2</c:v>
                </c:pt>
                <c:pt idx="53">
                  <c:v>-7.5984043069134241E-2</c:v>
                </c:pt>
                <c:pt idx="54">
                  <c:v>-8.4479556299699776E-2</c:v>
                </c:pt>
                <c:pt idx="55">
                  <c:v>-8.4901029842142567E-2</c:v>
                </c:pt>
                <c:pt idx="56">
                  <c:v>-7.9582086094217311E-2</c:v>
                </c:pt>
                <c:pt idx="57">
                  <c:v>-7.0669862303434486E-2</c:v>
                </c:pt>
                <c:pt idx="58">
                  <c:v>-5.9979528081540813E-2</c:v>
                </c:pt>
                <c:pt idx="59">
                  <c:v>-4.8918877928857449E-2</c:v>
                </c:pt>
                <c:pt idx="60">
                  <c:v>-3.8475550729148621E-2</c:v>
                </c:pt>
                <c:pt idx="61">
                  <c:v>-2.9252503889313778E-2</c:v>
                </c:pt>
                <c:pt idx="62">
                  <c:v>-2.1534338048158998E-2</c:v>
                </c:pt>
                <c:pt idx="63">
                  <c:v>-1.5367476392347021E-2</c:v>
                </c:pt>
                <c:pt idx="64">
                  <c:v>-1.0640110905135589E-2</c:v>
                </c:pt>
                <c:pt idx="65">
                  <c:v>-7.1520865275570347E-3</c:v>
                </c:pt>
                <c:pt idx="66">
                  <c:v>-4.6694073521584608E-3</c:v>
                </c:pt>
                <c:pt idx="67">
                  <c:v>-2.9619733811670937E-3</c:v>
                </c:pt>
                <c:pt idx="68">
                  <c:v>-1.8260022548846435E-3</c:v>
                </c:pt>
                <c:pt idx="69">
                  <c:v>-1.0942205892293204E-3</c:v>
                </c:pt>
                <c:pt idx="70">
                  <c:v>-6.3746144349343379E-4</c:v>
                </c:pt>
                <c:pt idx="71">
                  <c:v>-3.610730863228221E-4</c:v>
                </c:pt>
                <c:pt idx="72">
                  <c:v>-1.9886742928952551E-4</c:v>
                </c:pt>
                <c:pt idx="73">
                  <c:v>-1.0650894895155232E-4</c:v>
                </c:pt>
                <c:pt idx="74">
                  <c:v>-5.5473106931127712E-5</c:v>
                </c:pt>
                <c:pt idx="75">
                  <c:v>-2.8097520162400602E-5</c:v>
                </c:pt>
                <c:pt idx="76">
                  <c:v>-1.3840572811563205E-5</c:v>
                </c:pt>
                <c:pt idx="77">
                  <c:v>-6.6305473433000366E-6</c:v>
                </c:pt>
                <c:pt idx="78">
                  <c:v>-3.0893029662423748E-6</c:v>
                </c:pt>
                <c:pt idx="79">
                  <c:v>-1.3998851110582367E-6</c:v>
                </c:pt>
                <c:pt idx="80">
                  <c:v>-6.1694836801532482E-7</c:v>
                </c:pt>
                <c:pt idx="81">
                  <c:v>-2.6444333419817662E-7</c:v>
                </c:pt>
                <c:pt idx="82">
                  <c:v>-1.1024171578291691E-7</c:v>
                </c:pt>
                <c:pt idx="83">
                  <c:v>-4.4698244960245273E-8</c:v>
                </c:pt>
                <c:pt idx="84">
                  <c:v>-1.7626552657769909E-8</c:v>
                </c:pt>
              </c:numCache>
            </c:numRef>
          </c:val>
          <c:smooth val="1"/>
        </c:ser>
        <c:ser>
          <c:idx val="8"/>
          <c:order val="8"/>
          <c:tx>
            <c:v>Match 2b</c:v>
          </c:tx>
          <c:spPr>
            <a:ln w="952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'match 2b'!$C$2:$C$86</c:f>
              <c:numCache>
                <c:formatCode>General</c:formatCode>
                <c:ptCount val="85"/>
                <c:pt idx="0">
                  <c:v>3.3691362159562069E-6</c:v>
                </c:pt>
                <c:pt idx="1">
                  <c:v>7.6454926819350836E-6</c:v>
                </c:pt>
                <c:pt idx="2">
                  <c:v>1.6874495417307989E-5</c:v>
                </c:pt>
                <c:pt idx="3">
                  <c:v>3.6223900545050364E-5</c:v>
                </c:pt>
                <c:pt idx="4">
                  <c:v>7.5630964101872398E-5</c:v>
                </c:pt>
                <c:pt idx="5">
                  <c:v>1.5358374899109936E-4</c:v>
                </c:pt>
                <c:pt idx="6">
                  <c:v>3.0334279060814743E-4</c:v>
                </c:pt>
                <c:pt idx="7">
                  <c:v>5.8272944463702602E-4</c:v>
                </c:pt>
                <c:pt idx="8">
                  <c:v>1.0887994044162456E-3</c:v>
                </c:pt>
                <c:pt idx="9">
                  <c:v>1.9787004258560799E-3</c:v>
                </c:pt>
                <c:pt idx="10">
                  <c:v>3.4975849935290656E-3</c:v>
                </c:pt>
                <c:pt idx="11">
                  <c:v>6.0133833551167743E-3</c:v>
                </c:pt>
                <c:pt idx="12">
                  <c:v>1.0056346662342114E-2</c:v>
                </c:pt>
                <c:pt idx="13">
                  <c:v>1.6358493913831124E-2</c:v>
                </c:pt>
                <c:pt idx="14">
                  <c:v>2.5884670466510655E-2</c:v>
                </c:pt>
                <c:pt idx="15">
                  <c:v>3.9843485150280397E-2</c:v>
                </c:pt>
                <c:pt idx="16">
                  <c:v>5.9664020968190713E-2</c:v>
                </c:pt>
                <c:pt idx="17">
                  <c:v>8.6924327871458873E-2</c:v>
                </c:pt>
                <c:pt idx="18">
                  <c:v>0.12322172542043282</c:v>
                </c:pt>
                <c:pt idx="19">
                  <c:v>0.16998375678693498</c:v>
                </c:pt>
                <c:pt idx="20">
                  <c:v>0.22823197335929776</c:v>
                </c:pt>
                <c:pt idx="21">
                  <c:v>0.29832666538907998</c:v>
                </c:pt>
                <c:pt idx="22">
                  <c:v>0.37973552152008361</c:v>
                </c:pt>
                <c:pt idx="23">
                  <c:v>0.47087815039671538</c:v>
                </c:pt>
                <c:pt idx="24">
                  <c:v>0.56909666072338805</c:v>
                </c:pt>
                <c:pt idx="25">
                  <c:v>0.67078710367341932</c:v>
                </c:pt>
                <c:pt idx="26">
                  <c:v>0.77169802345176319</c:v>
                </c:pt>
                <c:pt idx="27">
                  <c:v>0.86736548262951974</c:v>
                </c:pt>
                <c:pt idx="28">
                  <c:v>0.95361746521542112</c:v>
                </c:pt>
                <c:pt idx="29">
                  <c:v>1.027055117577494</c:v>
                </c:pt>
                <c:pt idx="30">
                  <c:v>1.0854131484894032</c:v>
                </c:pt>
                <c:pt idx="31">
                  <c:v>1.1277214475425188</c:v>
                </c:pt>
                <c:pt idx="32">
                  <c:v>1.1542321295235456</c:v>
                </c:pt>
                <c:pt idx="33">
                  <c:v>1.1661310633071498</c:v>
                </c:pt>
                <c:pt idx="34">
                  <c:v>1.1651058679299533</c:v>
                </c:pt>
                <c:pt idx="35">
                  <c:v>1.1528781060110798</c:v>
                </c:pt>
                <c:pt idx="36">
                  <c:v>1.1308150159539307</c:v>
                </c:pt>
                <c:pt idx="37">
                  <c:v>1.099712715713536</c:v>
                </c:pt>
                <c:pt idx="38">
                  <c:v>1.0597948040131155</c:v>
                </c:pt>
                <c:pt idx="39">
                  <c:v>1.0109115356833813</c:v>
                </c:pt>
                <c:pt idx="40">
                  <c:v>0.95287216731510727</c:v>
                </c:pt>
                <c:pt idx="41">
                  <c:v>0.8858112611220873</c:v>
                </c:pt>
                <c:pt idx="42">
                  <c:v>0.81048652392892251</c:v>
                </c:pt>
                <c:pt idx="43">
                  <c:v>0.72843012117351802</c:v>
                </c:pt>
                <c:pt idx="44">
                  <c:v>0.64191838710208249</c:v>
                </c:pt>
                <c:pt idx="45">
                  <c:v>0.55377295559063044</c:v>
                </c:pt>
                <c:pt idx="46">
                  <c:v>0.46704604504901381</c:v>
                </c:pt>
                <c:pt idx="47">
                  <c:v>0.38466444182508919</c:v>
                </c:pt>
                <c:pt idx="48">
                  <c:v>0.30910741913236178</c:v>
                </c:pt>
                <c:pt idx="49">
                  <c:v>0.24217646986216332</c:v>
                </c:pt>
                <c:pt idx="50">
                  <c:v>0.18488675348208319</c:v>
                </c:pt>
                <c:pt idx="51">
                  <c:v>0.1374804468612128</c:v>
                </c:pt>
                <c:pt idx="52">
                  <c:v>9.9538300716267528E-2</c:v>
                </c:pt>
                <c:pt idx="53">
                  <c:v>7.0152045896194365E-2</c:v>
                </c:pt>
                <c:pt idx="54">
                  <c:v>4.8117645651465361E-2</c:v>
                </c:pt>
                <c:pt idx="55">
                  <c:v>3.2115584809406891E-2</c:v>
                </c:pt>
                <c:pt idx="56">
                  <c:v>2.085566390465159E-2</c:v>
                </c:pt>
                <c:pt idx="57">
                  <c:v>1.3176203556453551E-2</c:v>
                </c:pt>
                <c:pt idx="58">
                  <c:v>8.098140015791162E-3</c:v>
                </c:pt>
                <c:pt idx="59">
                  <c:v>4.8415748574309522E-3</c:v>
                </c:pt>
                <c:pt idx="60">
                  <c:v>2.815642116796612E-3</c:v>
                </c:pt>
                <c:pt idx="61">
                  <c:v>1.5927397657772399E-3</c:v>
                </c:pt>
                <c:pt idx="62">
                  <c:v>8.7635285331798588E-4</c:v>
                </c:pt>
                <c:pt idx="63">
                  <c:v>4.6899973785981291E-4</c:v>
                </c:pt>
                <c:pt idx="64">
                  <c:v>2.4412935270887878E-4</c:v>
                </c:pt>
                <c:pt idx="65">
                  <c:v>1.2359956812400591E-4</c:v>
                </c:pt>
                <c:pt idx="66">
                  <c:v>6.086396478662497E-5</c:v>
                </c:pt>
                <c:pt idx="67">
                  <c:v>2.9150594619094086E-5</c:v>
                </c:pt>
                <c:pt idx="68">
                  <c:v>1.357927673526956E-5</c:v>
                </c:pt>
                <c:pt idx="69">
                  <c:v>6.1524274559777402E-6</c:v>
                </c:pt>
                <c:pt idx="70">
                  <c:v>2.7111649690830341E-6</c:v>
                </c:pt>
                <c:pt idx="71">
                  <c:v>1.1619947429209906E-6</c:v>
                </c:pt>
                <c:pt idx="72">
                  <c:v>4.8438484749838959E-7</c:v>
                </c:pt>
                <c:pt idx="73">
                  <c:v>1.9638786128181593E-7</c:v>
                </c:pt>
                <c:pt idx="74">
                  <c:v>7.7441915776385313E-8</c:v>
                </c:pt>
                <c:pt idx="75">
                  <c:v>2.9701243136947119E-8</c:v>
                </c:pt>
                <c:pt idx="76">
                  <c:v>1.1079242203357044E-8</c:v>
                </c:pt>
                <c:pt idx="77">
                  <c:v>4.0195943310911487E-9</c:v>
                </c:pt>
                <c:pt idx="78">
                  <c:v>1.4183748348831594E-9</c:v>
                </c:pt>
                <c:pt idx="79">
                  <c:v>4.8678405730482733E-10</c:v>
                </c:pt>
                <c:pt idx="80">
                  <c:v>1.62486822390123E-10</c:v>
                </c:pt>
                <c:pt idx="81">
                  <c:v>5.2751688550304861E-11</c:v>
                </c:pt>
                <c:pt idx="82">
                  <c:v>1.6656776884334519E-11</c:v>
                </c:pt>
                <c:pt idx="83">
                  <c:v>5.1154273980175246E-12</c:v>
                </c:pt>
                <c:pt idx="84">
                  <c:v>1.5279502513587147E-12</c:v>
                </c:pt>
              </c:numCache>
            </c:numRef>
          </c:val>
          <c:smooth val="1"/>
        </c:ser>
        <c:ser>
          <c:idx val="9"/>
          <c:order val="9"/>
          <c:tx>
            <c:v>Match 2c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'match 2c'!$C$2:$C$86</c:f>
              <c:numCache>
                <c:formatCode>General</c:formatCode>
                <c:ptCount val="85"/>
                <c:pt idx="0">
                  <c:v>3.2883119702598459E-6</c:v>
                </c:pt>
                <c:pt idx="1">
                  <c:v>7.4620704863183141E-6</c:v>
                </c:pt>
                <c:pt idx="2">
                  <c:v>1.6469632508509064E-5</c:v>
                </c:pt>
                <c:pt idx="3">
                  <c:v>3.53547138994397E-5</c:v>
                </c:pt>
                <c:pt idx="4">
                  <c:v>7.3815987176918644E-5</c:v>
                </c:pt>
                <c:pt idx="5">
                  <c:v>1.4989747566436946E-4</c:v>
                </c:pt>
                <c:pt idx="6">
                  <c:v>2.9606047685907882E-4</c:v>
                </c:pt>
                <c:pt idx="7">
                  <c:v>5.6873595661656071E-4</c:v>
                </c:pt>
                <c:pt idx="8">
                  <c:v>1.062643508578118E-3</c:v>
                </c:pt>
                <c:pt idx="9">
                  <c:v>1.9311432091344142E-3</c:v>
                </c:pt>
                <c:pt idx="10">
                  <c:v>3.4134672153190836E-3</c:v>
                </c:pt>
                <c:pt idx="11">
                  <c:v>5.8686356278599052E-3</c:v>
                </c:pt>
                <c:pt idx="12">
                  <c:v>9.8140066014705263E-3</c:v>
                </c:pt>
                <c:pt idx="13">
                  <c:v>1.5963694377327486E-2</c:v>
                </c:pt>
                <c:pt idx="14">
                  <c:v>2.5258735003777278E-2</c:v>
                </c:pt>
                <c:pt idx="15">
                  <c:v>3.8877507440699892E-2</c:v>
                </c:pt>
                <c:pt idx="16">
                  <c:v>5.8212585599074031E-2</c:v>
                </c:pt>
                <c:pt idx="17">
                  <c:v>8.4800290080766394E-2</c:v>
                </c:pt>
                <c:pt idx="18">
                  <c:v>0.12019311872241838</c:v>
                </c:pt>
                <c:pt idx="19">
                  <c:v>0.16577383922558542</c:v>
                </c:pt>
                <c:pt idx="20">
                  <c:v>0.22252307496769469</c:v>
                </c:pt>
                <c:pt idx="21">
                  <c:v>0.29076784261357752</c:v>
                </c:pt>
                <c:pt idx="22">
                  <c:v>0.36995314168574533</c:v>
                </c:pt>
                <c:pt idx="23">
                  <c:v>0.45848762380463631</c:v>
                </c:pt>
                <c:pt idx="24">
                  <c:v>0.55371291230679043</c:v>
                </c:pt>
                <c:pt idx="25">
                  <c:v>0.65203136181858223</c:v>
                </c:pt>
                <c:pt idx="26">
                  <c:v>0.74919934716357139</c:v>
                </c:pt>
                <c:pt idx="27">
                  <c:v>0.8407571828829713</c:v>
                </c:pt>
                <c:pt idx="28">
                  <c:v>0.92253092588880892</c:v>
                </c:pt>
                <c:pt idx="29">
                  <c:v>0.99111588793473382</c:v>
                </c:pt>
                <c:pt idx="30">
                  <c:v>1.0442457495224506</c:v>
                </c:pt>
                <c:pt idx="31">
                  <c:v>1.0809693023423763</c:v>
                </c:pt>
                <c:pt idx="32">
                  <c:v>1.1015968814530064</c:v>
                </c:pt>
                <c:pt idx="33">
                  <c:v>1.1074313284557165</c:v>
                </c:pt>
                <c:pt idx="34">
                  <c:v>1.1003499065750224</c:v>
                </c:pt>
                <c:pt idx="35">
                  <c:v>1.0823393171229196</c:v>
                </c:pt>
                <c:pt idx="36">
                  <c:v>1.055095173589637</c:v>
                </c:pt>
                <c:pt idx="37">
                  <c:v>1.0197769129929202</c:v>
                </c:pt>
                <c:pt idx="38">
                  <c:v>0.97696492559443437</c:v>
                </c:pt>
                <c:pt idx="39">
                  <c:v>0.92681152944924317</c:v>
                </c:pt>
                <c:pt idx="40">
                  <c:v>0.8693271818281304</c:v>
                </c:pt>
                <c:pt idx="41">
                  <c:v>0.8047118576649378</c:v>
                </c:pt>
                <c:pt idx="42">
                  <c:v>0.73363644947286444</c:v>
                </c:pt>
                <c:pt idx="43">
                  <c:v>0.6573997472229921</c:v>
                </c:pt>
                <c:pt idx="44">
                  <c:v>0.57792501446247668</c:v>
                </c:pt>
                <c:pt idx="45">
                  <c:v>0.49760405185551149</c:v>
                </c:pt>
                <c:pt idx="46">
                  <c:v>0.41903345416537985</c:v>
                </c:pt>
                <c:pt idx="47">
                  <c:v>0.34470863797433532</c:v>
                </c:pt>
                <c:pt idx="48">
                  <c:v>0.27674297831459943</c:v>
                </c:pt>
                <c:pt idx="49">
                  <c:v>0.21666463551260995</c:v>
                </c:pt>
                <c:pt idx="50">
                  <c:v>0.16531900336551369</c:v>
                </c:pt>
                <c:pt idx="51">
                  <c:v>0.12287818259802986</c:v>
                </c:pt>
                <c:pt idx="52">
                  <c:v>8.8937346427349004E-2</c:v>
                </c:pt>
                <c:pt idx="53">
                  <c:v>6.266537366408087E-2</c:v>
                </c:pt>
                <c:pt idx="54">
                  <c:v>4.2974465173462352E-2</c:v>
                </c:pt>
                <c:pt idx="55">
                  <c:v>2.8678750445439376E-2</c:v>
                </c:pt>
                <c:pt idx="56">
                  <c:v>1.8621794361479378E-2</c:v>
                </c:pt>
                <c:pt idx="57">
                  <c:v>1.1763924114815786E-2</c:v>
                </c:pt>
                <c:pt idx="58">
                  <c:v>7.2296987230358861E-3</c:v>
                </c:pt>
                <c:pt idx="59">
                  <c:v>4.3221625128186548E-3</c:v>
                </c:pt>
                <c:pt idx="60">
                  <c:v>2.5134854120266959E-3</c:v>
                </c:pt>
                <c:pt idx="61">
                  <c:v>1.4217785941360919E-3</c:v>
                </c:pt>
                <c:pt idx="62">
                  <c:v>7.8227100717918809E-4</c:v>
                </c:pt>
                <c:pt idx="63">
                  <c:v>4.1864322878618044E-4</c:v>
                </c:pt>
                <c:pt idx="64">
                  <c:v>2.1791461092515952E-4</c:v>
                </c:pt>
                <c:pt idx="65">
                  <c:v>1.1032639414459146E-4</c:v>
                </c:pt>
                <c:pt idx="66">
                  <c:v>5.432750635777242E-5</c:v>
                </c:pt>
                <c:pt idx="67">
                  <c:v>2.6019846068598834E-5</c:v>
                </c:pt>
                <c:pt idx="68">
                  <c:v>1.2120827127751028E-5</c:v>
                </c:pt>
                <c:pt idx="69">
                  <c:v>5.4916246024507843E-6</c:v>
                </c:pt>
                <c:pt idx="70">
                  <c:v>2.4199662928142238E-6</c:v>
                </c:pt>
                <c:pt idx="71">
                  <c:v>1.0371863737438667E-6</c:v>
                </c:pt>
                <c:pt idx="72">
                  <c:v>4.3235713762426072E-7</c:v>
                </c:pt>
                <c:pt idx="73">
                  <c:v>1.7529369829355793E-7</c:v>
                </c:pt>
                <c:pt idx="74">
                  <c:v>6.9123772567777816E-8</c:v>
                </c:pt>
                <c:pt idx="75">
                  <c:v>2.6510976825248495E-8</c:v>
                </c:pt>
                <c:pt idx="76">
                  <c:v>9.8891958251858477E-9</c:v>
                </c:pt>
                <c:pt idx="77">
                  <c:v>3.5878394994502129E-9</c:v>
                </c:pt>
                <c:pt idx="78">
                  <c:v>1.266023287217037E-9</c:v>
                </c:pt>
                <c:pt idx="79">
                  <c:v>4.3449716145007467E-10</c:v>
                </c:pt>
                <c:pt idx="80">
                  <c:v>1.450336186179522E-10</c:v>
                </c:pt>
                <c:pt idx="81">
                  <c:v>4.7085464303551996E-11</c:v>
                </c:pt>
                <c:pt idx="82">
                  <c:v>1.4867619076934694E-11</c:v>
                </c:pt>
                <c:pt idx="83">
                  <c:v>4.5659626659116236E-12</c:v>
                </c:pt>
                <c:pt idx="84">
                  <c:v>1.3638280718174028E-12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238672"/>
        <c:axId val="4262374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Light 1</c:v>
                </c:tx>
                <c:spPr>
                  <a:ln w="317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lights!$A$3:$A$87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lights!$E$3:$E$87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3.8659201394728076E-3</c:v>
                      </c:pt>
                      <c:pt idx="1">
                        <c:v>6.6450112827413981E-3</c:v>
                      </c:pt>
                      <c:pt idx="2">
                        <c:v>1.1108996538242306E-2</c:v>
                      </c:pt>
                      <c:pt idx="3">
                        <c:v>1.8063013419781275E-2</c:v>
                      </c:pt>
                      <c:pt idx="4">
                        <c:v>2.8565500784550377E-2</c:v>
                      </c:pt>
                      <c:pt idx="5">
                        <c:v>4.393693362340742E-2</c:v>
                      </c:pt>
                      <c:pt idx="6">
                        <c:v>6.5728528616530474E-2</c:v>
                      </c:pt>
                      <c:pt idx="7">
                        <c:v>9.5634444832538607E-2</c:v>
                      </c:pt>
                      <c:pt idx="8">
                        <c:v>0.1353352832366127</c:v>
                      </c:pt>
                      <c:pt idx="9">
                        <c:v>0.18627046369770089</c:v>
                      </c:pt>
                      <c:pt idx="10">
                        <c:v>0.24935220877729622</c:v>
                      </c:pt>
                      <c:pt idx="11">
                        <c:v>0.32465246735834974</c:v>
                      </c:pt>
                      <c:pt idx="12">
                        <c:v>0.41111229050718745</c:v>
                      </c:pt>
                      <c:pt idx="13">
                        <c:v>0.50633561664810056</c:v>
                      </c:pt>
                      <c:pt idx="14">
                        <c:v>0.60653065971263342</c:v>
                      </c:pt>
                      <c:pt idx="15">
                        <c:v>0.70664827785771622</c:v>
                      </c:pt>
                      <c:pt idx="16">
                        <c:v>0.80073740291680806</c:v>
                      </c:pt>
                      <c:pt idx="17">
                        <c:v>0.88249690258459546</c:v>
                      </c:pt>
                      <c:pt idx="18">
                        <c:v>0.94595946890676541</c:v>
                      </c:pt>
                      <c:pt idx="19">
                        <c:v>0.98620711674391626</c:v>
                      </c:pt>
                      <c:pt idx="20">
                        <c:v>1</c:v>
                      </c:pt>
                      <c:pt idx="21">
                        <c:v>0.98620711674391626</c:v>
                      </c:pt>
                      <c:pt idx="22">
                        <c:v>0.94595946890676541</c:v>
                      </c:pt>
                      <c:pt idx="23">
                        <c:v>0.88249690258459546</c:v>
                      </c:pt>
                      <c:pt idx="24">
                        <c:v>0.80073740291680806</c:v>
                      </c:pt>
                      <c:pt idx="25">
                        <c:v>0.70664827785771622</c:v>
                      </c:pt>
                      <c:pt idx="26">
                        <c:v>0.60653065971263342</c:v>
                      </c:pt>
                      <c:pt idx="27">
                        <c:v>0.50633561664810056</c:v>
                      </c:pt>
                      <c:pt idx="28">
                        <c:v>0.41111229050718745</c:v>
                      </c:pt>
                      <c:pt idx="29">
                        <c:v>0.32465246735834974</c:v>
                      </c:pt>
                      <c:pt idx="30">
                        <c:v>0.24935220877729622</c:v>
                      </c:pt>
                      <c:pt idx="31">
                        <c:v>0.18627046369770089</c:v>
                      </c:pt>
                      <c:pt idx="32">
                        <c:v>0.1353352832366127</c:v>
                      </c:pt>
                      <c:pt idx="33">
                        <c:v>9.5634444832538607E-2</c:v>
                      </c:pt>
                      <c:pt idx="34">
                        <c:v>6.5728528616530474E-2</c:v>
                      </c:pt>
                      <c:pt idx="35">
                        <c:v>4.393693362340742E-2</c:v>
                      </c:pt>
                      <c:pt idx="36">
                        <c:v>2.8565500784550377E-2</c:v>
                      </c:pt>
                      <c:pt idx="37">
                        <c:v>1.8063013419781275E-2</c:v>
                      </c:pt>
                      <c:pt idx="38">
                        <c:v>1.1108996538242306E-2</c:v>
                      </c:pt>
                      <c:pt idx="39">
                        <c:v>6.6450112827413981E-3</c:v>
                      </c:pt>
                      <c:pt idx="40">
                        <c:v>3.8659201394728076E-3</c:v>
                      </c:pt>
                      <c:pt idx="41">
                        <c:v>2.1874911181828851E-3</c:v>
                      </c:pt>
                      <c:pt idx="42">
                        <c:v>1.2038599948282029E-3</c:v>
                      </c:pt>
                      <c:pt idx="43">
                        <c:v>6.4437982056860812E-4</c:v>
                      </c:pt>
                      <c:pt idx="44">
                        <c:v>3.3546262790251185E-4</c:v>
                      </c:pt>
                      <c:pt idx="45">
                        <c:v>1.6985667656141068E-4</c:v>
                      </c:pt>
                      <c:pt idx="46">
                        <c:v>8.3648347229727524E-5</c:v>
                      </c:pt>
                      <c:pt idx="47">
                        <c:v>4.0065297392951069E-5</c:v>
                      </c:pt>
                      <c:pt idx="48">
                        <c:v>1.8664469113520571E-5</c:v>
                      </c:pt>
                      <c:pt idx="49">
                        <c:v>8.4566659687011062E-6</c:v>
                      </c:pt>
                      <c:pt idx="50">
                        <c:v>3.7266531720786709E-6</c:v>
                      </c:pt>
                      <c:pt idx="51">
                        <c:v>1.5972578828343163E-6</c:v>
                      </c:pt>
                      <c:pt idx="52">
                        <c:v>6.658361469857315E-7</c:v>
                      </c:pt>
                      <c:pt idx="53">
                        <c:v>2.6995785033630141E-7</c:v>
                      </c:pt>
                      <c:pt idx="54">
                        <c:v>1.0645371411076024E-7</c:v>
                      </c:pt>
                      <c:pt idx="55">
                        <c:v>4.0828360411425034E-8</c:v>
                      </c:pt>
                      <c:pt idx="56">
                        <c:v>1.5229979744712629E-8</c:v>
                      </c:pt>
                      <c:pt idx="57">
                        <c:v>5.5255177203667114E-9</c:v>
                      </c:pt>
                      <c:pt idx="58">
                        <c:v>1.9497677860172307E-9</c:v>
                      </c:pt>
                      <c:pt idx="59">
                        <c:v>6.6915860912927816E-10</c:v>
                      </c:pt>
                      <c:pt idx="60">
                        <c:v>2.233631436203166E-10</c:v>
                      </c:pt>
                      <c:pt idx="61">
                        <c:v>7.2515395693253218E-11</c:v>
                      </c:pt>
                      <c:pt idx="62">
                        <c:v>2.289734845645553E-11</c:v>
                      </c:pt>
                      <c:pt idx="63">
                        <c:v>7.0319606208407523E-12</c:v>
                      </c:pt>
                      <c:pt idx="64">
                        <c:v>2.1004092927322525E-12</c:v>
                      </c:pt>
                      <c:pt idx="65">
                        <c:v>6.1019366776053239E-13</c:v>
                      </c:pt>
                      <c:pt idx="66">
                        <c:v>1.724120939035512E-13</c:v>
                      </c:pt>
                      <c:pt idx="67">
                        <c:v>4.7380977962881125E-14</c:v>
                      </c:pt>
                      <c:pt idx="68">
                        <c:v>1.2664165549094176E-14</c:v>
                      </c:pt>
                      <c:pt idx="69">
                        <c:v>3.2921938711724927E-15</c:v>
                      </c:pt>
                      <c:pt idx="70">
                        <c:v>8.3239696769811663E-16</c:v>
                      </c:pt>
                      <c:pt idx="71">
                        <c:v>2.0469717131642043E-16</c:v>
                      </c:pt>
                      <c:pt idx="72">
                        <c:v>4.8958652645860795E-17</c:v>
                      </c:pt>
                      <c:pt idx="73">
                        <c:v>1.138894086518233E-17</c:v>
                      </c:pt>
                      <c:pt idx="74">
                        <c:v>2.576757109154981E-18</c:v>
                      </c:pt>
                      <c:pt idx="75">
                        <c:v>5.6702197749239225E-19</c:v>
                      </c:pt>
                      <c:pt idx="76">
                        <c:v>1.213563668125796E-19</c:v>
                      </c:pt>
                      <c:pt idx="77">
                        <c:v>2.5261637809256925E-20</c:v>
                      </c:pt>
                      <c:pt idx="78">
                        <c:v>5.1144237318037111E-21</c:v>
                      </c:pt>
                      <c:pt idx="79">
                        <c:v>1.0070897447335544E-21</c:v>
                      </c:pt>
                      <c:pt idx="80">
                        <c:v>1.9287498479639178E-22</c:v>
                      </c:pt>
                      <c:pt idx="81">
                        <c:v>3.592691285371085E-23</c:v>
                      </c:pt>
                      <c:pt idx="82">
                        <c:v>6.5087885154679006E-24</c:v>
                      </c:pt>
                      <c:pt idx="83">
                        <c:v>1.146876582225596E-24</c:v>
                      </c:pt>
                      <c:pt idx="84">
                        <c:v>1.9654838241636744E-25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"/>
                <c:order val="1"/>
                <c:tx>
                  <c:v>Light 2</c:v>
                </c:tx>
                <c:spPr>
                  <a:ln w="3175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lights!$A$3:$A$87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lights!$J$3:$J$87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3.7266531720786709E-6</c:v>
                      </c:pt>
                      <c:pt idx="1">
                        <c:v>8.4566659687011062E-6</c:v>
                      </c:pt>
                      <c:pt idx="2">
                        <c:v>1.8664469113520571E-5</c:v>
                      </c:pt>
                      <c:pt idx="3">
                        <c:v>4.0065297392951069E-5</c:v>
                      </c:pt>
                      <c:pt idx="4">
                        <c:v>8.3648347229727524E-5</c:v>
                      </c:pt>
                      <c:pt idx="5">
                        <c:v>1.6985667656141068E-4</c:v>
                      </c:pt>
                      <c:pt idx="6">
                        <c:v>3.3546262790251185E-4</c:v>
                      </c:pt>
                      <c:pt idx="7">
                        <c:v>6.4437982056860812E-4</c:v>
                      </c:pt>
                      <c:pt idx="8">
                        <c:v>1.2038599948282029E-3</c:v>
                      </c:pt>
                      <c:pt idx="9">
                        <c:v>2.1874911181828851E-3</c:v>
                      </c:pt>
                      <c:pt idx="10">
                        <c:v>3.8659201394728076E-3</c:v>
                      </c:pt>
                      <c:pt idx="11">
                        <c:v>6.6450112827413981E-3</c:v>
                      </c:pt>
                      <c:pt idx="12">
                        <c:v>1.1108996538242306E-2</c:v>
                      </c:pt>
                      <c:pt idx="13">
                        <c:v>1.8063013419781275E-2</c:v>
                      </c:pt>
                      <c:pt idx="14">
                        <c:v>2.8565500784550377E-2</c:v>
                      </c:pt>
                      <c:pt idx="15">
                        <c:v>4.393693362340742E-2</c:v>
                      </c:pt>
                      <c:pt idx="16">
                        <c:v>6.5728528616530474E-2</c:v>
                      </c:pt>
                      <c:pt idx="17">
                        <c:v>9.5634444832538607E-2</c:v>
                      </c:pt>
                      <c:pt idx="18">
                        <c:v>0.1353352832366127</c:v>
                      </c:pt>
                      <c:pt idx="19">
                        <c:v>0.18627046369770089</c:v>
                      </c:pt>
                      <c:pt idx="20">
                        <c:v>0.24935220877729622</c:v>
                      </c:pt>
                      <c:pt idx="21">
                        <c:v>0.32465246735834974</c:v>
                      </c:pt>
                      <c:pt idx="22">
                        <c:v>0.41111229050718745</c:v>
                      </c:pt>
                      <c:pt idx="23">
                        <c:v>0.50633561664810056</c:v>
                      </c:pt>
                      <c:pt idx="24">
                        <c:v>0.60653065971263342</c:v>
                      </c:pt>
                      <c:pt idx="25">
                        <c:v>0.70664827785771622</c:v>
                      </c:pt>
                      <c:pt idx="26">
                        <c:v>0.80073740291680806</c:v>
                      </c:pt>
                      <c:pt idx="27">
                        <c:v>0.88249690258459546</c:v>
                      </c:pt>
                      <c:pt idx="28">
                        <c:v>0.94595946890676541</c:v>
                      </c:pt>
                      <c:pt idx="29">
                        <c:v>0.98620711674391626</c:v>
                      </c:pt>
                      <c:pt idx="30">
                        <c:v>1</c:v>
                      </c:pt>
                      <c:pt idx="31">
                        <c:v>0.98620711674391626</c:v>
                      </c:pt>
                      <c:pt idx="32">
                        <c:v>0.94595946890676541</c:v>
                      </c:pt>
                      <c:pt idx="33">
                        <c:v>0.88249690258459546</c:v>
                      </c:pt>
                      <c:pt idx="34">
                        <c:v>0.80073740291680806</c:v>
                      </c:pt>
                      <c:pt idx="35">
                        <c:v>0.70664827785771622</c:v>
                      </c:pt>
                      <c:pt idx="36">
                        <c:v>0.60653065971263342</c:v>
                      </c:pt>
                      <c:pt idx="37">
                        <c:v>0.50633561664810056</c:v>
                      </c:pt>
                      <c:pt idx="38">
                        <c:v>0.41111229050718745</c:v>
                      </c:pt>
                      <c:pt idx="39">
                        <c:v>0.32465246735834974</c:v>
                      </c:pt>
                      <c:pt idx="40">
                        <c:v>0.24935220877729622</c:v>
                      </c:pt>
                      <c:pt idx="41">
                        <c:v>0.18627046369770089</c:v>
                      </c:pt>
                      <c:pt idx="42">
                        <c:v>0.1353352832366127</c:v>
                      </c:pt>
                      <c:pt idx="43">
                        <c:v>9.5634444832538607E-2</c:v>
                      </c:pt>
                      <c:pt idx="44">
                        <c:v>6.5728528616530474E-2</c:v>
                      </c:pt>
                      <c:pt idx="45">
                        <c:v>4.393693362340742E-2</c:v>
                      </c:pt>
                      <c:pt idx="46">
                        <c:v>2.8565500784550377E-2</c:v>
                      </c:pt>
                      <c:pt idx="47">
                        <c:v>1.8063013419781275E-2</c:v>
                      </c:pt>
                      <c:pt idx="48">
                        <c:v>1.1108996538242306E-2</c:v>
                      </c:pt>
                      <c:pt idx="49">
                        <c:v>6.6450112827413981E-3</c:v>
                      </c:pt>
                      <c:pt idx="50">
                        <c:v>3.8659201394728076E-3</c:v>
                      </c:pt>
                      <c:pt idx="51">
                        <c:v>2.1874911181828851E-3</c:v>
                      </c:pt>
                      <c:pt idx="52">
                        <c:v>1.2038599948282029E-3</c:v>
                      </c:pt>
                      <c:pt idx="53">
                        <c:v>6.4437982056860812E-4</c:v>
                      </c:pt>
                      <c:pt idx="54">
                        <c:v>3.3546262790251185E-4</c:v>
                      </c:pt>
                      <c:pt idx="55">
                        <c:v>1.6985667656141068E-4</c:v>
                      </c:pt>
                      <c:pt idx="56">
                        <c:v>8.3648347229727524E-5</c:v>
                      </c:pt>
                      <c:pt idx="57">
                        <c:v>4.0065297392951069E-5</c:v>
                      </c:pt>
                      <c:pt idx="58">
                        <c:v>1.8664469113520571E-5</c:v>
                      </c:pt>
                      <c:pt idx="59">
                        <c:v>8.4566659687011062E-6</c:v>
                      </c:pt>
                      <c:pt idx="60">
                        <c:v>3.7266531720786709E-6</c:v>
                      </c:pt>
                      <c:pt idx="61">
                        <c:v>1.5972578828343163E-6</c:v>
                      </c:pt>
                      <c:pt idx="62">
                        <c:v>6.658361469857315E-7</c:v>
                      </c:pt>
                      <c:pt idx="63">
                        <c:v>2.6995785033630141E-7</c:v>
                      </c:pt>
                      <c:pt idx="64">
                        <c:v>1.0645371411076024E-7</c:v>
                      </c:pt>
                      <c:pt idx="65">
                        <c:v>4.0828360411425034E-8</c:v>
                      </c:pt>
                      <c:pt idx="66">
                        <c:v>1.5229979744712629E-8</c:v>
                      </c:pt>
                      <c:pt idx="67">
                        <c:v>5.5255177203667114E-9</c:v>
                      </c:pt>
                      <c:pt idx="68">
                        <c:v>1.9497677860172307E-9</c:v>
                      </c:pt>
                      <c:pt idx="69">
                        <c:v>6.6915860912927816E-10</c:v>
                      </c:pt>
                      <c:pt idx="70">
                        <c:v>2.233631436203166E-10</c:v>
                      </c:pt>
                      <c:pt idx="71">
                        <c:v>7.2515395693253218E-11</c:v>
                      </c:pt>
                      <c:pt idx="72">
                        <c:v>2.289734845645553E-11</c:v>
                      </c:pt>
                      <c:pt idx="73">
                        <c:v>7.0319606208407523E-12</c:v>
                      </c:pt>
                      <c:pt idx="74">
                        <c:v>2.1004092927322525E-12</c:v>
                      </c:pt>
                      <c:pt idx="75">
                        <c:v>6.1019366776053239E-13</c:v>
                      </c:pt>
                      <c:pt idx="76">
                        <c:v>1.724120939035512E-13</c:v>
                      </c:pt>
                      <c:pt idx="77">
                        <c:v>4.7380977962881125E-14</c:v>
                      </c:pt>
                      <c:pt idx="78">
                        <c:v>1.2664165549094176E-14</c:v>
                      </c:pt>
                      <c:pt idx="79">
                        <c:v>3.2921938711724927E-15</c:v>
                      </c:pt>
                      <c:pt idx="80">
                        <c:v>8.3239696769811663E-16</c:v>
                      </c:pt>
                      <c:pt idx="81">
                        <c:v>2.0469717131642043E-16</c:v>
                      </c:pt>
                      <c:pt idx="82">
                        <c:v>4.8958652645860795E-17</c:v>
                      </c:pt>
                      <c:pt idx="83">
                        <c:v>1.138894086518233E-17</c:v>
                      </c:pt>
                      <c:pt idx="84">
                        <c:v>2.576757109154981E-18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2"/>
                <c:order val="2"/>
                <c:tx>
                  <c:v>Light 3</c:v>
                </c:tx>
                <c:spPr>
                  <a:ln w="3175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lights!$A$3:$A$87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lights!$O$3:$O$87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2.233631436203166E-10</c:v>
                      </c:pt>
                      <c:pt idx="1">
                        <c:v>6.6915860912927816E-10</c:v>
                      </c:pt>
                      <c:pt idx="2">
                        <c:v>1.9497677860172307E-9</c:v>
                      </c:pt>
                      <c:pt idx="3">
                        <c:v>5.5255177203667114E-9</c:v>
                      </c:pt>
                      <c:pt idx="4">
                        <c:v>1.5229979744712629E-8</c:v>
                      </c:pt>
                      <c:pt idx="5">
                        <c:v>4.0828360411425034E-8</c:v>
                      </c:pt>
                      <c:pt idx="6">
                        <c:v>1.0645371411076024E-7</c:v>
                      </c:pt>
                      <c:pt idx="7">
                        <c:v>2.6995785033630141E-7</c:v>
                      </c:pt>
                      <c:pt idx="8">
                        <c:v>6.658361469857315E-7</c:v>
                      </c:pt>
                      <c:pt idx="9">
                        <c:v>1.5972578828343163E-6</c:v>
                      </c:pt>
                      <c:pt idx="10">
                        <c:v>3.7266531720786709E-6</c:v>
                      </c:pt>
                      <c:pt idx="11">
                        <c:v>8.4566659687011062E-6</c:v>
                      </c:pt>
                      <c:pt idx="12">
                        <c:v>1.8664469113520571E-5</c:v>
                      </c:pt>
                      <c:pt idx="13">
                        <c:v>4.0065297392951069E-5</c:v>
                      </c:pt>
                      <c:pt idx="14">
                        <c:v>8.3648347229727524E-5</c:v>
                      </c:pt>
                      <c:pt idx="15">
                        <c:v>1.6985667656141068E-4</c:v>
                      </c:pt>
                      <c:pt idx="16">
                        <c:v>3.3546262790251185E-4</c:v>
                      </c:pt>
                      <c:pt idx="17">
                        <c:v>6.4437982056860812E-4</c:v>
                      </c:pt>
                      <c:pt idx="18">
                        <c:v>1.2038599948282029E-3</c:v>
                      </c:pt>
                      <c:pt idx="19">
                        <c:v>2.1874911181828851E-3</c:v>
                      </c:pt>
                      <c:pt idx="20">
                        <c:v>3.8659201394728076E-3</c:v>
                      </c:pt>
                      <c:pt idx="21">
                        <c:v>6.6450112827413981E-3</c:v>
                      </c:pt>
                      <c:pt idx="22">
                        <c:v>1.1108996538242306E-2</c:v>
                      </c:pt>
                      <c:pt idx="23">
                        <c:v>1.8063013419781275E-2</c:v>
                      </c:pt>
                      <c:pt idx="24">
                        <c:v>2.8565500784550377E-2</c:v>
                      </c:pt>
                      <c:pt idx="25">
                        <c:v>4.393693362340742E-2</c:v>
                      </c:pt>
                      <c:pt idx="26">
                        <c:v>6.5728528616530474E-2</c:v>
                      </c:pt>
                      <c:pt idx="27">
                        <c:v>9.5634444832538607E-2</c:v>
                      </c:pt>
                      <c:pt idx="28">
                        <c:v>0.1353352832366127</c:v>
                      </c:pt>
                      <c:pt idx="29">
                        <c:v>0.18627046369770089</c:v>
                      </c:pt>
                      <c:pt idx="30">
                        <c:v>0.24935220877729622</c:v>
                      </c:pt>
                      <c:pt idx="31">
                        <c:v>0.32465246735834974</c:v>
                      </c:pt>
                      <c:pt idx="32">
                        <c:v>0.41111229050718745</c:v>
                      </c:pt>
                      <c:pt idx="33">
                        <c:v>0.50633561664810056</c:v>
                      </c:pt>
                      <c:pt idx="34">
                        <c:v>0.60653065971263342</c:v>
                      </c:pt>
                      <c:pt idx="35">
                        <c:v>0.70664827785771622</c:v>
                      </c:pt>
                      <c:pt idx="36">
                        <c:v>0.80073740291680806</c:v>
                      </c:pt>
                      <c:pt idx="37">
                        <c:v>0.88249690258459546</c:v>
                      </c:pt>
                      <c:pt idx="38">
                        <c:v>0.94595946890676541</c:v>
                      </c:pt>
                      <c:pt idx="39">
                        <c:v>0.98620711674391626</c:v>
                      </c:pt>
                      <c:pt idx="40">
                        <c:v>1</c:v>
                      </c:pt>
                      <c:pt idx="41">
                        <c:v>0.98620711674391626</c:v>
                      </c:pt>
                      <c:pt idx="42">
                        <c:v>0.94595946890676541</c:v>
                      </c:pt>
                      <c:pt idx="43">
                        <c:v>0.88249690258459546</c:v>
                      </c:pt>
                      <c:pt idx="44">
                        <c:v>0.80073740291680806</c:v>
                      </c:pt>
                      <c:pt idx="45">
                        <c:v>0.70664827785771622</c:v>
                      </c:pt>
                      <c:pt idx="46">
                        <c:v>0.60653065971263342</c:v>
                      </c:pt>
                      <c:pt idx="47">
                        <c:v>0.50633561664810056</c:v>
                      </c:pt>
                      <c:pt idx="48">
                        <c:v>0.41111229050718745</c:v>
                      </c:pt>
                      <c:pt idx="49">
                        <c:v>0.32465246735834974</c:v>
                      </c:pt>
                      <c:pt idx="50">
                        <c:v>0.24935220877729622</c:v>
                      </c:pt>
                      <c:pt idx="51">
                        <c:v>0.18627046369770089</c:v>
                      </c:pt>
                      <c:pt idx="52">
                        <c:v>0.1353352832366127</c:v>
                      </c:pt>
                      <c:pt idx="53">
                        <c:v>9.5634444832538607E-2</c:v>
                      </c:pt>
                      <c:pt idx="54">
                        <c:v>6.5728528616530474E-2</c:v>
                      </c:pt>
                      <c:pt idx="55">
                        <c:v>4.393693362340742E-2</c:v>
                      </c:pt>
                      <c:pt idx="56">
                        <c:v>2.8565500784550377E-2</c:v>
                      </c:pt>
                      <c:pt idx="57">
                        <c:v>1.8063013419781275E-2</c:v>
                      </c:pt>
                      <c:pt idx="58">
                        <c:v>1.1108996538242306E-2</c:v>
                      </c:pt>
                      <c:pt idx="59">
                        <c:v>6.6450112827413981E-3</c:v>
                      </c:pt>
                      <c:pt idx="60">
                        <c:v>3.8659201394728076E-3</c:v>
                      </c:pt>
                      <c:pt idx="61">
                        <c:v>2.1874911181828851E-3</c:v>
                      </c:pt>
                      <c:pt idx="62">
                        <c:v>1.2038599948282029E-3</c:v>
                      </c:pt>
                      <c:pt idx="63">
                        <c:v>6.4437982056860812E-4</c:v>
                      </c:pt>
                      <c:pt idx="64">
                        <c:v>3.3546262790251185E-4</c:v>
                      </c:pt>
                      <c:pt idx="65">
                        <c:v>1.6985667656141068E-4</c:v>
                      </c:pt>
                      <c:pt idx="66">
                        <c:v>8.3648347229727524E-5</c:v>
                      </c:pt>
                      <c:pt idx="67">
                        <c:v>4.0065297392951069E-5</c:v>
                      </c:pt>
                      <c:pt idx="68">
                        <c:v>1.8664469113520571E-5</c:v>
                      </c:pt>
                      <c:pt idx="69">
                        <c:v>8.4566659687011062E-6</c:v>
                      </c:pt>
                      <c:pt idx="70">
                        <c:v>3.7266531720786709E-6</c:v>
                      </c:pt>
                      <c:pt idx="71">
                        <c:v>1.5972578828343163E-6</c:v>
                      </c:pt>
                      <c:pt idx="72">
                        <c:v>6.658361469857315E-7</c:v>
                      </c:pt>
                      <c:pt idx="73">
                        <c:v>2.6995785033630141E-7</c:v>
                      </c:pt>
                      <c:pt idx="74">
                        <c:v>1.0645371411076024E-7</c:v>
                      </c:pt>
                      <c:pt idx="75">
                        <c:v>4.0828360411425034E-8</c:v>
                      </c:pt>
                      <c:pt idx="76">
                        <c:v>1.5229979744712629E-8</c:v>
                      </c:pt>
                      <c:pt idx="77">
                        <c:v>5.5255177203667114E-9</c:v>
                      </c:pt>
                      <c:pt idx="78">
                        <c:v>1.9497677860172307E-9</c:v>
                      </c:pt>
                      <c:pt idx="79">
                        <c:v>6.6915860912927816E-10</c:v>
                      </c:pt>
                      <c:pt idx="80">
                        <c:v>2.233631436203166E-10</c:v>
                      </c:pt>
                      <c:pt idx="81">
                        <c:v>7.2515395693253218E-11</c:v>
                      </c:pt>
                      <c:pt idx="82">
                        <c:v>2.289734845645553E-11</c:v>
                      </c:pt>
                      <c:pt idx="83">
                        <c:v>7.0319606208407523E-12</c:v>
                      </c:pt>
                      <c:pt idx="84">
                        <c:v>2.1004092927322525E-12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3"/>
                <c:order val="3"/>
                <c:tx>
                  <c:v>Light 4</c:v>
                </c:tx>
                <c:spPr>
                  <a:ln w="317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lights!$A$3:$A$87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lights!$T$3:$T$87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8.3239696769811663E-16</c:v>
                      </c:pt>
                      <c:pt idx="1">
                        <c:v>3.2921938711724927E-15</c:v>
                      </c:pt>
                      <c:pt idx="2">
                        <c:v>1.2664165549094176E-14</c:v>
                      </c:pt>
                      <c:pt idx="3">
                        <c:v>4.7380977962881125E-14</c:v>
                      </c:pt>
                      <c:pt idx="4">
                        <c:v>1.724120939035512E-13</c:v>
                      </c:pt>
                      <c:pt idx="5">
                        <c:v>6.1019366776053239E-13</c:v>
                      </c:pt>
                      <c:pt idx="6">
                        <c:v>2.1004092927322525E-12</c:v>
                      </c:pt>
                      <c:pt idx="7">
                        <c:v>7.0319606208407523E-12</c:v>
                      </c:pt>
                      <c:pt idx="8">
                        <c:v>2.289734845645553E-11</c:v>
                      </c:pt>
                      <c:pt idx="9">
                        <c:v>7.2515395693253218E-11</c:v>
                      </c:pt>
                      <c:pt idx="10">
                        <c:v>2.233631436203166E-10</c:v>
                      </c:pt>
                      <c:pt idx="11">
                        <c:v>6.6915860912927816E-10</c:v>
                      </c:pt>
                      <c:pt idx="12">
                        <c:v>1.9497677860172307E-9</c:v>
                      </c:pt>
                      <c:pt idx="13">
                        <c:v>5.5255177203667114E-9</c:v>
                      </c:pt>
                      <c:pt idx="14">
                        <c:v>1.5229979744712629E-8</c:v>
                      </c:pt>
                      <c:pt idx="15">
                        <c:v>4.0828360411425034E-8</c:v>
                      </c:pt>
                      <c:pt idx="16">
                        <c:v>1.0645371411076024E-7</c:v>
                      </c:pt>
                      <c:pt idx="17">
                        <c:v>2.6995785033630141E-7</c:v>
                      </c:pt>
                      <c:pt idx="18">
                        <c:v>6.658361469857315E-7</c:v>
                      </c:pt>
                      <c:pt idx="19">
                        <c:v>1.5972578828343163E-6</c:v>
                      </c:pt>
                      <c:pt idx="20">
                        <c:v>3.7266531720786709E-6</c:v>
                      </c:pt>
                      <c:pt idx="21">
                        <c:v>8.4566659687011062E-6</c:v>
                      </c:pt>
                      <c:pt idx="22">
                        <c:v>1.8664469113520571E-5</c:v>
                      </c:pt>
                      <c:pt idx="23">
                        <c:v>4.0065297392951069E-5</c:v>
                      </c:pt>
                      <c:pt idx="24">
                        <c:v>8.3648347229727524E-5</c:v>
                      </c:pt>
                      <c:pt idx="25">
                        <c:v>1.6985667656141068E-4</c:v>
                      </c:pt>
                      <c:pt idx="26">
                        <c:v>3.3546262790251185E-4</c:v>
                      </c:pt>
                      <c:pt idx="27">
                        <c:v>6.4437982056860812E-4</c:v>
                      </c:pt>
                      <c:pt idx="28">
                        <c:v>1.2038599948282029E-3</c:v>
                      </c:pt>
                      <c:pt idx="29">
                        <c:v>2.1874911181828851E-3</c:v>
                      </c:pt>
                      <c:pt idx="30">
                        <c:v>3.8659201394728076E-3</c:v>
                      </c:pt>
                      <c:pt idx="31">
                        <c:v>6.6450112827413981E-3</c:v>
                      </c:pt>
                      <c:pt idx="32">
                        <c:v>1.1108996538242306E-2</c:v>
                      </c:pt>
                      <c:pt idx="33">
                        <c:v>1.8063013419781275E-2</c:v>
                      </c:pt>
                      <c:pt idx="34">
                        <c:v>2.8565500784550377E-2</c:v>
                      </c:pt>
                      <c:pt idx="35">
                        <c:v>4.393693362340742E-2</c:v>
                      </c:pt>
                      <c:pt idx="36">
                        <c:v>6.5728528616530474E-2</c:v>
                      </c:pt>
                      <c:pt idx="37">
                        <c:v>9.5634444832538607E-2</c:v>
                      </c:pt>
                      <c:pt idx="38">
                        <c:v>0.1353352832366127</c:v>
                      </c:pt>
                      <c:pt idx="39">
                        <c:v>0.18627046369770089</c:v>
                      </c:pt>
                      <c:pt idx="40">
                        <c:v>0.24935220877729622</c:v>
                      </c:pt>
                      <c:pt idx="41">
                        <c:v>0.32465246735834974</c:v>
                      </c:pt>
                      <c:pt idx="42">
                        <c:v>0.41111229050718745</c:v>
                      </c:pt>
                      <c:pt idx="43">
                        <c:v>0.50633561664810056</c:v>
                      </c:pt>
                      <c:pt idx="44">
                        <c:v>0.60653065971263342</c:v>
                      </c:pt>
                      <c:pt idx="45">
                        <c:v>0.70664827785771622</c:v>
                      </c:pt>
                      <c:pt idx="46">
                        <c:v>0.80073740291680806</c:v>
                      </c:pt>
                      <c:pt idx="47">
                        <c:v>0.88249690258459546</c:v>
                      </c:pt>
                      <c:pt idx="48">
                        <c:v>0.94595946890676541</c:v>
                      </c:pt>
                      <c:pt idx="49">
                        <c:v>0.98620711674391626</c:v>
                      </c:pt>
                      <c:pt idx="50">
                        <c:v>1</c:v>
                      </c:pt>
                      <c:pt idx="51">
                        <c:v>0.98620711674391626</c:v>
                      </c:pt>
                      <c:pt idx="52">
                        <c:v>0.94595946890676541</c:v>
                      </c:pt>
                      <c:pt idx="53">
                        <c:v>0.88249690258459546</c:v>
                      </c:pt>
                      <c:pt idx="54">
                        <c:v>0.80073740291680806</c:v>
                      </c:pt>
                      <c:pt idx="55">
                        <c:v>0.70664827785771622</c:v>
                      </c:pt>
                      <c:pt idx="56">
                        <c:v>0.60653065971263342</c:v>
                      </c:pt>
                      <c:pt idx="57">
                        <c:v>0.50633561664810056</c:v>
                      </c:pt>
                      <c:pt idx="58">
                        <c:v>0.41111229050718745</c:v>
                      </c:pt>
                      <c:pt idx="59">
                        <c:v>0.32465246735834974</c:v>
                      </c:pt>
                      <c:pt idx="60">
                        <c:v>0.24935220877729622</c:v>
                      </c:pt>
                      <c:pt idx="61">
                        <c:v>0.18627046369770089</c:v>
                      </c:pt>
                      <c:pt idx="62">
                        <c:v>0.1353352832366127</c:v>
                      </c:pt>
                      <c:pt idx="63">
                        <c:v>9.5634444832538607E-2</c:v>
                      </c:pt>
                      <c:pt idx="64">
                        <c:v>6.5728528616530474E-2</c:v>
                      </c:pt>
                      <c:pt idx="65">
                        <c:v>4.393693362340742E-2</c:v>
                      </c:pt>
                      <c:pt idx="66">
                        <c:v>2.8565500784550377E-2</c:v>
                      </c:pt>
                      <c:pt idx="67">
                        <c:v>1.8063013419781275E-2</c:v>
                      </c:pt>
                      <c:pt idx="68">
                        <c:v>1.1108996538242306E-2</c:v>
                      </c:pt>
                      <c:pt idx="69">
                        <c:v>6.6450112827413981E-3</c:v>
                      </c:pt>
                      <c:pt idx="70">
                        <c:v>3.8659201394728076E-3</c:v>
                      </c:pt>
                      <c:pt idx="71">
                        <c:v>2.1874911181828851E-3</c:v>
                      </c:pt>
                      <c:pt idx="72">
                        <c:v>1.2038599948282029E-3</c:v>
                      </c:pt>
                      <c:pt idx="73">
                        <c:v>6.4437982056860812E-4</c:v>
                      </c:pt>
                      <c:pt idx="74">
                        <c:v>3.3546262790251185E-4</c:v>
                      </c:pt>
                      <c:pt idx="75">
                        <c:v>1.6985667656141068E-4</c:v>
                      </c:pt>
                      <c:pt idx="76">
                        <c:v>8.3648347229727524E-5</c:v>
                      </c:pt>
                      <c:pt idx="77">
                        <c:v>4.0065297392951069E-5</c:v>
                      </c:pt>
                      <c:pt idx="78">
                        <c:v>1.8664469113520571E-5</c:v>
                      </c:pt>
                      <c:pt idx="79">
                        <c:v>8.4566659687011062E-6</c:v>
                      </c:pt>
                      <c:pt idx="80">
                        <c:v>3.7266531720786709E-6</c:v>
                      </c:pt>
                      <c:pt idx="81">
                        <c:v>1.5972578828343163E-6</c:v>
                      </c:pt>
                      <c:pt idx="82">
                        <c:v>6.658361469857315E-7</c:v>
                      </c:pt>
                      <c:pt idx="83">
                        <c:v>2.6995785033630141E-7</c:v>
                      </c:pt>
                      <c:pt idx="84">
                        <c:v>1.0645371411076024E-7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4"/>
                <c:order val="4"/>
                <c:tx>
                  <c:v>Target 1</c:v>
                </c:tx>
                <c:spPr>
                  <a:ln w="95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lights!$A$3:$A$87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'target 1'!$E$1:$E$85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5.239314106982558E-2</c:v>
                      </c:pt>
                      <c:pt idx="1">
                        <c:v>6.2158902788275912E-2</c:v>
                      </c:pt>
                      <c:pt idx="2">
                        <c:v>7.3369651368382902E-2</c:v>
                      </c:pt>
                      <c:pt idx="3">
                        <c:v>8.6161605510843786E-2</c:v>
                      </c:pt>
                      <c:pt idx="4">
                        <c:v>0.10066889977289777</c:v>
                      </c:pt>
                      <c:pt idx="5">
                        <c:v>0.11702026392214346</c:v>
                      </c:pt>
                      <c:pt idx="6">
                        <c:v>0.1353352832366127</c:v>
                      </c:pt>
                      <c:pt idx="7">
                        <c:v>0.15572029254970435</c:v>
                      </c:pt>
                      <c:pt idx="8">
                        <c:v>0.17826397958504792</c:v>
                      </c:pt>
                      <c:pt idx="9">
                        <c:v>0.2030327962511379</c:v>
                      </c:pt>
                      <c:pt idx="10">
                        <c:v>0.23006629899380907</c:v>
                      </c:pt>
                      <c:pt idx="11">
                        <c:v>0.25937255983191904</c:v>
                      </c:pt>
                      <c:pt idx="12">
                        <c:v>0.29092380704614818</c:v>
                      </c:pt>
                      <c:pt idx="13">
                        <c:v>0.32465246735834974</c:v>
                      </c:pt>
                      <c:pt idx="14">
                        <c:v>0.36044778859782101</c:v>
                      </c:pt>
                      <c:pt idx="15">
                        <c:v>0.39815322221381261</c:v>
                      </c:pt>
                      <c:pt idx="16">
                        <c:v>0.43756473770026921</c:v>
                      </c:pt>
                      <c:pt idx="17">
                        <c:v>0.47843022549490555</c:v>
                      </c:pt>
                      <c:pt idx="18">
                        <c:v>0.52045012102070209</c:v>
                      </c:pt>
                      <c:pt idx="19">
                        <c:v>0.56327935050165345</c:v>
                      </c:pt>
                      <c:pt idx="20">
                        <c:v>0.60653065971263342</c:v>
                      </c:pt>
                      <c:pt idx="21">
                        <c:v>0.64977934108595947</c:v>
                      </c:pt>
                      <c:pt idx="22">
                        <c:v>0.69256932420519768</c:v>
                      </c:pt>
                      <c:pt idx="23">
                        <c:v>0.73442054166685844</c:v>
                      </c:pt>
                      <c:pt idx="24">
                        <c:v>0.77483742888324936</c:v>
                      </c:pt>
                      <c:pt idx="25">
                        <c:v>0.81331836512984568</c:v>
                      </c:pt>
                      <c:pt idx="26">
                        <c:v>0.84936581656831245</c:v>
                      </c:pt>
                      <c:pt idx="27">
                        <c:v>0.88249690258459546</c:v>
                      </c:pt>
                      <c:pt idx="28">
                        <c:v>0.9122540768285452</c:v>
                      </c:pt>
                      <c:pt idx="29">
                        <c:v>0.93821559571910784</c:v>
                      </c:pt>
                      <c:pt idx="30">
                        <c:v>0.96000544128547771</c:v>
                      </c:pt>
                      <c:pt idx="31">
                        <c:v>0.97730237285197818</c:v>
                      </c:pt>
                      <c:pt idx="32">
                        <c:v>0.98984780337873379</c:v>
                      </c:pt>
                      <c:pt idx="33">
                        <c:v>0.99745223067928046</c:v>
                      </c:pt>
                      <c:pt idx="34">
                        <c:v>1</c:v>
                      </c:pt>
                      <c:pt idx="35">
                        <c:v>0.99745223067928046</c:v>
                      </c:pt>
                      <c:pt idx="36">
                        <c:v>0.98984780337873379</c:v>
                      </c:pt>
                      <c:pt idx="37">
                        <c:v>0.97730237285197818</c:v>
                      </c:pt>
                      <c:pt idx="38">
                        <c:v>0.96000544128547771</c:v>
                      </c:pt>
                      <c:pt idx="39">
                        <c:v>0.93821559571910784</c:v>
                      </c:pt>
                      <c:pt idx="40">
                        <c:v>0.9122540768285452</c:v>
                      </c:pt>
                      <c:pt idx="41">
                        <c:v>0.88249690258459546</c:v>
                      </c:pt>
                      <c:pt idx="42">
                        <c:v>0.84936581656831245</c:v>
                      </c:pt>
                      <c:pt idx="43">
                        <c:v>0.81331836512984568</c:v>
                      </c:pt>
                      <c:pt idx="44">
                        <c:v>0.77483742888324936</c:v>
                      </c:pt>
                      <c:pt idx="45">
                        <c:v>0.73442054166685844</c:v>
                      </c:pt>
                      <c:pt idx="46">
                        <c:v>0.69256932420519768</c:v>
                      </c:pt>
                      <c:pt idx="47">
                        <c:v>0.64977934108595947</c:v>
                      </c:pt>
                      <c:pt idx="48">
                        <c:v>0.60653065971263342</c:v>
                      </c:pt>
                      <c:pt idx="49">
                        <c:v>0.56327935050165345</c:v>
                      </c:pt>
                      <c:pt idx="50">
                        <c:v>0.52045012102070209</c:v>
                      </c:pt>
                      <c:pt idx="51">
                        <c:v>0.47843022549490555</c:v>
                      </c:pt>
                      <c:pt idx="52">
                        <c:v>0.43756473770026921</c:v>
                      </c:pt>
                      <c:pt idx="53">
                        <c:v>0.39815322221381261</c:v>
                      </c:pt>
                      <c:pt idx="54">
                        <c:v>0.36044778859782101</c:v>
                      </c:pt>
                      <c:pt idx="55">
                        <c:v>0.32465246735834974</c:v>
                      </c:pt>
                      <c:pt idx="56">
                        <c:v>0.29092380704614818</c:v>
                      </c:pt>
                      <c:pt idx="57">
                        <c:v>0.25937255983191904</c:v>
                      </c:pt>
                      <c:pt idx="58">
                        <c:v>0.23006629899380907</c:v>
                      </c:pt>
                      <c:pt idx="59">
                        <c:v>0.2030327962511379</c:v>
                      </c:pt>
                      <c:pt idx="60">
                        <c:v>0.17826397958504792</c:v>
                      </c:pt>
                      <c:pt idx="61">
                        <c:v>0.15572029254970435</c:v>
                      </c:pt>
                      <c:pt idx="62">
                        <c:v>0.1353352832366127</c:v>
                      </c:pt>
                      <c:pt idx="63">
                        <c:v>0.11702026392214346</c:v>
                      </c:pt>
                      <c:pt idx="64">
                        <c:v>0.10066889977289777</c:v>
                      </c:pt>
                      <c:pt idx="65">
                        <c:v>8.6161605510843786E-2</c:v>
                      </c:pt>
                      <c:pt idx="66">
                        <c:v>7.3369651368382902E-2</c:v>
                      </c:pt>
                      <c:pt idx="67">
                        <c:v>6.2158902788275912E-2</c:v>
                      </c:pt>
                      <c:pt idx="68">
                        <c:v>5.239314106982558E-2</c:v>
                      </c:pt>
                      <c:pt idx="69">
                        <c:v>4.393693362340742E-2</c:v>
                      </c:pt>
                      <c:pt idx="70">
                        <c:v>3.6658041953378011E-2</c:v>
                      </c:pt>
                      <c:pt idx="71">
                        <c:v>3.0429372427211904E-2</c:v>
                      </c:pt>
                      <c:pt idx="72">
                        <c:v>2.5130488985274414E-2</c:v>
                      </c:pt>
                      <c:pt idx="73">
                        <c:v>2.064871806216113E-2</c:v>
                      </c:pt>
                      <c:pt idx="74">
                        <c:v>1.6879884148789909E-2</c:v>
                      </c:pt>
                      <c:pt idx="75">
                        <c:v>1.3728719779475006E-2</c:v>
                      </c:pt>
                      <c:pt idx="76">
                        <c:v>1.1108996538242306E-2</c:v>
                      </c:pt>
                      <c:pt idx="77">
                        <c:v>8.9434242742491565E-3</c:v>
                      </c:pt>
                      <c:pt idx="78">
                        <c:v>7.163364470919217E-3</c:v>
                      </c:pt>
                      <c:pt idx="79">
                        <c:v>5.7084010172793621E-3</c:v>
                      </c:pt>
                      <c:pt idx="80">
                        <c:v>4.5258078667667189E-3</c:v>
                      </c:pt>
                      <c:pt idx="81">
                        <c:v>3.569948597931887E-3</c:v>
                      </c:pt>
                      <c:pt idx="82">
                        <c:v>2.8016380348484843E-3</c:v>
                      </c:pt>
                      <c:pt idx="83">
                        <c:v>2.1874911181828851E-3</c:v>
                      </c:pt>
                      <c:pt idx="84">
                        <c:v>1.6992793655526571E-3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5"/>
                <c:order val="5"/>
                <c:tx>
                  <c:v>Match 1</c:v>
                </c:tx>
                <c:spPr>
                  <a:ln w="95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lights!$A$3:$A$87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match 1'!$B$2:$B$86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1.841561250495752E-3</c:v>
                      </c:pt>
                      <c:pt idx="1">
                        <c:v>3.1667806022950646E-3</c:v>
                      </c:pt>
                      <c:pt idx="2">
                        <c:v>5.2972008250025881E-3</c:v>
                      </c:pt>
                      <c:pt idx="3">
                        <c:v>8.6196732861784468E-3</c:v>
                      </c:pt>
                      <c:pt idx="4">
                        <c:v>1.364509076191546E-2</c:v>
                      </c:pt>
                      <c:pt idx="5">
                        <c:v>2.1015352028279956E-2</c:v>
                      </c:pt>
                      <c:pt idx="6">
                        <c:v>3.1493097493145814E-2</c:v>
                      </c:pt>
                      <c:pt idx="7">
                        <c:v>4.5927215586033313E-2</c:v>
                      </c:pt>
                      <c:pt idx="8">
                        <c:v>6.5189298779750521E-2</c:v>
                      </c:pt>
                      <c:pt idx="9">
                        <c:v>9.0080865118483539E-2</c:v>
                      </c:pt>
                      <c:pt idx="10">
                        <c:v>0.1212180527943979</c:v>
                      </c:pt>
                      <c:pt idx="11">
                        <c:v>0.15890855845724267</c:v>
                      </c:pt>
                      <c:pt idx="12">
                        <c:v>0.20304283738811341</c:v>
                      </c:pt>
                      <c:pt idx="13">
                        <c:v>0.25302545355924949</c:v>
                      </c:pt>
                      <c:pt idx="14">
                        <c:v>0.30777052875494487</c:v>
                      </c:pt>
                      <c:pt idx="15">
                        <c:v>0.36577613603302261</c:v>
                      </c:pt>
                      <c:pt idx="16">
                        <c:v>0.42527681392698391</c:v>
                      </c:pt>
                      <c:pt idx="17">
                        <c:v>0.48445412881039085</c:v>
                      </c:pt>
                      <c:pt idx="18">
                        <c:v>0.54166739733149261</c:v>
                      </c:pt>
                      <c:pt idx="19">
                        <c:v>0.5956560993941804</c:v>
                      </c:pt>
                      <c:pt idx="20">
                        <c:v>0.64566687335061879</c:v>
                      </c:pt>
                      <c:pt idx="21">
                        <c:v>0.69147297584589817</c:v>
                      </c:pt>
                      <c:pt idx="22">
                        <c:v>0.7332801517897759</c:v>
                      </c:pt>
                      <c:pt idx="23">
                        <c:v>0.77154331592268677</c:v>
                      </c:pt>
                      <c:pt idx="24">
                        <c:v>0.80674418070744158</c:v>
                      </c:pt>
                      <c:pt idx="25">
                        <c:v>0.83919229427884512</c:v>
                      </c:pt>
                      <c:pt idx="26">
                        <c:v>0.86890576230043692</c:v>
                      </c:pt>
                      <c:pt idx="27">
                        <c:v>0.89560389596713985</c:v>
                      </c:pt>
                      <c:pt idx="28">
                        <c:v>0.91880897111172044</c:v>
                      </c:pt>
                      <c:pt idx="29">
                        <c:v>0.93801927851261757</c:v>
                      </c:pt>
                      <c:pt idx="30">
                        <c:v>0.952892422336308</c:v>
                      </c:pt>
                      <c:pt idx="31">
                        <c:v>0.96337463212615471</c:v>
                      </c:pt>
                      <c:pt idx="32">
                        <c:v>0.96973033235459671</c:v>
                      </c:pt>
                      <c:pt idx="33">
                        <c:v>0.97246049809822865</c:v>
                      </c:pt>
                      <c:pt idx="34">
                        <c:v>0.97213685676230277</c:v>
                      </c:pt>
                      <c:pt idx="35">
                        <c:v>0.96920847538228339</c:v>
                      </c:pt>
                      <c:pt idx="36">
                        <c:v>0.96384737227899409</c:v>
                      </c:pt>
                      <c:pt idx="37">
                        <c:v>0.95588688808163169</c:v>
                      </c:pt>
                      <c:pt idx="38">
                        <c:v>0.94487508612952231</c:v>
                      </c:pt>
                      <c:pt idx="39">
                        <c:v>0.93022638052909223</c:v>
                      </c:pt>
                      <c:pt idx="40">
                        <c:v>0.91142147184060418</c:v>
                      </c:pt>
                      <c:pt idx="41">
                        <c:v>0.88818984640053911</c:v>
                      </c:pt>
                      <c:pt idx="42">
                        <c:v>0.8606157172304556</c:v>
                      </c:pt>
                      <c:pt idx="43">
                        <c:v>0.82913463266155485</c:v>
                      </c:pt>
                      <c:pt idx="44">
                        <c:v>0.7944246264998398</c:v>
                      </c:pt>
                      <c:pt idx="45">
                        <c:v>0.75723010063455221</c:v>
                      </c:pt>
                      <c:pt idx="46">
                        <c:v>0.7181772780875505</c:v>
                      </c:pt>
                      <c:pt idx="47">
                        <c:v>0.67764082326064679</c:v>
                      </c:pt>
                      <c:pt idx="48">
                        <c:v>0.63570283557007923</c:v>
                      </c:pt>
                      <c:pt idx="49">
                        <c:v>0.59221489226152879</c:v>
                      </c:pt>
                      <c:pt idx="50">
                        <c:v>0.54694163310463217</c:v>
                      </c:pt>
                      <c:pt idx="51">
                        <c:v>0.49974075292092091</c:v>
                      </c:pt>
                      <c:pt idx="52">
                        <c:v>0.45072580160149084</c:v>
                      </c:pt>
                      <c:pt idx="53">
                        <c:v>0.40036609573322735</c:v>
                      </c:pt>
                      <c:pt idx="54">
                        <c:v>0.34949833709539774</c:v>
                      </c:pt>
                      <c:pt idx="55">
                        <c:v>0.29924991912444315</c:v>
                      </c:pt>
                      <c:pt idx="56">
                        <c:v>0.25089650184817253</c:v>
                      </c:pt>
                      <c:pt idx="57">
                        <c:v>0.20569030025708709</c:v>
                      </c:pt>
                      <c:pt idx="58">
                        <c:v>0.16469815920274225</c:v>
                      </c:pt>
                      <c:pt idx="59">
                        <c:v>0.12868099726085866</c:v>
                      </c:pt>
                      <c:pt idx="60">
                        <c:v>9.8032339195688864E-2</c:v>
                      </c:pt>
                      <c:pt idx="61">
                        <c:v>7.2778187353898252E-2</c:v>
                      </c:pt>
                      <c:pt idx="62">
                        <c:v>5.2627604551801287E-2</c:v>
                      </c:pt>
                      <c:pt idx="63">
                        <c:v>3.7055661827345258E-2</c:v>
                      </c:pt>
                      <c:pt idx="64">
                        <c:v>2.5398453250329873E-2</c:v>
                      </c:pt>
                      <c:pt idx="65">
                        <c:v>1.6942679290314219E-2</c:v>
                      </c:pt>
                      <c:pt idx="66">
                        <c:v>1.0997919896060904E-2</c:v>
                      </c:pt>
                      <c:pt idx="67">
                        <c:v>6.9460902555986163E-3</c:v>
                      </c:pt>
                      <c:pt idx="68">
                        <c:v>4.268073878268345E-3</c:v>
                      </c:pt>
                      <c:pt idx="69">
                        <c:v>2.5512606191907981E-3</c:v>
                      </c:pt>
                      <c:pt idx="70">
                        <c:v>1.483495164935917E-3</c:v>
                      </c:pt>
                      <c:pt idx="71">
                        <c:v>8.3908974361251282E-4</c:v>
                      </c:pt>
                      <c:pt idx="72">
                        <c:v>4.6164530285945811E-4</c:v>
                      </c:pt>
                      <c:pt idx="73">
                        <c:v>2.4704502986477926E-4</c:v>
                      </c:pt>
                      <c:pt idx="74">
                        <c:v>1.2858902414422666E-4</c:v>
                      </c:pt>
                      <c:pt idx="75">
                        <c:v>6.5100749602841466E-5</c:v>
                      </c:pt>
                      <c:pt idx="76">
                        <c:v>3.2056641045212965E-5</c:v>
                      </c:pt>
                      <c:pt idx="77">
                        <c:v>1.53531205992188E-5</c:v>
                      </c:pt>
                      <c:pt idx="78">
                        <c:v>7.1518668372499679E-6</c:v>
                      </c:pt>
                      <c:pt idx="79">
                        <c:v>3.2402937756644297E-6</c:v>
                      </c:pt>
                      <c:pt idx="80">
                        <c:v>1.4278747732848642E-6</c:v>
                      </c:pt>
                      <c:pt idx="81">
                        <c:v>6.119776062802399E-7</c:v>
                      </c:pt>
                      <c:pt idx="82">
                        <c:v>2.5510548035968457E-7</c:v>
                      </c:pt>
                      <c:pt idx="83">
                        <c:v>1.0342898628473012E-7</c:v>
                      </c:pt>
                      <c:pt idx="84">
                        <c:v>4.0785190461703417E-8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0"/>
                <c:order val="10"/>
                <c:tx>
                  <c:v>Sum</c:v>
                </c:tx>
                <c:spPr>
                  <a:ln w="317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lights!$A$3:$A$87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380</c:v>
                      </c:pt>
                      <c:pt idx="1">
                        <c:v>385</c:v>
                      </c:pt>
                      <c:pt idx="2">
                        <c:v>390</c:v>
                      </c:pt>
                      <c:pt idx="3">
                        <c:v>395</c:v>
                      </c:pt>
                      <c:pt idx="4">
                        <c:v>400</c:v>
                      </c:pt>
                      <c:pt idx="5">
                        <c:v>405</c:v>
                      </c:pt>
                      <c:pt idx="6">
                        <c:v>410</c:v>
                      </c:pt>
                      <c:pt idx="7">
                        <c:v>415</c:v>
                      </c:pt>
                      <c:pt idx="8">
                        <c:v>420</c:v>
                      </c:pt>
                      <c:pt idx="9">
                        <c:v>425</c:v>
                      </c:pt>
                      <c:pt idx="10">
                        <c:v>430</c:v>
                      </c:pt>
                      <c:pt idx="11">
                        <c:v>435</c:v>
                      </c:pt>
                      <c:pt idx="12">
                        <c:v>440</c:v>
                      </c:pt>
                      <c:pt idx="13">
                        <c:v>445</c:v>
                      </c:pt>
                      <c:pt idx="14">
                        <c:v>450</c:v>
                      </c:pt>
                      <c:pt idx="15">
                        <c:v>455</c:v>
                      </c:pt>
                      <c:pt idx="16">
                        <c:v>460</c:v>
                      </c:pt>
                      <c:pt idx="17">
                        <c:v>465</c:v>
                      </c:pt>
                      <c:pt idx="18">
                        <c:v>470</c:v>
                      </c:pt>
                      <c:pt idx="19">
                        <c:v>475</c:v>
                      </c:pt>
                      <c:pt idx="20">
                        <c:v>480</c:v>
                      </c:pt>
                      <c:pt idx="21">
                        <c:v>485</c:v>
                      </c:pt>
                      <c:pt idx="22">
                        <c:v>490</c:v>
                      </c:pt>
                      <c:pt idx="23">
                        <c:v>495</c:v>
                      </c:pt>
                      <c:pt idx="24">
                        <c:v>500</c:v>
                      </c:pt>
                      <c:pt idx="25">
                        <c:v>505</c:v>
                      </c:pt>
                      <c:pt idx="26">
                        <c:v>510</c:v>
                      </c:pt>
                      <c:pt idx="27">
                        <c:v>515</c:v>
                      </c:pt>
                      <c:pt idx="28">
                        <c:v>520</c:v>
                      </c:pt>
                      <c:pt idx="29">
                        <c:v>525</c:v>
                      </c:pt>
                      <c:pt idx="30">
                        <c:v>530</c:v>
                      </c:pt>
                      <c:pt idx="31">
                        <c:v>535</c:v>
                      </c:pt>
                      <c:pt idx="32">
                        <c:v>540</c:v>
                      </c:pt>
                      <c:pt idx="33">
                        <c:v>545</c:v>
                      </c:pt>
                      <c:pt idx="34">
                        <c:v>550</c:v>
                      </c:pt>
                      <c:pt idx="35">
                        <c:v>555</c:v>
                      </c:pt>
                      <c:pt idx="36">
                        <c:v>560</c:v>
                      </c:pt>
                      <c:pt idx="37">
                        <c:v>565</c:v>
                      </c:pt>
                      <c:pt idx="38">
                        <c:v>570</c:v>
                      </c:pt>
                      <c:pt idx="39">
                        <c:v>575</c:v>
                      </c:pt>
                      <c:pt idx="40">
                        <c:v>580</c:v>
                      </c:pt>
                      <c:pt idx="41">
                        <c:v>585</c:v>
                      </c:pt>
                      <c:pt idx="42">
                        <c:v>590</c:v>
                      </c:pt>
                      <c:pt idx="43">
                        <c:v>595</c:v>
                      </c:pt>
                      <c:pt idx="44">
                        <c:v>600</c:v>
                      </c:pt>
                      <c:pt idx="45">
                        <c:v>605</c:v>
                      </c:pt>
                      <c:pt idx="46">
                        <c:v>610</c:v>
                      </c:pt>
                      <c:pt idx="47">
                        <c:v>615</c:v>
                      </c:pt>
                      <c:pt idx="48">
                        <c:v>620</c:v>
                      </c:pt>
                      <c:pt idx="49">
                        <c:v>625</c:v>
                      </c:pt>
                      <c:pt idx="50">
                        <c:v>630</c:v>
                      </c:pt>
                      <c:pt idx="51">
                        <c:v>635</c:v>
                      </c:pt>
                      <c:pt idx="52">
                        <c:v>640</c:v>
                      </c:pt>
                      <c:pt idx="53">
                        <c:v>645</c:v>
                      </c:pt>
                      <c:pt idx="54">
                        <c:v>650</c:v>
                      </c:pt>
                      <c:pt idx="55">
                        <c:v>655</c:v>
                      </c:pt>
                      <c:pt idx="56">
                        <c:v>660</c:v>
                      </c:pt>
                      <c:pt idx="57">
                        <c:v>665</c:v>
                      </c:pt>
                      <c:pt idx="58">
                        <c:v>670</c:v>
                      </c:pt>
                      <c:pt idx="59">
                        <c:v>675</c:v>
                      </c:pt>
                      <c:pt idx="60">
                        <c:v>680</c:v>
                      </c:pt>
                      <c:pt idx="61">
                        <c:v>685</c:v>
                      </c:pt>
                      <c:pt idx="62">
                        <c:v>690</c:v>
                      </c:pt>
                      <c:pt idx="63">
                        <c:v>695</c:v>
                      </c:pt>
                      <c:pt idx="64">
                        <c:v>700</c:v>
                      </c:pt>
                      <c:pt idx="65">
                        <c:v>705</c:v>
                      </c:pt>
                      <c:pt idx="66">
                        <c:v>710</c:v>
                      </c:pt>
                      <c:pt idx="67">
                        <c:v>715</c:v>
                      </c:pt>
                      <c:pt idx="68">
                        <c:v>720</c:v>
                      </c:pt>
                      <c:pt idx="69">
                        <c:v>725</c:v>
                      </c:pt>
                      <c:pt idx="70">
                        <c:v>730</c:v>
                      </c:pt>
                      <c:pt idx="71">
                        <c:v>735</c:v>
                      </c:pt>
                      <c:pt idx="72">
                        <c:v>740</c:v>
                      </c:pt>
                      <c:pt idx="73">
                        <c:v>745</c:v>
                      </c:pt>
                      <c:pt idx="74">
                        <c:v>750</c:v>
                      </c:pt>
                      <c:pt idx="75">
                        <c:v>755</c:v>
                      </c:pt>
                      <c:pt idx="76">
                        <c:v>760</c:v>
                      </c:pt>
                      <c:pt idx="77">
                        <c:v>765</c:v>
                      </c:pt>
                      <c:pt idx="78">
                        <c:v>770</c:v>
                      </c:pt>
                      <c:pt idx="79">
                        <c:v>775</c:v>
                      </c:pt>
                      <c:pt idx="80">
                        <c:v>780</c:v>
                      </c:pt>
                      <c:pt idx="81">
                        <c:v>785</c:v>
                      </c:pt>
                      <c:pt idx="82">
                        <c:v>790</c:v>
                      </c:pt>
                      <c:pt idx="83">
                        <c:v>795</c:v>
                      </c:pt>
                      <c:pt idx="84">
                        <c:v>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lights!$Z$3:$Z$87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3.8696470160088621E-3</c:v>
                      </c:pt>
                      <c:pt idx="1">
                        <c:v>6.6534686178720001E-3</c:v>
                      </c:pt>
                      <c:pt idx="2">
                        <c:v>1.1127662957136276E-2</c:v>
                      </c:pt>
                      <c:pt idx="3">
                        <c:v>1.8103084242739327E-2</c:v>
                      </c:pt>
                      <c:pt idx="4">
                        <c:v>2.864916436193226E-2</c:v>
                      </c:pt>
                      <c:pt idx="5">
                        <c:v>4.4106831128939442E-2</c:v>
                      </c:pt>
                      <c:pt idx="6">
                        <c:v>6.6064097700247501E-2</c:v>
                      </c:pt>
                      <c:pt idx="7">
                        <c:v>9.6279094617989516E-2</c:v>
                      </c:pt>
                      <c:pt idx="8">
                        <c:v>0.13653980909048524</c:v>
                      </c:pt>
                      <c:pt idx="9">
                        <c:v>0.18845955214628202</c:v>
                      </c:pt>
                      <c:pt idx="10">
                        <c:v>0.25322185579330425</c:v>
                      </c:pt>
                      <c:pt idx="11">
                        <c:v>0.33130593597621849</c:v>
                      </c:pt>
                      <c:pt idx="12">
                        <c:v>0.42223995346431109</c:v>
                      </c:pt>
                      <c:pt idx="13">
                        <c:v>0.52443870089079248</c:v>
                      </c:pt>
                      <c:pt idx="14">
                        <c:v>0.63517982407439322</c:v>
                      </c:pt>
                      <c:pt idx="15">
                        <c:v>0.75075510898604547</c:v>
                      </c:pt>
                      <c:pt idx="16">
                        <c:v>0.86680150061495509</c:v>
                      </c:pt>
                      <c:pt idx="17">
                        <c:v>0.97877599719555297</c:v>
                      </c:pt>
                      <c:pt idx="18">
                        <c:v>1.0824992779743532</c:v>
                      </c:pt>
                      <c:pt idx="19">
                        <c:v>1.174666668817683</c:v>
                      </c:pt>
                      <c:pt idx="20">
                        <c:v>1.253221855569941</c:v>
                      </c:pt>
                      <c:pt idx="21">
                        <c:v>1.3175130520509759</c:v>
                      </c:pt>
                      <c:pt idx="22">
                        <c:v>1.3681994204213088</c:v>
                      </c:pt>
                      <c:pt idx="23">
                        <c:v>1.4069355979498701</c:v>
                      </c:pt>
                      <c:pt idx="24">
                        <c:v>1.4359172117612216</c:v>
                      </c:pt>
                      <c:pt idx="25">
                        <c:v>1.4574033460154012</c:v>
                      </c:pt>
                      <c:pt idx="26">
                        <c:v>1.4733320538738743</c:v>
                      </c:pt>
                      <c:pt idx="27">
                        <c:v>1.4851113438858032</c:v>
                      </c:pt>
                      <c:pt idx="28">
                        <c:v>1.4936109026453941</c:v>
                      </c:pt>
                      <c:pt idx="29">
                        <c:v>1.4993175389181497</c:v>
                      </c:pt>
                      <c:pt idx="30">
                        <c:v>1.5025703376940651</c:v>
                      </c:pt>
                      <c:pt idx="31">
                        <c:v>1.5037750590827084</c:v>
                      </c:pt>
                      <c:pt idx="32">
                        <c:v>1.5035160391888076</c:v>
                      </c:pt>
                      <c:pt idx="33">
                        <c:v>1.5025299774850158</c:v>
                      </c:pt>
                      <c:pt idx="34">
                        <c:v>1.5015620920305224</c:v>
                      </c:pt>
                      <c:pt idx="35">
                        <c:v>1.5011704229622473</c:v>
                      </c:pt>
                      <c:pt idx="36">
                        <c:v>1.5015620920305224</c:v>
                      </c:pt>
                      <c:pt idx="37">
                        <c:v>1.5025299774850158</c:v>
                      </c:pt>
                      <c:pt idx="38">
                        <c:v>1.5035160391888081</c:v>
                      </c:pt>
                      <c:pt idx="39">
                        <c:v>1.5037750590827084</c:v>
                      </c:pt>
                      <c:pt idx="40">
                        <c:v>1.5025703376940651</c:v>
                      </c:pt>
                      <c:pt idx="41">
                        <c:v>1.4993175389181497</c:v>
                      </c:pt>
                      <c:pt idx="42">
                        <c:v>1.4936109026453939</c:v>
                      </c:pt>
                      <c:pt idx="43">
                        <c:v>1.4851113438858032</c:v>
                      </c:pt>
                      <c:pt idx="44">
                        <c:v>1.4733320538738743</c:v>
                      </c:pt>
                      <c:pt idx="45">
                        <c:v>1.4574033460154014</c:v>
                      </c:pt>
                      <c:pt idx="46">
                        <c:v>1.4359172117612216</c:v>
                      </c:pt>
                      <c:pt idx="47">
                        <c:v>1.4069355979498703</c:v>
                      </c:pt>
                      <c:pt idx="48">
                        <c:v>1.3681994204213086</c:v>
                      </c:pt>
                      <c:pt idx="49">
                        <c:v>1.3175130520509761</c:v>
                      </c:pt>
                      <c:pt idx="50">
                        <c:v>1.253221855569941</c:v>
                      </c:pt>
                      <c:pt idx="51">
                        <c:v>1.1746666688176828</c:v>
                      </c:pt>
                      <c:pt idx="52">
                        <c:v>1.0824992779743532</c:v>
                      </c:pt>
                      <c:pt idx="53">
                        <c:v>0.97877599719555297</c:v>
                      </c:pt>
                      <c:pt idx="54">
                        <c:v>0.8668015006149552</c:v>
                      </c:pt>
                      <c:pt idx="55">
                        <c:v>0.75075510898604547</c:v>
                      </c:pt>
                      <c:pt idx="56">
                        <c:v>0.63517982407439333</c:v>
                      </c:pt>
                      <c:pt idx="57">
                        <c:v>0.52443870089079248</c:v>
                      </c:pt>
                      <c:pt idx="58">
                        <c:v>0.42223995346431109</c:v>
                      </c:pt>
                      <c:pt idx="59">
                        <c:v>0.33130593597621844</c:v>
                      </c:pt>
                      <c:pt idx="60">
                        <c:v>0.25322185579330425</c:v>
                      </c:pt>
                      <c:pt idx="61">
                        <c:v>0.18845955214628202</c:v>
                      </c:pt>
                      <c:pt idx="62">
                        <c:v>0.13653980909048524</c:v>
                      </c:pt>
                      <c:pt idx="63">
                        <c:v>9.6279094617989516E-2</c:v>
                      </c:pt>
                      <c:pt idx="64">
                        <c:v>6.6064097700247501E-2</c:v>
                      </c:pt>
                      <c:pt idx="65">
                        <c:v>4.4106831128939435E-2</c:v>
                      </c:pt>
                      <c:pt idx="66">
                        <c:v>2.864916436193226E-2</c:v>
                      </c:pt>
                      <c:pt idx="67">
                        <c:v>1.8103084242739327E-2</c:v>
                      </c:pt>
                      <c:pt idx="68">
                        <c:v>1.1127662957136276E-2</c:v>
                      </c:pt>
                      <c:pt idx="69">
                        <c:v>6.6534686178720001E-3</c:v>
                      </c:pt>
                      <c:pt idx="70">
                        <c:v>3.8696470160088621E-3</c:v>
                      </c:pt>
                      <c:pt idx="71">
                        <c:v>2.1890884485813197E-3</c:v>
                      </c:pt>
                      <c:pt idx="72">
                        <c:v>1.204525853872586E-3</c:v>
                      </c:pt>
                      <c:pt idx="73">
                        <c:v>6.446497854509164E-4</c:v>
                      </c:pt>
                      <c:pt idx="74">
                        <c:v>3.3556908371703447E-4</c:v>
                      </c:pt>
                      <c:pt idx="75">
                        <c:v>1.6989750553201633E-4</c:v>
                      </c:pt>
                      <c:pt idx="76">
                        <c:v>8.3663577381884452E-5</c:v>
                      </c:pt>
                      <c:pt idx="77">
                        <c:v>4.007082295805244E-5</c:v>
                      </c:pt>
                      <c:pt idx="78">
                        <c:v>1.866641889397076E-5</c:v>
                      </c:pt>
                      <c:pt idx="79">
                        <c:v>8.4573351306024298E-6</c:v>
                      </c:pt>
                      <c:pt idx="80">
                        <c:v>3.7268765360546885E-6</c:v>
                      </c:pt>
                      <c:pt idx="81">
                        <c:v>1.5973303984347067E-6</c:v>
                      </c:pt>
                      <c:pt idx="82">
                        <c:v>6.658590443831466E-7</c:v>
                      </c:pt>
                      <c:pt idx="83">
                        <c:v>2.699648823083112E-7</c:v>
                      </c:pt>
                      <c:pt idx="84">
                        <c:v>1.0645581452262973E-7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26238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Wavelength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37496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42623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Spectral radiance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238672"/>
        <c:crossesAt val="3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538" cy="60666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workbookViewId="0">
      <selection activeCell="AE11" sqref="AE11"/>
    </sheetView>
  </sheetViews>
  <sheetFormatPr defaultRowHeight="14.4" x14ac:dyDescent="0.3"/>
  <cols>
    <col min="1" max="1" width="14.109375" style="4" bestFit="1" customWidth="1"/>
    <col min="2" max="2" width="2" bestFit="1" customWidth="1"/>
    <col min="3" max="3" width="4" bestFit="1" customWidth="1"/>
    <col min="4" max="4" width="3" bestFit="1" customWidth="1"/>
    <col min="5" max="5" width="12" bestFit="1" customWidth="1"/>
    <col min="7" max="7" width="2" bestFit="1" customWidth="1"/>
    <col min="8" max="8" width="4" bestFit="1" customWidth="1"/>
    <col min="9" max="9" width="3" bestFit="1" customWidth="1"/>
    <col min="10" max="10" width="12" style="1" bestFit="1" customWidth="1"/>
    <col min="12" max="12" width="2" bestFit="1" customWidth="1"/>
    <col min="13" max="13" width="4" bestFit="1" customWidth="1"/>
    <col min="14" max="14" width="3" bestFit="1" customWidth="1"/>
    <col min="15" max="15" width="12" style="1" bestFit="1" customWidth="1"/>
    <col min="17" max="17" width="2" bestFit="1" customWidth="1"/>
    <col min="18" max="18" width="4" bestFit="1" customWidth="1"/>
    <col min="19" max="19" width="3" bestFit="1" customWidth="1"/>
    <col min="20" max="20" width="12" style="1" bestFit="1" customWidth="1"/>
    <col min="22" max="25" width="2" bestFit="1" customWidth="1"/>
    <col min="26" max="26" width="12" bestFit="1" customWidth="1"/>
  </cols>
  <sheetData>
    <row r="1" spans="1:26" ht="18" x14ac:dyDescent="0.35">
      <c r="A1" s="5" t="s">
        <v>16</v>
      </c>
      <c r="B1" s="13" t="s">
        <v>7</v>
      </c>
      <c r="C1" s="13"/>
      <c r="D1" s="13"/>
      <c r="E1" s="13"/>
      <c r="G1" s="13" t="s">
        <v>6</v>
      </c>
      <c r="H1" s="13"/>
      <c r="I1" s="13"/>
      <c r="J1" s="13"/>
      <c r="L1" s="13" t="s">
        <v>5</v>
      </c>
      <c r="M1" s="13"/>
      <c r="N1" s="13"/>
      <c r="O1" s="13"/>
      <c r="Q1" s="13" t="s">
        <v>10</v>
      </c>
      <c r="R1" s="13"/>
      <c r="S1" s="13"/>
      <c r="T1" s="13"/>
      <c r="Z1" s="3" t="s">
        <v>8</v>
      </c>
    </row>
    <row r="2" spans="1:26" ht="15.6" x14ac:dyDescent="0.3">
      <c r="A2" s="6" t="s">
        <v>9</v>
      </c>
    </row>
    <row r="3" spans="1:26" x14ac:dyDescent="0.3">
      <c r="A3" s="4">
        <v>380</v>
      </c>
      <c r="B3">
        <v>1</v>
      </c>
      <c r="C3">
        <v>480</v>
      </c>
      <c r="D3">
        <v>30</v>
      </c>
      <c r="E3">
        <f t="shared" ref="E3:E34" si="0">B3*EXP(-(POWER(A3-C3,2))/(2*POWER(D3,2)))</f>
        <v>3.8659201394728076E-3</v>
      </c>
      <c r="G3">
        <v>1</v>
      </c>
      <c r="H3">
        <v>530</v>
      </c>
      <c r="I3">
        <v>30</v>
      </c>
      <c r="J3" s="1">
        <f t="shared" ref="J3:J34" si="1">G3*EXP(-(POWER(A3-H3,2))/(2*POWER(I3,2)))</f>
        <v>3.7266531720786709E-6</v>
      </c>
      <c r="L3">
        <v>1</v>
      </c>
      <c r="M3">
        <v>580</v>
      </c>
      <c r="N3">
        <v>30</v>
      </c>
      <c r="O3" s="1">
        <f>L3*EXP(-(POWER(A3-M3,2))/(2*POWER(N3,2)))</f>
        <v>2.233631436203166E-10</v>
      </c>
      <c r="Q3">
        <v>1</v>
      </c>
      <c r="R3">
        <v>630</v>
      </c>
      <c r="S3">
        <v>30</v>
      </c>
      <c r="T3" s="1">
        <f>Q3*EXP(-(POWER(A3-R3,2))/(2*POWER(S3,2)))</f>
        <v>8.3239696769811663E-16</v>
      </c>
      <c r="V3">
        <v>1</v>
      </c>
      <c r="W3">
        <v>1</v>
      </c>
      <c r="X3">
        <v>1</v>
      </c>
      <c r="Y3">
        <v>1</v>
      </c>
      <c r="Z3">
        <f>V3*$E3+W3*$J3+X3*$O3+Y3*$T3</f>
        <v>3.8696470160088621E-3</v>
      </c>
    </row>
    <row r="4" spans="1:26" x14ac:dyDescent="0.3">
      <c r="A4" s="4">
        <v>385</v>
      </c>
      <c r="B4">
        <v>1</v>
      </c>
      <c r="C4">
        <v>480</v>
      </c>
      <c r="D4">
        <v>30</v>
      </c>
      <c r="E4">
        <f t="shared" si="0"/>
        <v>6.6450112827413981E-3</v>
      </c>
      <c r="G4">
        <v>1</v>
      </c>
      <c r="H4">
        <v>530</v>
      </c>
      <c r="I4">
        <v>30</v>
      </c>
      <c r="J4" s="1">
        <f t="shared" si="1"/>
        <v>8.4566659687011062E-6</v>
      </c>
      <c r="L4">
        <v>1</v>
      </c>
      <c r="M4">
        <v>580</v>
      </c>
      <c r="N4">
        <v>30</v>
      </c>
      <c r="O4" s="1">
        <f t="shared" ref="O4:O67" si="2">L4*EXP(-(POWER(A4-M4,2))/(2*POWER(N4,2)))</f>
        <v>6.6915860912927816E-10</v>
      </c>
      <c r="Q4">
        <v>1</v>
      </c>
      <c r="R4">
        <v>630</v>
      </c>
      <c r="S4">
        <v>30</v>
      </c>
      <c r="T4" s="1">
        <f t="shared" ref="T4:T67" si="3">Q4*EXP(-(POWER(A4-R4,2))/(2*POWER(S4,2)))</f>
        <v>3.2921938711724927E-15</v>
      </c>
      <c r="V4">
        <v>1</v>
      </c>
      <c r="W4">
        <v>1</v>
      </c>
      <c r="X4">
        <v>1</v>
      </c>
      <c r="Y4">
        <v>1</v>
      </c>
      <c r="Z4">
        <f t="shared" ref="Z4:Z67" si="4">V4*$E4+W4*$J4+X4*$O4+Y4*$T4</f>
        <v>6.6534686178720001E-3</v>
      </c>
    </row>
    <row r="5" spans="1:26" x14ac:dyDescent="0.3">
      <c r="A5" s="4">
        <v>390</v>
      </c>
      <c r="B5">
        <v>1</v>
      </c>
      <c r="C5">
        <v>480</v>
      </c>
      <c r="D5">
        <v>30</v>
      </c>
      <c r="E5">
        <f t="shared" si="0"/>
        <v>1.1108996538242306E-2</v>
      </c>
      <c r="G5">
        <v>1</v>
      </c>
      <c r="H5">
        <v>530</v>
      </c>
      <c r="I5">
        <v>30</v>
      </c>
      <c r="J5" s="1">
        <f t="shared" si="1"/>
        <v>1.8664469113520571E-5</v>
      </c>
      <c r="L5">
        <v>1</v>
      </c>
      <c r="M5">
        <v>580</v>
      </c>
      <c r="N5">
        <v>30</v>
      </c>
      <c r="O5" s="1">
        <f t="shared" si="2"/>
        <v>1.9497677860172307E-9</v>
      </c>
      <c r="Q5">
        <v>1</v>
      </c>
      <c r="R5">
        <v>630</v>
      </c>
      <c r="S5">
        <v>30</v>
      </c>
      <c r="T5" s="1">
        <f t="shared" si="3"/>
        <v>1.2664165549094176E-14</v>
      </c>
      <c r="V5">
        <v>1</v>
      </c>
      <c r="W5">
        <v>1</v>
      </c>
      <c r="X5">
        <v>1</v>
      </c>
      <c r="Y5">
        <v>1</v>
      </c>
      <c r="Z5">
        <f t="shared" si="4"/>
        <v>1.1127662957136276E-2</v>
      </c>
    </row>
    <row r="6" spans="1:26" x14ac:dyDescent="0.3">
      <c r="A6" s="4">
        <v>395</v>
      </c>
      <c r="B6">
        <v>1</v>
      </c>
      <c r="C6">
        <v>480</v>
      </c>
      <c r="D6">
        <v>30</v>
      </c>
      <c r="E6">
        <f t="shared" si="0"/>
        <v>1.8063013419781275E-2</v>
      </c>
      <c r="G6">
        <v>1</v>
      </c>
      <c r="H6">
        <v>530</v>
      </c>
      <c r="I6">
        <v>30</v>
      </c>
      <c r="J6" s="1">
        <f t="shared" si="1"/>
        <v>4.0065297392951069E-5</v>
      </c>
      <c r="L6">
        <v>1</v>
      </c>
      <c r="M6">
        <v>580</v>
      </c>
      <c r="N6">
        <v>30</v>
      </c>
      <c r="O6" s="1">
        <f t="shared" si="2"/>
        <v>5.5255177203667114E-9</v>
      </c>
      <c r="Q6">
        <v>1</v>
      </c>
      <c r="R6">
        <v>630</v>
      </c>
      <c r="S6">
        <v>30</v>
      </c>
      <c r="T6" s="1">
        <f t="shared" si="3"/>
        <v>4.7380977962881125E-14</v>
      </c>
      <c r="V6">
        <v>1</v>
      </c>
      <c r="W6">
        <v>1</v>
      </c>
      <c r="X6">
        <v>1</v>
      </c>
      <c r="Y6">
        <v>1</v>
      </c>
      <c r="Z6">
        <f t="shared" si="4"/>
        <v>1.8103084242739327E-2</v>
      </c>
    </row>
    <row r="7" spans="1:26" x14ac:dyDescent="0.3">
      <c r="A7" s="4">
        <v>400</v>
      </c>
      <c r="B7">
        <v>1</v>
      </c>
      <c r="C7">
        <v>480</v>
      </c>
      <c r="D7">
        <v>30</v>
      </c>
      <c r="E7">
        <f t="shared" si="0"/>
        <v>2.8565500784550377E-2</v>
      </c>
      <c r="G7">
        <v>1</v>
      </c>
      <c r="H7">
        <v>530</v>
      </c>
      <c r="I7">
        <v>30</v>
      </c>
      <c r="J7" s="1">
        <f t="shared" si="1"/>
        <v>8.3648347229727524E-5</v>
      </c>
      <c r="L7">
        <v>1</v>
      </c>
      <c r="M7">
        <v>580</v>
      </c>
      <c r="N7">
        <v>30</v>
      </c>
      <c r="O7" s="1">
        <f t="shared" si="2"/>
        <v>1.5229979744712629E-8</v>
      </c>
      <c r="Q7">
        <v>1</v>
      </c>
      <c r="R7">
        <v>630</v>
      </c>
      <c r="S7">
        <v>30</v>
      </c>
      <c r="T7" s="1">
        <f t="shared" si="3"/>
        <v>1.724120939035512E-13</v>
      </c>
      <c r="V7">
        <v>1</v>
      </c>
      <c r="W7">
        <v>1</v>
      </c>
      <c r="X7">
        <v>1</v>
      </c>
      <c r="Y7">
        <v>1</v>
      </c>
      <c r="Z7">
        <f t="shared" si="4"/>
        <v>2.864916436193226E-2</v>
      </c>
    </row>
    <row r="8" spans="1:26" x14ac:dyDescent="0.3">
      <c r="A8" s="4">
        <v>405</v>
      </c>
      <c r="B8">
        <v>1</v>
      </c>
      <c r="C8">
        <v>480</v>
      </c>
      <c r="D8">
        <v>30</v>
      </c>
      <c r="E8">
        <f t="shared" si="0"/>
        <v>4.393693362340742E-2</v>
      </c>
      <c r="G8">
        <v>1</v>
      </c>
      <c r="H8">
        <v>530</v>
      </c>
      <c r="I8">
        <v>30</v>
      </c>
      <c r="J8" s="1">
        <f t="shared" si="1"/>
        <v>1.6985667656141068E-4</v>
      </c>
      <c r="L8">
        <v>1</v>
      </c>
      <c r="M8">
        <v>580</v>
      </c>
      <c r="N8">
        <v>30</v>
      </c>
      <c r="O8" s="1">
        <f t="shared" si="2"/>
        <v>4.0828360411425034E-8</v>
      </c>
      <c r="Q8">
        <v>1</v>
      </c>
      <c r="R8">
        <v>630</v>
      </c>
      <c r="S8">
        <v>30</v>
      </c>
      <c r="T8" s="1">
        <f t="shared" si="3"/>
        <v>6.1019366776053239E-13</v>
      </c>
      <c r="V8">
        <v>1</v>
      </c>
      <c r="W8">
        <v>1</v>
      </c>
      <c r="X8">
        <v>1</v>
      </c>
      <c r="Y8">
        <v>1</v>
      </c>
      <c r="Z8">
        <f t="shared" si="4"/>
        <v>4.4106831128939442E-2</v>
      </c>
    </row>
    <row r="9" spans="1:26" x14ac:dyDescent="0.3">
      <c r="A9" s="4">
        <v>410</v>
      </c>
      <c r="B9">
        <v>1</v>
      </c>
      <c r="C9">
        <v>480</v>
      </c>
      <c r="D9">
        <v>30</v>
      </c>
      <c r="E9">
        <f t="shared" si="0"/>
        <v>6.5728528616530474E-2</v>
      </c>
      <c r="G9">
        <v>1</v>
      </c>
      <c r="H9">
        <v>530</v>
      </c>
      <c r="I9">
        <v>30</v>
      </c>
      <c r="J9" s="1">
        <f t="shared" si="1"/>
        <v>3.3546262790251185E-4</v>
      </c>
      <c r="L9">
        <v>1</v>
      </c>
      <c r="M9">
        <v>580</v>
      </c>
      <c r="N9">
        <v>30</v>
      </c>
      <c r="O9" s="1">
        <f t="shared" si="2"/>
        <v>1.0645371411076024E-7</v>
      </c>
      <c r="Q9">
        <v>1</v>
      </c>
      <c r="R9">
        <v>630</v>
      </c>
      <c r="S9">
        <v>30</v>
      </c>
      <c r="T9" s="1">
        <f t="shared" si="3"/>
        <v>2.1004092927322525E-12</v>
      </c>
      <c r="V9">
        <v>1</v>
      </c>
      <c r="W9">
        <v>1</v>
      </c>
      <c r="X9">
        <v>1</v>
      </c>
      <c r="Y9">
        <v>1</v>
      </c>
      <c r="Z9">
        <f t="shared" si="4"/>
        <v>6.6064097700247501E-2</v>
      </c>
    </row>
    <row r="10" spans="1:26" x14ac:dyDescent="0.3">
      <c r="A10" s="4">
        <v>415</v>
      </c>
      <c r="B10">
        <v>1</v>
      </c>
      <c r="C10">
        <v>480</v>
      </c>
      <c r="D10">
        <v>30</v>
      </c>
      <c r="E10">
        <f t="shared" si="0"/>
        <v>9.5634444832538607E-2</v>
      </c>
      <c r="G10">
        <v>1</v>
      </c>
      <c r="H10">
        <v>530</v>
      </c>
      <c r="I10">
        <v>30</v>
      </c>
      <c r="J10" s="1">
        <f t="shared" si="1"/>
        <v>6.4437982056860812E-4</v>
      </c>
      <c r="L10">
        <v>1</v>
      </c>
      <c r="M10">
        <v>580</v>
      </c>
      <c r="N10">
        <v>30</v>
      </c>
      <c r="O10" s="1">
        <f t="shared" si="2"/>
        <v>2.6995785033630141E-7</v>
      </c>
      <c r="Q10">
        <v>1</v>
      </c>
      <c r="R10">
        <v>630</v>
      </c>
      <c r="S10">
        <v>30</v>
      </c>
      <c r="T10" s="1">
        <f t="shared" si="3"/>
        <v>7.0319606208407523E-12</v>
      </c>
      <c r="V10">
        <v>1</v>
      </c>
      <c r="W10">
        <v>1</v>
      </c>
      <c r="X10">
        <v>1</v>
      </c>
      <c r="Y10">
        <v>1</v>
      </c>
      <c r="Z10">
        <f t="shared" si="4"/>
        <v>9.6279094617989516E-2</v>
      </c>
    </row>
    <row r="11" spans="1:26" x14ac:dyDescent="0.3">
      <c r="A11" s="4">
        <v>420</v>
      </c>
      <c r="B11">
        <v>1</v>
      </c>
      <c r="C11">
        <v>480</v>
      </c>
      <c r="D11">
        <v>30</v>
      </c>
      <c r="E11">
        <f t="shared" si="0"/>
        <v>0.1353352832366127</v>
      </c>
      <c r="G11">
        <v>1</v>
      </c>
      <c r="H11">
        <v>530</v>
      </c>
      <c r="I11">
        <v>30</v>
      </c>
      <c r="J11" s="1">
        <f t="shared" si="1"/>
        <v>1.2038599948282029E-3</v>
      </c>
      <c r="L11">
        <v>1</v>
      </c>
      <c r="M11">
        <v>580</v>
      </c>
      <c r="N11">
        <v>30</v>
      </c>
      <c r="O11" s="1">
        <f t="shared" si="2"/>
        <v>6.658361469857315E-7</v>
      </c>
      <c r="Q11">
        <v>1</v>
      </c>
      <c r="R11">
        <v>630</v>
      </c>
      <c r="S11">
        <v>30</v>
      </c>
      <c r="T11" s="1">
        <f t="shared" si="3"/>
        <v>2.289734845645553E-11</v>
      </c>
      <c r="V11">
        <v>1</v>
      </c>
      <c r="W11">
        <v>1</v>
      </c>
      <c r="X11">
        <v>1</v>
      </c>
      <c r="Y11">
        <v>1</v>
      </c>
      <c r="Z11">
        <f t="shared" si="4"/>
        <v>0.13653980909048524</v>
      </c>
    </row>
    <row r="12" spans="1:26" x14ac:dyDescent="0.3">
      <c r="A12" s="4">
        <v>425</v>
      </c>
      <c r="B12">
        <v>1</v>
      </c>
      <c r="C12">
        <v>480</v>
      </c>
      <c r="D12">
        <v>30</v>
      </c>
      <c r="E12">
        <f t="shared" si="0"/>
        <v>0.18627046369770089</v>
      </c>
      <c r="G12">
        <v>1</v>
      </c>
      <c r="H12">
        <v>530</v>
      </c>
      <c r="I12">
        <v>30</v>
      </c>
      <c r="J12" s="1">
        <f t="shared" si="1"/>
        <v>2.1874911181828851E-3</v>
      </c>
      <c r="L12">
        <v>1</v>
      </c>
      <c r="M12">
        <v>580</v>
      </c>
      <c r="N12">
        <v>30</v>
      </c>
      <c r="O12" s="1">
        <f t="shared" si="2"/>
        <v>1.5972578828343163E-6</v>
      </c>
      <c r="Q12">
        <v>1</v>
      </c>
      <c r="R12">
        <v>630</v>
      </c>
      <c r="S12">
        <v>30</v>
      </c>
      <c r="T12" s="1">
        <f t="shared" si="3"/>
        <v>7.2515395693253218E-11</v>
      </c>
      <c r="V12">
        <v>1</v>
      </c>
      <c r="W12">
        <v>1</v>
      </c>
      <c r="X12">
        <v>1</v>
      </c>
      <c r="Y12">
        <v>1</v>
      </c>
      <c r="Z12">
        <f t="shared" si="4"/>
        <v>0.18845955214628202</v>
      </c>
    </row>
    <row r="13" spans="1:26" x14ac:dyDescent="0.3">
      <c r="A13" s="4">
        <v>430</v>
      </c>
      <c r="B13">
        <v>1</v>
      </c>
      <c r="C13">
        <v>480</v>
      </c>
      <c r="D13">
        <v>30</v>
      </c>
      <c r="E13">
        <f t="shared" si="0"/>
        <v>0.24935220877729622</v>
      </c>
      <c r="G13">
        <v>1</v>
      </c>
      <c r="H13">
        <v>530</v>
      </c>
      <c r="I13">
        <v>30</v>
      </c>
      <c r="J13" s="1">
        <f t="shared" si="1"/>
        <v>3.8659201394728076E-3</v>
      </c>
      <c r="L13">
        <v>1</v>
      </c>
      <c r="M13">
        <v>580</v>
      </c>
      <c r="N13">
        <v>30</v>
      </c>
      <c r="O13" s="1">
        <f t="shared" si="2"/>
        <v>3.7266531720786709E-6</v>
      </c>
      <c r="Q13">
        <v>1</v>
      </c>
      <c r="R13">
        <v>630</v>
      </c>
      <c r="S13">
        <v>30</v>
      </c>
      <c r="T13" s="1">
        <f t="shared" si="3"/>
        <v>2.233631436203166E-10</v>
      </c>
      <c r="V13">
        <v>1</v>
      </c>
      <c r="W13">
        <v>1</v>
      </c>
      <c r="X13">
        <v>1</v>
      </c>
      <c r="Y13">
        <v>1</v>
      </c>
      <c r="Z13">
        <f t="shared" si="4"/>
        <v>0.25322185579330425</v>
      </c>
    </row>
    <row r="14" spans="1:26" x14ac:dyDescent="0.3">
      <c r="A14" s="4">
        <v>435</v>
      </c>
      <c r="B14">
        <v>1</v>
      </c>
      <c r="C14">
        <v>480</v>
      </c>
      <c r="D14">
        <v>30</v>
      </c>
      <c r="E14">
        <f t="shared" si="0"/>
        <v>0.32465246735834974</v>
      </c>
      <c r="G14">
        <v>1</v>
      </c>
      <c r="H14">
        <v>530</v>
      </c>
      <c r="I14">
        <v>30</v>
      </c>
      <c r="J14" s="1">
        <f t="shared" si="1"/>
        <v>6.6450112827413981E-3</v>
      </c>
      <c r="L14">
        <v>1</v>
      </c>
      <c r="M14">
        <v>580</v>
      </c>
      <c r="N14">
        <v>30</v>
      </c>
      <c r="O14" s="1">
        <f t="shared" si="2"/>
        <v>8.4566659687011062E-6</v>
      </c>
      <c r="Q14">
        <v>1</v>
      </c>
      <c r="R14">
        <v>630</v>
      </c>
      <c r="S14">
        <v>30</v>
      </c>
      <c r="T14" s="1">
        <f t="shared" si="3"/>
        <v>6.6915860912927816E-10</v>
      </c>
      <c r="V14">
        <v>1</v>
      </c>
      <c r="W14">
        <v>1</v>
      </c>
      <c r="X14">
        <v>1</v>
      </c>
      <c r="Y14">
        <v>1</v>
      </c>
      <c r="Z14">
        <f t="shared" si="4"/>
        <v>0.33130593597621849</v>
      </c>
    </row>
    <row r="15" spans="1:26" x14ac:dyDescent="0.3">
      <c r="A15" s="4">
        <v>440</v>
      </c>
      <c r="B15">
        <v>1</v>
      </c>
      <c r="C15">
        <v>480</v>
      </c>
      <c r="D15">
        <v>30</v>
      </c>
      <c r="E15">
        <f t="shared" si="0"/>
        <v>0.41111229050718745</v>
      </c>
      <c r="G15">
        <v>1</v>
      </c>
      <c r="H15">
        <v>530</v>
      </c>
      <c r="I15">
        <v>30</v>
      </c>
      <c r="J15" s="1">
        <f t="shared" si="1"/>
        <v>1.1108996538242306E-2</v>
      </c>
      <c r="L15">
        <v>1</v>
      </c>
      <c r="M15">
        <v>580</v>
      </c>
      <c r="N15">
        <v>30</v>
      </c>
      <c r="O15" s="1">
        <f t="shared" si="2"/>
        <v>1.8664469113520571E-5</v>
      </c>
      <c r="Q15">
        <v>1</v>
      </c>
      <c r="R15">
        <v>630</v>
      </c>
      <c r="S15">
        <v>30</v>
      </c>
      <c r="T15" s="1">
        <f t="shared" si="3"/>
        <v>1.9497677860172307E-9</v>
      </c>
      <c r="V15">
        <v>1</v>
      </c>
      <c r="W15">
        <v>1</v>
      </c>
      <c r="X15">
        <v>1</v>
      </c>
      <c r="Y15">
        <v>1</v>
      </c>
      <c r="Z15">
        <f t="shared" si="4"/>
        <v>0.42223995346431109</v>
      </c>
    </row>
    <row r="16" spans="1:26" x14ac:dyDescent="0.3">
      <c r="A16" s="4">
        <v>445</v>
      </c>
      <c r="B16">
        <v>1</v>
      </c>
      <c r="C16">
        <v>480</v>
      </c>
      <c r="D16">
        <v>30</v>
      </c>
      <c r="E16">
        <f t="shared" si="0"/>
        <v>0.50633561664810056</v>
      </c>
      <c r="G16">
        <v>1</v>
      </c>
      <c r="H16">
        <v>530</v>
      </c>
      <c r="I16">
        <v>30</v>
      </c>
      <c r="J16" s="1">
        <f t="shared" si="1"/>
        <v>1.8063013419781275E-2</v>
      </c>
      <c r="L16">
        <v>1</v>
      </c>
      <c r="M16">
        <v>580</v>
      </c>
      <c r="N16">
        <v>30</v>
      </c>
      <c r="O16" s="1">
        <f t="shared" si="2"/>
        <v>4.0065297392951069E-5</v>
      </c>
      <c r="Q16">
        <v>1</v>
      </c>
      <c r="R16">
        <v>630</v>
      </c>
      <c r="S16">
        <v>30</v>
      </c>
      <c r="T16" s="1">
        <f t="shared" si="3"/>
        <v>5.5255177203667114E-9</v>
      </c>
      <c r="V16">
        <v>1</v>
      </c>
      <c r="W16">
        <v>1</v>
      </c>
      <c r="X16">
        <v>1</v>
      </c>
      <c r="Y16">
        <v>1</v>
      </c>
      <c r="Z16">
        <f t="shared" si="4"/>
        <v>0.52443870089079248</v>
      </c>
    </row>
    <row r="17" spans="1:26" x14ac:dyDescent="0.3">
      <c r="A17" s="4">
        <v>450</v>
      </c>
      <c r="B17">
        <v>1</v>
      </c>
      <c r="C17">
        <v>480</v>
      </c>
      <c r="D17">
        <v>30</v>
      </c>
      <c r="E17">
        <f t="shared" si="0"/>
        <v>0.60653065971263342</v>
      </c>
      <c r="G17">
        <v>1</v>
      </c>
      <c r="H17">
        <v>530</v>
      </c>
      <c r="I17">
        <v>30</v>
      </c>
      <c r="J17" s="1">
        <f t="shared" si="1"/>
        <v>2.8565500784550377E-2</v>
      </c>
      <c r="L17">
        <v>1</v>
      </c>
      <c r="M17">
        <v>580</v>
      </c>
      <c r="N17">
        <v>30</v>
      </c>
      <c r="O17" s="1">
        <f t="shared" si="2"/>
        <v>8.3648347229727524E-5</v>
      </c>
      <c r="Q17">
        <v>1</v>
      </c>
      <c r="R17">
        <v>630</v>
      </c>
      <c r="S17">
        <v>30</v>
      </c>
      <c r="T17" s="1">
        <f t="shared" si="3"/>
        <v>1.5229979744712629E-8</v>
      </c>
      <c r="V17">
        <v>1</v>
      </c>
      <c r="W17">
        <v>1</v>
      </c>
      <c r="X17">
        <v>1</v>
      </c>
      <c r="Y17">
        <v>1</v>
      </c>
      <c r="Z17">
        <f t="shared" si="4"/>
        <v>0.63517982407439322</v>
      </c>
    </row>
    <row r="18" spans="1:26" x14ac:dyDescent="0.3">
      <c r="A18" s="4">
        <v>455</v>
      </c>
      <c r="B18">
        <v>1</v>
      </c>
      <c r="C18">
        <v>480</v>
      </c>
      <c r="D18">
        <v>30</v>
      </c>
      <c r="E18">
        <f t="shared" si="0"/>
        <v>0.70664827785771622</v>
      </c>
      <c r="G18">
        <v>1</v>
      </c>
      <c r="H18">
        <v>530</v>
      </c>
      <c r="I18">
        <v>30</v>
      </c>
      <c r="J18" s="1">
        <f t="shared" si="1"/>
        <v>4.393693362340742E-2</v>
      </c>
      <c r="L18">
        <v>1</v>
      </c>
      <c r="M18">
        <v>580</v>
      </c>
      <c r="N18">
        <v>30</v>
      </c>
      <c r="O18" s="1">
        <f t="shared" si="2"/>
        <v>1.6985667656141068E-4</v>
      </c>
      <c r="Q18">
        <v>1</v>
      </c>
      <c r="R18">
        <v>630</v>
      </c>
      <c r="S18">
        <v>30</v>
      </c>
      <c r="T18" s="1">
        <f t="shared" si="3"/>
        <v>4.0828360411425034E-8</v>
      </c>
      <c r="V18">
        <v>1</v>
      </c>
      <c r="W18">
        <v>1</v>
      </c>
      <c r="X18">
        <v>1</v>
      </c>
      <c r="Y18">
        <v>1</v>
      </c>
      <c r="Z18">
        <f t="shared" si="4"/>
        <v>0.75075510898604547</v>
      </c>
    </row>
    <row r="19" spans="1:26" x14ac:dyDescent="0.3">
      <c r="A19" s="4">
        <v>460</v>
      </c>
      <c r="B19">
        <v>1</v>
      </c>
      <c r="C19">
        <v>480</v>
      </c>
      <c r="D19">
        <v>30</v>
      </c>
      <c r="E19">
        <f t="shared" si="0"/>
        <v>0.80073740291680806</v>
      </c>
      <c r="G19">
        <v>1</v>
      </c>
      <c r="H19">
        <v>530</v>
      </c>
      <c r="I19">
        <v>30</v>
      </c>
      <c r="J19" s="1">
        <f t="shared" si="1"/>
        <v>6.5728528616530474E-2</v>
      </c>
      <c r="L19">
        <v>1</v>
      </c>
      <c r="M19">
        <v>580</v>
      </c>
      <c r="N19">
        <v>30</v>
      </c>
      <c r="O19" s="1">
        <f t="shared" si="2"/>
        <v>3.3546262790251185E-4</v>
      </c>
      <c r="Q19">
        <v>1</v>
      </c>
      <c r="R19">
        <v>630</v>
      </c>
      <c r="S19">
        <v>30</v>
      </c>
      <c r="T19" s="1">
        <f t="shared" si="3"/>
        <v>1.0645371411076024E-7</v>
      </c>
      <c r="V19">
        <v>1</v>
      </c>
      <c r="W19">
        <v>1</v>
      </c>
      <c r="X19">
        <v>1</v>
      </c>
      <c r="Y19">
        <v>1</v>
      </c>
      <c r="Z19">
        <f t="shared" si="4"/>
        <v>0.86680150061495509</v>
      </c>
    </row>
    <row r="20" spans="1:26" x14ac:dyDescent="0.3">
      <c r="A20" s="4">
        <v>465</v>
      </c>
      <c r="B20">
        <v>1</v>
      </c>
      <c r="C20">
        <v>480</v>
      </c>
      <c r="D20">
        <v>30</v>
      </c>
      <c r="E20">
        <f t="shared" si="0"/>
        <v>0.88249690258459546</v>
      </c>
      <c r="G20">
        <v>1</v>
      </c>
      <c r="H20">
        <v>530</v>
      </c>
      <c r="I20">
        <v>30</v>
      </c>
      <c r="J20" s="1">
        <f t="shared" si="1"/>
        <v>9.5634444832538607E-2</v>
      </c>
      <c r="L20">
        <v>1</v>
      </c>
      <c r="M20">
        <v>580</v>
      </c>
      <c r="N20">
        <v>30</v>
      </c>
      <c r="O20" s="1">
        <f t="shared" si="2"/>
        <v>6.4437982056860812E-4</v>
      </c>
      <c r="Q20">
        <v>1</v>
      </c>
      <c r="R20">
        <v>630</v>
      </c>
      <c r="S20">
        <v>30</v>
      </c>
      <c r="T20" s="1">
        <f t="shared" si="3"/>
        <v>2.6995785033630141E-7</v>
      </c>
      <c r="V20">
        <v>1</v>
      </c>
      <c r="W20">
        <v>1</v>
      </c>
      <c r="X20">
        <v>1</v>
      </c>
      <c r="Y20">
        <v>1</v>
      </c>
      <c r="Z20">
        <f t="shared" si="4"/>
        <v>0.97877599719555297</v>
      </c>
    </row>
    <row r="21" spans="1:26" x14ac:dyDescent="0.3">
      <c r="A21" s="4">
        <v>470</v>
      </c>
      <c r="B21">
        <v>1</v>
      </c>
      <c r="C21">
        <v>480</v>
      </c>
      <c r="D21">
        <v>30</v>
      </c>
      <c r="E21">
        <f t="shared" si="0"/>
        <v>0.94595946890676541</v>
      </c>
      <c r="G21">
        <v>1</v>
      </c>
      <c r="H21">
        <v>530</v>
      </c>
      <c r="I21">
        <v>30</v>
      </c>
      <c r="J21" s="1">
        <f t="shared" si="1"/>
        <v>0.1353352832366127</v>
      </c>
      <c r="L21">
        <v>1</v>
      </c>
      <c r="M21">
        <v>580</v>
      </c>
      <c r="N21">
        <v>30</v>
      </c>
      <c r="O21" s="1">
        <f t="shared" si="2"/>
        <v>1.2038599948282029E-3</v>
      </c>
      <c r="Q21">
        <v>1</v>
      </c>
      <c r="R21">
        <v>630</v>
      </c>
      <c r="S21">
        <v>30</v>
      </c>
      <c r="T21" s="1">
        <f t="shared" si="3"/>
        <v>6.658361469857315E-7</v>
      </c>
      <c r="V21">
        <v>1</v>
      </c>
      <c r="W21">
        <v>1</v>
      </c>
      <c r="X21">
        <v>1</v>
      </c>
      <c r="Y21">
        <v>1</v>
      </c>
      <c r="Z21">
        <f t="shared" si="4"/>
        <v>1.0824992779743532</v>
      </c>
    </row>
    <row r="22" spans="1:26" x14ac:dyDescent="0.3">
      <c r="A22" s="4">
        <v>475</v>
      </c>
      <c r="B22">
        <v>1</v>
      </c>
      <c r="C22">
        <v>480</v>
      </c>
      <c r="D22">
        <v>30</v>
      </c>
      <c r="E22">
        <f t="shared" si="0"/>
        <v>0.98620711674391626</v>
      </c>
      <c r="G22">
        <v>1</v>
      </c>
      <c r="H22">
        <v>530</v>
      </c>
      <c r="I22">
        <v>30</v>
      </c>
      <c r="J22" s="1">
        <f t="shared" si="1"/>
        <v>0.18627046369770089</v>
      </c>
      <c r="L22">
        <v>1</v>
      </c>
      <c r="M22">
        <v>580</v>
      </c>
      <c r="N22">
        <v>30</v>
      </c>
      <c r="O22" s="1">
        <f t="shared" si="2"/>
        <v>2.1874911181828851E-3</v>
      </c>
      <c r="Q22">
        <v>1</v>
      </c>
      <c r="R22">
        <v>630</v>
      </c>
      <c r="S22">
        <v>30</v>
      </c>
      <c r="T22" s="1">
        <f t="shared" si="3"/>
        <v>1.5972578828343163E-6</v>
      </c>
      <c r="V22">
        <v>1</v>
      </c>
      <c r="W22">
        <v>1</v>
      </c>
      <c r="X22">
        <v>1</v>
      </c>
      <c r="Y22">
        <v>1</v>
      </c>
      <c r="Z22">
        <f t="shared" si="4"/>
        <v>1.174666668817683</v>
      </c>
    </row>
    <row r="23" spans="1:26" x14ac:dyDescent="0.3">
      <c r="A23" s="4">
        <v>480</v>
      </c>
      <c r="B23">
        <v>1</v>
      </c>
      <c r="C23">
        <v>480</v>
      </c>
      <c r="D23">
        <v>30</v>
      </c>
      <c r="E23">
        <f t="shared" si="0"/>
        <v>1</v>
      </c>
      <c r="G23">
        <v>1</v>
      </c>
      <c r="H23">
        <v>530</v>
      </c>
      <c r="I23">
        <v>30</v>
      </c>
      <c r="J23" s="1">
        <f t="shared" si="1"/>
        <v>0.24935220877729622</v>
      </c>
      <c r="L23">
        <v>1</v>
      </c>
      <c r="M23">
        <v>580</v>
      </c>
      <c r="N23">
        <v>30</v>
      </c>
      <c r="O23" s="1">
        <f t="shared" si="2"/>
        <v>3.8659201394728076E-3</v>
      </c>
      <c r="Q23">
        <v>1</v>
      </c>
      <c r="R23">
        <v>630</v>
      </c>
      <c r="S23">
        <v>30</v>
      </c>
      <c r="T23" s="1">
        <f t="shared" si="3"/>
        <v>3.7266531720786709E-6</v>
      </c>
      <c r="V23">
        <v>1</v>
      </c>
      <c r="W23">
        <v>1</v>
      </c>
      <c r="X23">
        <v>1</v>
      </c>
      <c r="Y23">
        <v>1</v>
      </c>
      <c r="Z23">
        <f t="shared" si="4"/>
        <v>1.253221855569941</v>
      </c>
    </row>
    <row r="24" spans="1:26" x14ac:dyDescent="0.3">
      <c r="A24" s="4">
        <v>485</v>
      </c>
      <c r="B24">
        <v>1</v>
      </c>
      <c r="C24">
        <v>480</v>
      </c>
      <c r="D24">
        <v>30</v>
      </c>
      <c r="E24">
        <f t="shared" si="0"/>
        <v>0.98620711674391626</v>
      </c>
      <c r="G24">
        <v>1</v>
      </c>
      <c r="H24">
        <v>530</v>
      </c>
      <c r="I24">
        <v>30</v>
      </c>
      <c r="J24" s="1">
        <f t="shared" si="1"/>
        <v>0.32465246735834974</v>
      </c>
      <c r="L24">
        <v>1</v>
      </c>
      <c r="M24">
        <v>580</v>
      </c>
      <c r="N24">
        <v>30</v>
      </c>
      <c r="O24" s="1">
        <f t="shared" si="2"/>
        <v>6.6450112827413981E-3</v>
      </c>
      <c r="Q24">
        <v>1</v>
      </c>
      <c r="R24">
        <v>630</v>
      </c>
      <c r="S24">
        <v>30</v>
      </c>
      <c r="T24" s="1">
        <f t="shared" si="3"/>
        <v>8.4566659687011062E-6</v>
      </c>
      <c r="V24">
        <v>1</v>
      </c>
      <c r="W24">
        <v>1</v>
      </c>
      <c r="X24">
        <v>1</v>
      </c>
      <c r="Y24">
        <v>1</v>
      </c>
      <c r="Z24">
        <f t="shared" si="4"/>
        <v>1.3175130520509759</v>
      </c>
    </row>
    <row r="25" spans="1:26" x14ac:dyDescent="0.3">
      <c r="A25" s="4">
        <v>490</v>
      </c>
      <c r="B25">
        <v>1</v>
      </c>
      <c r="C25">
        <v>480</v>
      </c>
      <c r="D25">
        <v>30</v>
      </c>
      <c r="E25">
        <f t="shared" si="0"/>
        <v>0.94595946890676541</v>
      </c>
      <c r="G25">
        <v>1</v>
      </c>
      <c r="H25">
        <v>530</v>
      </c>
      <c r="I25">
        <v>30</v>
      </c>
      <c r="J25" s="1">
        <f t="shared" si="1"/>
        <v>0.41111229050718745</v>
      </c>
      <c r="L25">
        <v>1</v>
      </c>
      <c r="M25">
        <v>580</v>
      </c>
      <c r="N25">
        <v>30</v>
      </c>
      <c r="O25" s="1">
        <f t="shared" si="2"/>
        <v>1.1108996538242306E-2</v>
      </c>
      <c r="Q25">
        <v>1</v>
      </c>
      <c r="R25">
        <v>630</v>
      </c>
      <c r="S25">
        <v>30</v>
      </c>
      <c r="T25" s="1">
        <f t="shared" si="3"/>
        <v>1.8664469113520571E-5</v>
      </c>
      <c r="V25">
        <v>1</v>
      </c>
      <c r="W25">
        <v>1</v>
      </c>
      <c r="X25">
        <v>1</v>
      </c>
      <c r="Y25">
        <v>1</v>
      </c>
      <c r="Z25">
        <f t="shared" si="4"/>
        <v>1.3681994204213088</v>
      </c>
    </row>
    <row r="26" spans="1:26" x14ac:dyDescent="0.3">
      <c r="A26" s="4">
        <v>495</v>
      </c>
      <c r="B26">
        <v>1</v>
      </c>
      <c r="C26">
        <v>480</v>
      </c>
      <c r="D26">
        <v>30</v>
      </c>
      <c r="E26">
        <f t="shared" si="0"/>
        <v>0.88249690258459546</v>
      </c>
      <c r="G26">
        <v>1</v>
      </c>
      <c r="H26">
        <v>530</v>
      </c>
      <c r="I26">
        <v>30</v>
      </c>
      <c r="J26" s="1">
        <f t="shared" si="1"/>
        <v>0.50633561664810056</v>
      </c>
      <c r="L26">
        <v>1</v>
      </c>
      <c r="M26">
        <v>580</v>
      </c>
      <c r="N26">
        <v>30</v>
      </c>
      <c r="O26" s="1">
        <f t="shared" si="2"/>
        <v>1.8063013419781275E-2</v>
      </c>
      <c r="Q26">
        <v>1</v>
      </c>
      <c r="R26">
        <v>630</v>
      </c>
      <c r="S26">
        <v>30</v>
      </c>
      <c r="T26" s="1">
        <f t="shared" si="3"/>
        <v>4.0065297392951069E-5</v>
      </c>
      <c r="V26">
        <v>1</v>
      </c>
      <c r="W26">
        <v>1</v>
      </c>
      <c r="X26">
        <v>1</v>
      </c>
      <c r="Y26">
        <v>1</v>
      </c>
      <c r="Z26">
        <f t="shared" si="4"/>
        <v>1.4069355979498701</v>
      </c>
    </row>
    <row r="27" spans="1:26" x14ac:dyDescent="0.3">
      <c r="A27" s="4">
        <v>500</v>
      </c>
      <c r="B27">
        <v>1</v>
      </c>
      <c r="C27">
        <v>480</v>
      </c>
      <c r="D27">
        <v>30</v>
      </c>
      <c r="E27">
        <f t="shared" si="0"/>
        <v>0.80073740291680806</v>
      </c>
      <c r="G27">
        <v>1</v>
      </c>
      <c r="H27">
        <v>530</v>
      </c>
      <c r="I27">
        <v>30</v>
      </c>
      <c r="J27" s="1">
        <f t="shared" si="1"/>
        <v>0.60653065971263342</v>
      </c>
      <c r="L27">
        <v>1</v>
      </c>
      <c r="M27">
        <v>580</v>
      </c>
      <c r="N27">
        <v>30</v>
      </c>
      <c r="O27" s="1">
        <f t="shared" si="2"/>
        <v>2.8565500784550377E-2</v>
      </c>
      <c r="Q27">
        <v>1</v>
      </c>
      <c r="R27">
        <v>630</v>
      </c>
      <c r="S27">
        <v>30</v>
      </c>
      <c r="T27" s="1">
        <f t="shared" si="3"/>
        <v>8.3648347229727524E-5</v>
      </c>
      <c r="V27">
        <v>1</v>
      </c>
      <c r="W27">
        <v>1</v>
      </c>
      <c r="X27">
        <v>1</v>
      </c>
      <c r="Y27">
        <v>1</v>
      </c>
      <c r="Z27">
        <f t="shared" si="4"/>
        <v>1.4359172117612216</v>
      </c>
    </row>
    <row r="28" spans="1:26" x14ac:dyDescent="0.3">
      <c r="A28" s="4">
        <v>505</v>
      </c>
      <c r="B28">
        <v>1</v>
      </c>
      <c r="C28">
        <v>480</v>
      </c>
      <c r="D28">
        <v>30</v>
      </c>
      <c r="E28">
        <f t="shared" si="0"/>
        <v>0.70664827785771622</v>
      </c>
      <c r="G28">
        <v>1</v>
      </c>
      <c r="H28">
        <v>530</v>
      </c>
      <c r="I28">
        <v>30</v>
      </c>
      <c r="J28" s="1">
        <f t="shared" si="1"/>
        <v>0.70664827785771622</v>
      </c>
      <c r="L28">
        <v>1</v>
      </c>
      <c r="M28">
        <v>580</v>
      </c>
      <c r="N28">
        <v>30</v>
      </c>
      <c r="O28" s="1">
        <f t="shared" si="2"/>
        <v>4.393693362340742E-2</v>
      </c>
      <c r="Q28">
        <v>1</v>
      </c>
      <c r="R28">
        <v>630</v>
      </c>
      <c r="S28">
        <v>30</v>
      </c>
      <c r="T28" s="1">
        <f t="shared" si="3"/>
        <v>1.6985667656141068E-4</v>
      </c>
      <c r="V28">
        <v>1</v>
      </c>
      <c r="W28">
        <v>1</v>
      </c>
      <c r="X28">
        <v>1</v>
      </c>
      <c r="Y28">
        <v>1</v>
      </c>
      <c r="Z28">
        <f t="shared" si="4"/>
        <v>1.4574033460154012</v>
      </c>
    </row>
    <row r="29" spans="1:26" x14ac:dyDescent="0.3">
      <c r="A29" s="4">
        <v>510</v>
      </c>
      <c r="B29">
        <v>1</v>
      </c>
      <c r="C29">
        <v>480</v>
      </c>
      <c r="D29">
        <v>30</v>
      </c>
      <c r="E29">
        <f t="shared" si="0"/>
        <v>0.60653065971263342</v>
      </c>
      <c r="G29">
        <v>1</v>
      </c>
      <c r="H29">
        <v>530</v>
      </c>
      <c r="I29">
        <v>30</v>
      </c>
      <c r="J29" s="1">
        <f t="shared" si="1"/>
        <v>0.80073740291680806</v>
      </c>
      <c r="L29">
        <v>1</v>
      </c>
      <c r="M29">
        <v>580</v>
      </c>
      <c r="N29">
        <v>30</v>
      </c>
      <c r="O29" s="1">
        <f t="shared" si="2"/>
        <v>6.5728528616530474E-2</v>
      </c>
      <c r="Q29">
        <v>1</v>
      </c>
      <c r="R29">
        <v>630</v>
      </c>
      <c r="S29">
        <v>30</v>
      </c>
      <c r="T29" s="1">
        <f t="shared" si="3"/>
        <v>3.3546262790251185E-4</v>
      </c>
      <c r="V29">
        <v>1</v>
      </c>
      <c r="W29">
        <v>1</v>
      </c>
      <c r="X29">
        <v>1</v>
      </c>
      <c r="Y29">
        <v>1</v>
      </c>
      <c r="Z29">
        <f t="shared" si="4"/>
        <v>1.4733320538738743</v>
      </c>
    </row>
    <row r="30" spans="1:26" x14ac:dyDescent="0.3">
      <c r="A30" s="4">
        <v>515</v>
      </c>
      <c r="B30">
        <v>1</v>
      </c>
      <c r="C30">
        <v>480</v>
      </c>
      <c r="D30">
        <v>30</v>
      </c>
      <c r="E30">
        <f t="shared" si="0"/>
        <v>0.50633561664810056</v>
      </c>
      <c r="G30">
        <v>1</v>
      </c>
      <c r="H30">
        <v>530</v>
      </c>
      <c r="I30">
        <v>30</v>
      </c>
      <c r="J30" s="1">
        <f t="shared" si="1"/>
        <v>0.88249690258459546</v>
      </c>
      <c r="L30">
        <v>1</v>
      </c>
      <c r="M30">
        <v>580</v>
      </c>
      <c r="N30">
        <v>30</v>
      </c>
      <c r="O30" s="1">
        <f t="shared" si="2"/>
        <v>9.5634444832538607E-2</v>
      </c>
      <c r="Q30">
        <v>1</v>
      </c>
      <c r="R30">
        <v>630</v>
      </c>
      <c r="S30">
        <v>30</v>
      </c>
      <c r="T30" s="1">
        <f t="shared" si="3"/>
        <v>6.4437982056860812E-4</v>
      </c>
      <c r="V30">
        <v>1</v>
      </c>
      <c r="W30">
        <v>1</v>
      </c>
      <c r="X30">
        <v>1</v>
      </c>
      <c r="Y30">
        <v>1</v>
      </c>
      <c r="Z30">
        <f t="shared" si="4"/>
        <v>1.4851113438858032</v>
      </c>
    </row>
    <row r="31" spans="1:26" x14ac:dyDescent="0.3">
      <c r="A31" s="4">
        <v>520</v>
      </c>
      <c r="B31">
        <v>1</v>
      </c>
      <c r="C31">
        <v>480</v>
      </c>
      <c r="D31">
        <v>30</v>
      </c>
      <c r="E31">
        <f t="shared" si="0"/>
        <v>0.41111229050718745</v>
      </c>
      <c r="G31">
        <v>1</v>
      </c>
      <c r="H31">
        <v>530</v>
      </c>
      <c r="I31">
        <v>30</v>
      </c>
      <c r="J31" s="1">
        <f t="shared" si="1"/>
        <v>0.94595946890676541</v>
      </c>
      <c r="L31">
        <v>1</v>
      </c>
      <c r="M31">
        <v>580</v>
      </c>
      <c r="N31">
        <v>30</v>
      </c>
      <c r="O31" s="1">
        <f t="shared" si="2"/>
        <v>0.1353352832366127</v>
      </c>
      <c r="Q31">
        <v>1</v>
      </c>
      <c r="R31">
        <v>630</v>
      </c>
      <c r="S31">
        <v>30</v>
      </c>
      <c r="T31" s="1">
        <f t="shared" si="3"/>
        <v>1.2038599948282029E-3</v>
      </c>
      <c r="V31">
        <v>1</v>
      </c>
      <c r="W31">
        <v>1</v>
      </c>
      <c r="X31">
        <v>1</v>
      </c>
      <c r="Y31">
        <v>1</v>
      </c>
      <c r="Z31">
        <f t="shared" si="4"/>
        <v>1.4936109026453941</v>
      </c>
    </row>
    <row r="32" spans="1:26" x14ac:dyDescent="0.3">
      <c r="A32" s="4">
        <v>525</v>
      </c>
      <c r="B32">
        <v>1</v>
      </c>
      <c r="C32">
        <v>480</v>
      </c>
      <c r="D32">
        <v>30</v>
      </c>
      <c r="E32">
        <f t="shared" si="0"/>
        <v>0.32465246735834974</v>
      </c>
      <c r="G32">
        <v>1</v>
      </c>
      <c r="H32">
        <v>530</v>
      </c>
      <c r="I32">
        <v>30</v>
      </c>
      <c r="J32" s="1">
        <f t="shared" si="1"/>
        <v>0.98620711674391626</v>
      </c>
      <c r="L32">
        <v>1</v>
      </c>
      <c r="M32">
        <v>580</v>
      </c>
      <c r="N32">
        <v>30</v>
      </c>
      <c r="O32" s="1">
        <f t="shared" si="2"/>
        <v>0.18627046369770089</v>
      </c>
      <c r="Q32">
        <v>1</v>
      </c>
      <c r="R32">
        <v>630</v>
      </c>
      <c r="S32">
        <v>30</v>
      </c>
      <c r="T32" s="1">
        <f t="shared" si="3"/>
        <v>2.1874911181828851E-3</v>
      </c>
      <c r="V32">
        <v>1</v>
      </c>
      <c r="W32">
        <v>1</v>
      </c>
      <c r="X32">
        <v>1</v>
      </c>
      <c r="Y32">
        <v>1</v>
      </c>
      <c r="Z32">
        <f t="shared" si="4"/>
        <v>1.4993175389181497</v>
      </c>
    </row>
    <row r="33" spans="1:26" x14ac:dyDescent="0.3">
      <c r="A33" s="4">
        <v>530</v>
      </c>
      <c r="B33">
        <v>1</v>
      </c>
      <c r="C33">
        <v>480</v>
      </c>
      <c r="D33">
        <v>30</v>
      </c>
      <c r="E33">
        <f t="shared" si="0"/>
        <v>0.24935220877729622</v>
      </c>
      <c r="G33">
        <v>1</v>
      </c>
      <c r="H33">
        <v>530</v>
      </c>
      <c r="I33">
        <v>30</v>
      </c>
      <c r="J33" s="1">
        <f t="shared" si="1"/>
        <v>1</v>
      </c>
      <c r="L33">
        <v>1</v>
      </c>
      <c r="M33">
        <v>580</v>
      </c>
      <c r="N33">
        <v>30</v>
      </c>
      <c r="O33" s="1">
        <f t="shared" si="2"/>
        <v>0.24935220877729622</v>
      </c>
      <c r="Q33">
        <v>1</v>
      </c>
      <c r="R33">
        <v>630</v>
      </c>
      <c r="S33">
        <v>30</v>
      </c>
      <c r="T33" s="1">
        <f t="shared" si="3"/>
        <v>3.8659201394728076E-3</v>
      </c>
      <c r="V33">
        <v>1</v>
      </c>
      <c r="W33">
        <v>1</v>
      </c>
      <c r="X33">
        <v>1</v>
      </c>
      <c r="Y33">
        <v>1</v>
      </c>
      <c r="Z33">
        <f t="shared" si="4"/>
        <v>1.5025703376940651</v>
      </c>
    </row>
    <row r="34" spans="1:26" x14ac:dyDescent="0.3">
      <c r="A34" s="4">
        <v>535</v>
      </c>
      <c r="B34">
        <v>1</v>
      </c>
      <c r="C34">
        <v>480</v>
      </c>
      <c r="D34">
        <v>30</v>
      </c>
      <c r="E34">
        <f t="shared" si="0"/>
        <v>0.18627046369770089</v>
      </c>
      <c r="G34">
        <v>1</v>
      </c>
      <c r="H34">
        <v>530</v>
      </c>
      <c r="I34">
        <v>30</v>
      </c>
      <c r="J34" s="1">
        <f t="shared" si="1"/>
        <v>0.98620711674391626</v>
      </c>
      <c r="L34">
        <v>1</v>
      </c>
      <c r="M34">
        <v>580</v>
      </c>
      <c r="N34">
        <v>30</v>
      </c>
      <c r="O34" s="1">
        <f t="shared" si="2"/>
        <v>0.32465246735834974</v>
      </c>
      <c r="Q34">
        <v>1</v>
      </c>
      <c r="R34">
        <v>630</v>
      </c>
      <c r="S34">
        <v>30</v>
      </c>
      <c r="T34" s="1">
        <f t="shared" si="3"/>
        <v>6.6450112827413981E-3</v>
      </c>
      <c r="V34">
        <v>1</v>
      </c>
      <c r="W34">
        <v>1</v>
      </c>
      <c r="X34">
        <v>1</v>
      </c>
      <c r="Y34">
        <v>1</v>
      </c>
      <c r="Z34">
        <f t="shared" si="4"/>
        <v>1.5037750590827084</v>
      </c>
    </row>
    <row r="35" spans="1:26" x14ac:dyDescent="0.3">
      <c r="A35" s="4">
        <v>540</v>
      </c>
      <c r="B35">
        <v>1</v>
      </c>
      <c r="C35">
        <v>480</v>
      </c>
      <c r="D35">
        <v>30</v>
      </c>
      <c r="E35">
        <f t="shared" ref="E35:E66" si="5">B35*EXP(-(POWER(A35-C35,2))/(2*POWER(D35,2)))</f>
        <v>0.1353352832366127</v>
      </c>
      <c r="G35">
        <v>1</v>
      </c>
      <c r="H35">
        <v>530</v>
      </c>
      <c r="I35">
        <v>30</v>
      </c>
      <c r="J35" s="1">
        <f t="shared" ref="J35:J66" si="6">G35*EXP(-(POWER(A35-H35,2))/(2*POWER(I35,2)))</f>
        <v>0.94595946890676541</v>
      </c>
      <c r="L35">
        <v>1</v>
      </c>
      <c r="M35">
        <v>580</v>
      </c>
      <c r="N35">
        <v>30</v>
      </c>
      <c r="O35" s="1">
        <f t="shared" si="2"/>
        <v>0.41111229050718745</v>
      </c>
      <c r="Q35">
        <v>1</v>
      </c>
      <c r="R35">
        <v>630</v>
      </c>
      <c r="S35">
        <v>30</v>
      </c>
      <c r="T35" s="1">
        <f t="shared" si="3"/>
        <v>1.1108996538242306E-2</v>
      </c>
      <c r="V35">
        <v>1</v>
      </c>
      <c r="W35">
        <v>1</v>
      </c>
      <c r="X35">
        <v>1</v>
      </c>
      <c r="Y35">
        <v>1</v>
      </c>
      <c r="Z35">
        <f t="shared" si="4"/>
        <v>1.5035160391888076</v>
      </c>
    </row>
    <row r="36" spans="1:26" x14ac:dyDescent="0.3">
      <c r="A36" s="4">
        <v>545</v>
      </c>
      <c r="B36">
        <v>1</v>
      </c>
      <c r="C36">
        <v>480</v>
      </c>
      <c r="D36">
        <v>30</v>
      </c>
      <c r="E36">
        <f t="shared" si="5"/>
        <v>9.5634444832538607E-2</v>
      </c>
      <c r="G36">
        <v>1</v>
      </c>
      <c r="H36">
        <v>530</v>
      </c>
      <c r="I36">
        <v>30</v>
      </c>
      <c r="J36" s="1">
        <f t="shared" si="6"/>
        <v>0.88249690258459546</v>
      </c>
      <c r="L36">
        <v>1</v>
      </c>
      <c r="M36">
        <v>580</v>
      </c>
      <c r="N36">
        <v>30</v>
      </c>
      <c r="O36" s="1">
        <f t="shared" si="2"/>
        <v>0.50633561664810056</v>
      </c>
      <c r="Q36">
        <v>1</v>
      </c>
      <c r="R36">
        <v>630</v>
      </c>
      <c r="S36">
        <v>30</v>
      </c>
      <c r="T36" s="1">
        <f t="shared" si="3"/>
        <v>1.8063013419781275E-2</v>
      </c>
      <c r="V36">
        <v>1</v>
      </c>
      <c r="W36">
        <v>1</v>
      </c>
      <c r="X36">
        <v>1</v>
      </c>
      <c r="Y36">
        <v>1</v>
      </c>
      <c r="Z36">
        <f t="shared" si="4"/>
        <v>1.5025299774850158</v>
      </c>
    </row>
    <row r="37" spans="1:26" x14ac:dyDescent="0.3">
      <c r="A37" s="4">
        <v>550</v>
      </c>
      <c r="B37">
        <v>1</v>
      </c>
      <c r="C37">
        <v>480</v>
      </c>
      <c r="D37">
        <v>30</v>
      </c>
      <c r="E37">
        <f t="shared" si="5"/>
        <v>6.5728528616530474E-2</v>
      </c>
      <c r="G37">
        <v>1</v>
      </c>
      <c r="H37">
        <v>530</v>
      </c>
      <c r="I37">
        <v>30</v>
      </c>
      <c r="J37" s="1">
        <f t="shared" si="6"/>
        <v>0.80073740291680806</v>
      </c>
      <c r="L37">
        <v>1</v>
      </c>
      <c r="M37">
        <v>580</v>
      </c>
      <c r="N37">
        <v>30</v>
      </c>
      <c r="O37" s="1">
        <f t="shared" si="2"/>
        <v>0.60653065971263342</v>
      </c>
      <c r="Q37">
        <v>1</v>
      </c>
      <c r="R37">
        <v>630</v>
      </c>
      <c r="S37">
        <v>30</v>
      </c>
      <c r="T37" s="1">
        <f t="shared" si="3"/>
        <v>2.8565500784550377E-2</v>
      </c>
      <c r="V37">
        <v>1</v>
      </c>
      <c r="W37">
        <v>1</v>
      </c>
      <c r="X37">
        <v>1</v>
      </c>
      <c r="Y37">
        <v>1</v>
      </c>
      <c r="Z37">
        <f t="shared" si="4"/>
        <v>1.5015620920305224</v>
      </c>
    </row>
    <row r="38" spans="1:26" x14ac:dyDescent="0.3">
      <c r="A38" s="4">
        <v>555</v>
      </c>
      <c r="B38">
        <v>1</v>
      </c>
      <c r="C38">
        <v>480</v>
      </c>
      <c r="D38">
        <v>30</v>
      </c>
      <c r="E38">
        <f t="shared" si="5"/>
        <v>4.393693362340742E-2</v>
      </c>
      <c r="G38">
        <v>1</v>
      </c>
      <c r="H38">
        <v>530</v>
      </c>
      <c r="I38">
        <v>30</v>
      </c>
      <c r="J38" s="1">
        <f t="shared" si="6"/>
        <v>0.70664827785771622</v>
      </c>
      <c r="L38">
        <v>1</v>
      </c>
      <c r="M38">
        <v>580</v>
      </c>
      <c r="N38">
        <v>30</v>
      </c>
      <c r="O38" s="1">
        <f t="shared" si="2"/>
        <v>0.70664827785771622</v>
      </c>
      <c r="Q38">
        <v>1</v>
      </c>
      <c r="R38">
        <v>630</v>
      </c>
      <c r="S38">
        <v>30</v>
      </c>
      <c r="T38" s="1">
        <f t="shared" si="3"/>
        <v>4.393693362340742E-2</v>
      </c>
      <c r="V38">
        <v>1</v>
      </c>
      <c r="W38">
        <v>1</v>
      </c>
      <c r="X38">
        <v>1</v>
      </c>
      <c r="Y38">
        <v>1</v>
      </c>
      <c r="Z38">
        <f t="shared" si="4"/>
        <v>1.5011704229622473</v>
      </c>
    </row>
    <row r="39" spans="1:26" x14ac:dyDescent="0.3">
      <c r="A39" s="4">
        <v>560</v>
      </c>
      <c r="B39">
        <v>1</v>
      </c>
      <c r="C39">
        <v>480</v>
      </c>
      <c r="D39">
        <v>30</v>
      </c>
      <c r="E39">
        <f t="shared" si="5"/>
        <v>2.8565500784550377E-2</v>
      </c>
      <c r="G39">
        <v>1</v>
      </c>
      <c r="H39">
        <v>530</v>
      </c>
      <c r="I39">
        <v>30</v>
      </c>
      <c r="J39" s="1">
        <f t="shared" si="6"/>
        <v>0.60653065971263342</v>
      </c>
      <c r="L39">
        <v>1</v>
      </c>
      <c r="M39">
        <v>580</v>
      </c>
      <c r="N39">
        <v>30</v>
      </c>
      <c r="O39" s="1">
        <f t="shared" si="2"/>
        <v>0.80073740291680806</v>
      </c>
      <c r="Q39">
        <v>1</v>
      </c>
      <c r="R39">
        <v>630</v>
      </c>
      <c r="S39">
        <v>30</v>
      </c>
      <c r="T39" s="1">
        <f t="shared" si="3"/>
        <v>6.5728528616530474E-2</v>
      </c>
      <c r="V39">
        <v>1</v>
      </c>
      <c r="W39">
        <v>1</v>
      </c>
      <c r="X39">
        <v>1</v>
      </c>
      <c r="Y39">
        <v>1</v>
      </c>
      <c r="Z39">
        <f t="shared" si="4"/>
        <v>1.5015620920305224</v>
      </c>
    </row>
    <row r="40" spans="1:26" x14ac:dyDescent="0.3">
      <c r="A40" s="4">
        <v>565</v>
      </c>
      <c r="B40">
        <v>1</v>
      </c>
      <c r="C40">
        <v>480</v>
      </c>
      <c r="D40">
        <v>30</v>
      </c>
      <c r="E40">
        <f t="shared" si="5"/>
        <v>1.8063013419781275E-2</v>
      </c>
      <c r="G40">
        <v>1</v>
      </c>
      <c r="H40">
        <v>530</v>
      </c>
      <c r="I40">
        <v>30</v>
      </c>
      <c r="J40" s="1">
        <f t="shared" si="6"/>
        <v>0.50633561664810056</v>
      </c>
      <c r="L40">
        <v>1</v>
      </c>
      <c r="M40">
        <v>580</v>
      </c>
      <c r="N40">
        <v>30</v>
      </c>
      <c r="O40" s="1">
        <f t="shared" si="2"/>
        <v>0.88249690258459546</v>
      </c>
      <c r="Q40">
        <v>1</v>
      </c>
      <c r="R40">
        <v>630</v>
      </c>
      <c r="S40">
        <v>30</v>
      </c>
      <c r="T40" s="1">
        <f t="shared" si="3"/>
        <v>9.5634444832538607E-2</v>
      </c>
      <c r="V40">
        <v>1</v>
      </c>
      <c r="W40">
        <v>1</v>
      </c>
      <c r="X40">
        <v>1</v>
      </c>
      <c r="Y40">
        <v>1</v>
      </c>
      <c r="Z40">
        <f t="shared" si="4"/>
        <v>1.5025299774850158</v>
      </c>
    </row>
    <row r="41" spans="1:26" x14ac:dyDescent="0.3">
      <c r="A41" s="4">
        <v>570</v>
      </c>
      <c r="B41">
        <v>1</v>
      </c>
      <c r="C41">
        <v>480</v>
      </c>
      <c r="D41">
        <v>30</v>
      </c>
      <c r="E41">
        <f t="shared" si="5"/>
        <v>1.1108996538242306E-2</v>
      </c>
      <c r="G41">
        <v>1</v>
      </c>
      <c r="H41">
        <v>530</v>
      </c>
      <c r="I41">
        <v>30</v>
      </c>
      <c r="J41" s="1">
        <f t="shared" si="6"/>
        <v>0.41111229050718745</v>
      </c>
      <c r="L41">
        <v>1</v>
      </c>
      <c r="M41">
        <v>580</v>
      </c>
      <c r="N41">
        <v>30</v>
      </c>
      <c r="O41" s="1">
        <f t="shared" si="2"/>
        <v>0.94595946890676541</v>
      </c>
      <c r="Q41">
        <v>1</v>
      </c>
      <c r="R41">
        <v>630</v>
      </c>
      <c r="S41">
        <v>30</v>
      </c>
      <c r="T41" s="1">
        <f t="shared" si="3"/>
        <v>0.1353352832366127</v>
      </c>
      <c r="V41">
        <v>1</v>
      </c>
      <c r="W41">
        <v>1</v>
      </c>
      <c r="X41">
        <v>1</v>
      </c>
      <c r="Y41">
        <v>1</v>
      </c>
      <c r="Z41">
        <f t="shared" si="4"/>
        <v>1.5035160391888081</v>
      </c>
    </row>
    <row r="42" spans="1:26" x14ac:dyDescent="0.3">
      <c r="A42" s="4">
        <v>575</v>
      </c>
      <c r="B42">
        <v>1</v>
      </c>
      <c r="C42">
        <v>480</v>
      </c>
      <c r="D42">
        <v>30</v>
      </c>
      <c r="E42">
        <f t="shared" si="5"/>
        <v>6.6450112827413981E-3</v>
      </c>
      <c r="G42">
        <v>1</v>
      </c>
      <c r="H42">
        <v>530</v>
      </c>
      <c r="I42">
        <v>30</v>
      </c>
      <c r="J42" s="1">
        <f t="shared" si="6"/>
        <v>0.32465246735834974</v>
      </c>
      <c r="L42">
        <v>1</v>
      </c>
      <c r="M42">
        <v>580</v>
      </c>
      <c r="N42">
        <v>30</v>
      </c>
      <c r="O42" s="1">
        <f t="shared" si="2"/>
        <v>0.98620711674391626</v>
      </c>
      <c r="Q42">
        <v>1</v>
      </c>
      <c r="R42">
        <v>630</v>
      </c>
      <c r="S42">
        <v>30</v>
      </c>
      <c r="T42" s="1">
        <f t="shared" si="3"/>
        <v>0.18627046369770089</v>
      </c>
      <c r="V42">
        <v>1</v>
      </c>
      <c r="W42">
        <v>1</v>
      </c>
      <c r="X42">
        <v>1</v>
      </c>
      <c r="Y42">
        <v>1</v>
      </c>
      <c r="Z42">
        <f t="shared" si="4"/>
        <v>1.5037750590827084</v>
      </c>
    </row>
    <row r="43" spans="1:26" x14ac:dyDescent="0.3">
      <c r="A43" s="4">
        <v>580</v>
      </c>
      <c r="B43">
        <v>1</v>
      </c>
      <c r="C43">
        <v>480</v>
      </c>
      <c r="D43">
        <v>30</v>
      </c>
      <c r="E43">
        <f t="shared" si="5"/>
        <v>3.8659201394728076E-3</v>
      </c>
      <c r="G43">
        <v>1</v>
      </c>
      <c r="H43">
        <v>530</v>
      </c>
      <c r="I43">
        <v>30</v>
      </c>
      <c r="J43" s="1">
        <f t="shared" si="6"/>
        <v>0.24935220877729622</v>
      </c>
      <c r="L43">
        <v>1</v>
      </c>
      <c r="M43">
        <v>580</v>
      </c>
      <c r="N43">
        <v>30</v>
      </c>
      <c r="O43" s="1">
        <f t="shared" si="2"/>
        <v>1</v>
      </c>
      <c r="Q43">
        <v>1</v>
      </c>
      <c r="R43">
        <v>630</v>
      </c>
      <c r="S43">
        <v>30</v>
      </c>
      <c r="T43" s="1">
        <f t="shared" si="3"/>
        <v>0.24935220877729622</v>
      </c>
      <c r="V43">
        <v>1</v>
      </c>
      <c r="W43">
        <v>1</v>
      </c>
      <c r="X43">
        <v>1</v>
      </c>
      <c r="Y43">
        <v>1</v>
      </c>
      <c r="Z43">
        <f t="shared" si="4"/>
        <v>1.5025703376940651</v>
      </c>
    </row>
    <row r="44" spans="1:26" x14ac:dyDescent="0.3">
      <c r="A44" s="4">
        <v>585</v>
      </c>
      <c r="B44">
        <v>1</v>
      </c>
      <c r="C44">
        <v>480</v>
      </c>
      <c r="D44">
        <v>30</v>
      </c>
      <c r="E44">
        <f t="shared" si="5"/>
        <v>2.1874911181828851E-3</v>
      </c>
      <c r="G44">
        <v>1</v>
      </c>
      <c r="H44">
        <v>530</v>
      </c>
      <c r="I44">
        <v>30</v>
      </c>
      <c r="J44" s="1">
        <f t="shared" si="6"/>
        <v>0.18627046369770089</v>
      </c>
      <c r="L44">
        <v>1</v>
      </c>
      <c r="M44">
        <v>580</v>
      </c>
      <c r="N44">
        <v>30</v>
      </c>
      <c r="O44" s="1">
        <f t="shared" si="2"/>
        <v>0.98620711674391626</v>
      </c>
      <c r="Q44">
        <v>1</v>
      </c>
      <c r="R44">
        <v>630</v>
      </c>
      <c r="S44">
        <v>30</v>
      </c>
      <c r="T44" s="1">
        <f t="shared" si="3"/>
        <v>0.32465246735834974</v>
      </c>
      <c r="V44">
        <v>1</v>
      </c>
      <c r="W44">
        <v>1</v>
      </c>
      <c r="X44">
        <v>1</v>
      </c>
      <c r="Y44">
        <v>1</v>
      </c>
      <c r="Z44">
        <f t="shared" si="4"/>
        <v>1.4993175389181497</v>
      </c>
    </row>
    <row r="45" spans="1:26" x14ac:dyDescent="0.3">
      <c r="A45" s="4">
        <v>590</v>
      </c>
      <c r="B45">
        <v>1</v>
      </c>
      <c r="C45">
        <v>480</v>
      </c>
      <c r="D45">
        <v>30</v>
      </c>
      <c r="E45">
        <f t="shared" si="5"/>
        <v>1.2038599948282029E-3</v>
      </c>
      <c r="G45">
        <v>1</v>
      </c>
      <c r="H45">
        <v>530</v>
      </c>
      <c r="I45">
        <v>30</v>
      </c>
      <c r="J45" s="1">
        <f t="shared" si="6"/>
        <v>0.1353352832366127</v>
      </c>
      <c r="L45">
        <v>1</v>
      </c>
      <c r="M45">
        <v>580</v>
      </c>
      <c r="N45">
        <v>30</v>
      </c>
      <c r="O45" s="1">
        <f t="shared" si="2"/>
        <v>0.94595946890676541</v>
      </c>
      <c r="Q45">
        <v>1</v>
      </c>
      <c r="R45">
        <v>630</v>
      </c>
      <c r="S45">
        <v>30</v>
      </c>
      <c r="T45" s="1">
        <f t="shared" si="3"/>
        <v>0.41111229050718745</v>
      </c>
      <c r="V45">
        <v>1</v>
      </c>
      <c r="W45">
        <v>1</v>
      </c>
      <c r="X45">
        <v>1</v>
      </c>
      <c r="Y45">
        <v>1</v>
      </c>
      <c r="Z45">
        <f t="shared" si="4"/>
        <v>1.4936109026453939</v>
      </c>
    </row>
    <row r="46" spans="1:26" x14ac:dyDescent="0.3">
      <c r="A46" s="4">
        <v>595</v>
      </c>
      <c r="B46">
        <v>1</v>
      </c>
      <c r="C46">
        <v>480</v>
      </c>
      <c r="D46">
        <v>30</v>
      </c>
      <c r="E46">
        <f t="shared" si="5"/>
        <v>6.4437982056860812E-4</v>
      </c>
      <c r="G46">
        <v>1</v>
      </c>
      <c r="H46">
        <v>530</v>
      </c>
      <c r="I46">
        <v>30</v>
      </c>
      <c r="J46" s="1">
        <f t="shared" si="6"/>
        <v>9.5634444832538607E-2</v>
      </c>
      <c r="L46">
        <v>1</v>
      </c>
      <c r="M46">
        <v>580</v>
      </c>
      <c r="N46">
        <v>30</v>
      </c>
      <c r="O46" s="1">
        <f t="shared" si="2"/>
        <v>0.88249690258459546</v>
      </c>
      <c r="Q46">
        <v>1</v>
      </c>
      <c r="R46">
        <v>630</v>
      </c>
      <c r="S46">
        <v>30</v>
      </c>
      <c r="T46" s="1">
        <f t="shared" si="3"/>
        <v>0.50633561664810056</v>
      </c>
      <c r="V46">
        <v>1</v>
      </c>
      <c r="W46">
        <v>1</v>
      </c>
      <c r="X46">
        <v>1</v>
      </c>
      <c r="Y46">
        <v>1</v>
      </c>
      <c r="Z46">
        <f t="shared" si="4"/>
        <v>1.4851113438858032</v>
      </c>
    </row>
    <row r="47" spans="1:26" x14ac:dyDescent="0.3">
      <c r="A47" s="4">
        <v>600</v>
      </c>
      <c r="B47">
        <v>1</v>
      </c>
      <c r="C47">
        <v>480</v>
      </c>
      <c r="D47">
        <v>30</v>
      </c>
      <c r="E47">
        <f t="shared" si="5"/>
        <v>3.3546262790251185E-4</v>
      </c>
      <c r="G47">
        <v>1</v>
      </c>
      <c r="H47">
        <v>530</v>
      </c>
      <c r="I47">
        <v>30</v>
      </c>
      <c r="J47" s="1">
        <f t="shared" si="6"/>
        <v>6.5728528616530474E-2</v>
      </c>
      <c r="L47">
        <v>1</v>
      </c>
      <c r="M47">
        <v>580</v>
      </c>
      <c r="N47">
        <v>30</v>
      </c>
      <c r="O47" s="1">
        <f t="shared" si="2"/>
        <v>0.80073740291680806</v>
      </c>
      <c r="Q47">
        <v>1</v>
      </c>
      <c r="R47">
        <v>630</v>
      </c>
      <c r="S47">
        <v>30</v>
      </c>
      <c r="T47" s="1">
        <f t="shared" si="3"/>
        <v>0.60653065971263342</v>
      </c>
      <c r="V47">
        <v>1</v>
      </c>
      <c r="W47">
        <v>1</v>
      </c>
      <c r="X47">
        <v>1</v>
      </c>
      <c r="Y47">
        <v>1</v>
      </c>
      <c r="Z47">
        <f t="shared" si="4"/>
        <v>1.4733320538738743</v>
      </c>
    </row>
    <row r="48" spans="1:26" x14ac:dyDescent="0.3">
      <c r="A48" s="4">
        <v>605</v>
      </c>
      <c r="B48">
        <v>1</v>
      </c>
      <c r="C48">
        <v>480</v>
      </c>
      <c r="D48">
        <v>30</v>
      </c>
      <c r="E48">
        <f t="shared" si="5"/>
        <v>1.6985667656141068E-4</v>
      </c>
      <c r="G48">
        <v>1</v>
      </c>
      <c r="H48">
        <v>530</v>
      </c>
      <c r="I48">
        <v>30</v>
      </c>
      <c r="J48" s="1">
        <f t="shared" si="6"/>
        <v>4.393693362340742E-2</v>
      </c>
      <c r="L48">
        <v>1</v>
      </c>
      <c r="M48">
        <v>580</v>
      </c>
      <c r="N48">
        <v>30</v>
      </c>
      <c r="O48" s="1">
        <f t="shared" si="2"/>
        <v>0.70664827785771622</v>
      </c>
      <c r="Q48">
        <v>1</v>
      </c>
      <c r="R48">
        <v>630</v>
      </c>
      <c r="S48">
        <v>30</v>
      </c>
      <c r="T48" s="1">
        <f t="shared" si="3"/>
        <v>0.70664827785771622</v>
      </c>
      <c r="V48">
        <v>1</v>
      </c>
      <c r="W48">
        <v>1</v>
      </c>
      <c r="X48">
        <v>1</v>
      </c>
      <c r="Y48">
        <v>1</v>
      </c>
      <c r="Z48">
        <f t="shared" si="4"/>
        <v>1.4574033460154014</v>
      </c>
    </row>
    <row r="49" spans="1:26" x14ac:dyDescent="0.3">
      <c r="A49" s="4">
        <v>610</v>
      </c>
      <c r="B49">
        <v>1</v>
      </c>
      <c r="C49">
        <v>480</v>
      </c>
      <c r="D49">
        <v>30</v>
      </c>
      <c r="E49">
        <f t="shared" si="5"/>
        <v>8.3648347229727524E-5</v>
      </c>
      <c r="G49">
        <v>1</v>
      </c>
      <c r="H49">
        <v>530</v>
      </c>
      <c r="I49">
        <v>30</v>
      </c>
      <c r="J49" s="1">
        <f t="shared" si="6"/>
        <v>2.8565500784550377E-2</v>
      </c>
      <c r="L49">
        <v>1</v>
      </c>
      <c r="M49">
        <v>580</v>
      </c>
      <c r="N49">
        <v>30</v>
      </c>
      <c r="O49" s="1">
        <f t="shared" si="2"/>
        <v>0.60653065971263342</v>
      </c>
      <c r="Q49">
        <v>1</v>
      </c>
      <c r="R49">
        <v>630</v>
      </c>
      <c r="S49">
        <v>30</v>
      </c>
      <c r="T49" s="1">
        <f t="shared" si="3"/>
        <v>0.80073740291680806</v>
      </c>
      <c r="V49">
        <v>1</v>
      </c>
      <c r="W49">
        <v>1</v>
      </c>
      <c r="X49">
        <v>1</v>
      </c>
      <c r="Y49">
        <v>1</v>
      </c>
      <c r="Z49">
        <f t="shared" si="4"/>
        <v>1.4359172117612216</v>
      </c>
    </row>
    <row r="50" spans="1:26" x14ac:dyDescent="0.3">
      <c r="A50" s="4">
        <v>615</v>
      </c>
      <c r="B50">
        <v>1</v>
      </c>
      <c r="C50">
        <v>480</v>
      </c>
      <c r="D50">
        <v>30</v>
      </c>
      <c r="E50">
        <f t="shared" si="5"/>
        <v>4.0065297392951069E-5</v>
      </c>
      <c r="G50">
        <v>1</v>
      </c>
      <c r="H50">
        <v>530</v>
      </c>
      <c r="I50">
        <v>30</v>
      </c>
      <c r="J50" s="1">
        <f t="shared" si="6"/>
        <v>1.8063013419781275E-2</v>
      </c>
      <c r="L50">
        <v>1</v>
      </c>
      <c r="M50">
        <v>580</v>
      </c>
      <c r="N50">
        <v>30</v>
      </c>
      <c r="O50" s="1">
        <f t="shared" si="2"/>
        <v>0.50633561664810056</v>
      </c>
      <c r="Q50">
        <v>1</v>
      </c>
      <c r="R50">
        <v>630</v>
      </c>
      <c r="S50">
        <v>30</v>
      </c>
      <c r="T50" s="1">
        <f t="shared" si="3"/>
        <v>0.88249690258459546</v>
      </c>
      <c r="V50">
        <v>1</v>
      </c>
      <c r="W50">
        <v>1</v>
      </c>
      <c r="X50">
        <v>1</v>
      </c>
      <c r="Y50">
        <v>1</v>
      </c>
      <c r="Z50">
        <f t="shared" si="4"/>
        <v>1.4069355979498703</v>
      </c>
    </row>
    <row r="51" spans="1:26" x14ac:dyDescent="0.3">
      <c r="A51" s="4">
        <v>620</v>
      </c>
      <c r="B51">
        <v>1</v>
      </c>
      <c r="C51">
        <v>480</v>
      </c>
      <c r="D51">
        <v>30</v>
      </c>
      <c r="E51">
        <f t="shared" si="5"/>
        <v>1.8664469113520571E-5</v>
      </c>
      <c r="G51">
        <v>1</v>
      </c>
      <c r="H51">
        <v>530</v>
      </c>
      <c r="I51">
        <v>30</v>
      </c>
      <c r="J51" s="1">
        <f t="shared" si="6"/>
        <v>1.1108996538242306E-2</v>
      </c>
      <c r="L51">
        <v>1</v>
      </c>
      <c r="M51">
        <v>580</v>
      </c>
      <c r="N51">
        <v>30</v>
      </c>
      <c r="O51" s="1">
        <f t="shared" si="2"/>
        <v>0.41111229050718745</v>
      </c>
      <c r="Q51">
        <v>1</v>
      </c>
      <c r="R51">
        <v>630</v>
      </c>
      <c r="S51">
        <v>30</v>
      </c>
      <c r="T51" s="1">
        <f t="shared" si="3"/>
        <v>0.94595946890676541</v>
      </c>
      <c r="V51">
        <v>1</v>
      </c>
      <c r="W51">
        <v>1</v>
      </c>
      <c r="X51">
        <v>1</v>
      </c>
      <c r="Y51">
        <v>1</v>
      </c>
      <c r="Z51">
        <f t="shared" si="4"/>
        <v>1.3681994204213086</v>
      </c>
    </row>
    <row r="52" spans="1:26" x14ac:dyDescent="0.3">
      <c r="A52" s="4">
        <v>625</v>
      </c>
      <c r="B52">
        <v>1</v>
      </c>
      <c r="C52">
        <v>480</v>
      </c>
      <c r="D52">
        <v>30</v>
      </c>
      <c r="E52">
        <f t="shared" si="5"/>
        <v>8.4566659687011062E-6</v>
      </c>
      <c r="G52">
        <v>1</v>
      </c>
      <c r="H52">
        <v>530</v>
      </c>
      <c r="I52">
        <v>30</v>
      </c>
      <c r="J52" s="1">
        <f t="shared" si="6"/>
        <v>6.6450112827413981E-3</v>
      </c>
      <c r="L52">
        <v>1</v>
      </c>
      <c r="M52">
        <v>580</v>
      </c>
      <c r="N52">
        <v>30</v>
      </c>
      <c r="O52" s="1">
        <f t="shared" si="2"/>
        <v>0.32465246735834974</v>
      </c>
      <c r="Q52">
        <v>1</v>
      </c>
      <c r="R52">
        <v>630</v>
      </c>
      <c r="S52">
        <v>30</v>
      </c>
      <c r="T52" s="1">
        <f t="shared" si="3"/>
        <v>0.98620711674391626</v>
      </c>
      <c r="V52">
        <v>1</v>
      </c>
      <c r="W52">
        <v>1</v>
      </c>
      <c r="X52">
        <v>1</v>
      </c>
      <c r="Y52">
        <v>1</v>
      </c>
      <c r="Z52">
        <f t="shared" si="4"/>
        <v>1.3175130520509761</v>
      </c>
    </row>
    <row r="53" spans="1:26" x14ac:dyDescent="0.3">
      <c r="A53" s="4">
        <v>630</v>
      </c>
      <c r="B53">
        <v>1</v>
      </c>
      <c r="C53">
        <v>480</v>
      </c>
      <c r="D53">
        <v>30</v>
      </c>
      <c r="E53">
        <f t="shared" si="5"/>
        <v>3.7266531720786709E-6</v>
      </c>
      <c r="G53">
        <v>1</v>
      </c>
      <c r="H53">
        <v>530</v>
      </c>
      <c r="I53">
        <v>30</v>
      </c>
      <c r="J53" s="1">
        <f t="shared" si="6"/>
        <v>3.8659201394728076E-3</v>
      </c>
      <c r="L53">
        <v>1</v>
      </c>
      <c r="M53">
        <v>580</v>
      </c>
      <c r="N53">
        <v>30</v>
      </c>
      <c r="O53" s="1">
        <f t="shared" si="2"/>
        <v>0.24935220877729622</v>
      </c>
      <c r="Q53">
        <v>1</v>
      </c>
      <c r="R53">
        <v>630</v>
      </c>
      <c r="S53">
        <v>30</v>
      </c>
      <c r="T53" s="1">
        <f t="shared" si="3"/>
        <v>1</v>
      </c>
      <c r="V53">
        <v>1</v>
      </c>
      <c r="W53">
        <v>1</v>
      </c>
      <c r="X53">
        <v>1</v>
      </c>
      <c r="Y53">
        <v>1</v>
      </c>
      <c r="Z53">
        <f t="shared" si="4"/>
        <v>1.253221855569941</v>
      </c>
    </row>
    <row r="54" spans="1:26" x14ac:dyDescent="0.3">
      <c r="A54" s="4">
        <v>635</v>
      </c>
      <c r="B54">
        <v>1</v>
      </c>
      <c r="C54">
        <v>480</v>
      </c>
      <c r="D54">
        <v>30</v>
      </c>
      <c r="E54">
        <f t="shared" si="5"/>
        <v>1.5972578828343163E-6</v>
      </c>
      <c r="G54">
        <v>1</v>
      </c>
      <c r="H54">
        <v>530</v>
      </c>
      <c r="I54">
        <v>30</v>
      </c>
      <c r="J54" s="1">
        <f t="shared" si="6"/>
        <v>2.1874911181828851E-3</v>
      </c>
      <c r="L54">
        <v>1</v>
      </c>
      <c r="M54">
        <v>580</v>
      </c>
      <c r="N54">
        <v>30</v>
      </c>
      <c r="O54" s="1">
        <f t="shared" si="2"/>
        <v>0.18627046369770089</v>
      </c>
      <c r="Q54">
        <v>1</v>
      </c>
      <c r="R54">
        <v>630</v>
      </c>
      <c r="S54">
        <v>30</v>
      </c>
      <c r="T54" s="1">
        <f t="shared" si="3"/>
        <v>0.98620711674391626</v>
      </c>
      <c r="V54">
        <v>1</v>
      </c>
      <c r="W54">
        <v>1</v>
      </c>
      <c r="X54">
        <v>1</v>
      </c>
      <c r="Y54">
        <v>1</v>
      </c>
      <c r="Z54">
        <f t="shared" si="4"/>
        <v>1.1746666688176828</v>
      </c>
    </row>
    <row r="55" spans="1:26" x14ac:dyDescent="0.3">
      <c r="A55" s="4">
        <v>640</v>
      </c>
      <c r="B55">
        <v>1</v>
      </c>
      <c r="C55">
        <v>480</v>
      </c>
      <c r="D55">
        <v>30</v>
      </c>
      <c r="E55">
        <f t="shared" si="5"/>
        <v>6.658361469857315E-7</v>
      </c>
      <c r="G55">
        <v>1</v>
      </c>
      <c r="H55">
        <v>530</v>
      </c>
      <c r="I55">
        <v>30</v>
      </c>
      <c r="J55" s="1">
        <f t="shared" si="6"/>
        <v>1.2038599948282029E-3</v>
      </c>
      <c r="L55">
        <v>1</v>
      </c>
      <c r="M55">
        <v>580</v>
      </c>
      <c r="N55">
        <v>30</v>
      </c>
      <c r="O55" s="1">
        <f t="shared" si="2"/>
        <v>0.1353352832366127</v>
      </c>
      <c r="Q55">
        <v>1</v>
      </c>
      <c r="R55">
        <v>630</v>
      </c>
      <c r="S55">
        <v>30</v>
      </c>
      <c r="T55" s="1">
        <f t="shared" si="3"/>
        <v>0.94595946890676541</v>
      </c>
      <c r="V55">
        <v>1</v>
      </c>
      <c r="W55">
        <v>1</v>
      </c>
      <c r="X55">
        <v>1</v>
      </c>
      <c r="Y55">
        <v>1</v>
      </c>
      <c r="Z55">
        <f t="shared" si="4"/>
        <v>1.0824992779743532</v>
      </c>
    </row>
    <row r="56" spans="1:26" x14ac:dyDescent="0.3">
      <c r="A56" s="4">
        <v>645</v>
      </c>
      <c r="B56">
        <v>1</v>
      </c>
      <c r="C56">
        <v>480</v>
      </c>
      <c r="D56">
        <v>30</v>
      </c>
      <c r="E56">
        <f t="shared" si="5"/>
        <v>2.6995785033630141E-7</v>
      </c>
      <c r="G56">
        <v>1</v>
      </c>
      <c r="H56">
        <v>530</v>
      </c>
      <c r="I56">
        <v>30</v>
      </c>
      <c r="J56" s="1">
        <f t="shared" si="6"/>
        <v>6.4437982056860812E-4</v>
      </c>
      <c r="L56">
        <v>1</v>
      </c>
      <c r="M56">
        <v>580</v>
      </c>
      <c r="N56">
        <v>30</v>
      </c>
      <c r="O56" s="1">
        <f t="shared" si="2"/>
        <v>9.5634444832538607E-2</v>
      </c>
      <c r="Q56">
        <v>1</v>
      </c>
      <c r="R56">
        <v>630</v>
      </c>
      <c r="S56">
        <v>30</v>
      </c>
      <c r="T56" s="1">
        <f t="shared" si="3"/>
        <v>0.88249690258459546</v>
      </c>
      <c r="V56">
        <v>1</v>
      </c>
      <c r="W56">
        <v>1</v>
      </c>
      <c r="X56">
        <v>1</v>
      </c>
      <c r="Y56">
        <v>1</v>
      </c>
      <c r="Z56">
        <f t="shared" si="4"/>
        <v>0.97877599719555297</v>
      </c>
    </row>
    <row r="57" spans="1:26" x14ac:dyDescent="0.3">
      <c r="A57" s="4">
        <v>650</v>
      </c>
      <c r="B57">
        <v>1</v>
      </c>
      <c r="C57">
        <v>480</v>
      </c>
      <c r="D57">
        <v>30</v>
      </c>
      <c r="E57">
        <f t="shared" si="5"/>
        <v>1.0645371411076024E-7</v>
      </c>
      <c r="G57">
        <v>1</v>
      </c>
      <c r="H57">
        <v>530</v>
      </c>
      <c r="I57">
        <v>30</v>
      </c>
      <c r="J57" s="1">
        <f t="shared" si="6"/>
        <v>3.3546262790251185E-4</v>
      </c>
      <c r="L57">
        <v>1</v>
      </c>
      <c r="M57">
        <v>580</v>
      </c>
      <c r="N57">
        <v>30</v>
      </c>
      <c r="O57" s="1">
        <f t="shared" si="2"/>
        <v>6.5728528616530474E-2</v>
      </c>
      <c r="Q57">
        <v>1</v>
      </c>
      <c r="R57">
        <v>630</v>
      </c>
      <c r="S57">
        <v>30</v>
      </c>
      <c r="T57" s="1">
        <f t="shared" si="3"/>
        <v>0.80073740291680806</v>
      </c>
      <c r="V57">
        <v>1</v>
      </c>
      <c r="W57">
        <v>1</v>
      </c>
      <c r="X57">
        <v>1</v>
      </c>
      <c r="Y57">
        <v>1</v>
      </c>
      <c r="Z57">
        <f t="shared" si="4"/>
        <v>0.8668015006149552</v>
      </c>
    </row>
    <row r="58" spans="1:26" x14ac:dyDescent="0.3">
      <c r="A58" s="4">
        <v>655</v>
      </c>
      <c r="B58">
        <v>1</v>
      </c>
      <c r="C58">
        <v>480</v>
      </c>
      <c r="D58">
        <v>30</v>
      </c>
      <c r="E58">
        <f t="shared" si="5"/>
        <v>4.0828360411425034E-8</v>
      </c>
      <c r="G58">
        <v>1</v>
      </c>
      <c r="H58">
        <v>530</v>
      </c>
      <c r="I58">
        <v>30</v>
      </c>
      <c r="J58" s="1">
        <f t="shared" si="6"/>
        <v>1.6985667656141068E-4</v>
      </c>
      <c r="L58">
        <v>1</v>
      </c>
      <c r="M58">
        <v>580</v>
      </c>
      <c r="N58">
        <v>30</v>
      </c>
      <c r="O58" s="1">
        <f t="shared" si="2"/>
        <v>4.393693362340742E-2</v>
      </c>
      <c r="Q58">
        <v>1</v>
      </c>
      <c r="R58">
        <v>630</v>
      </c>
      <c r="S58">
        <v>30</v>
      </c>
      <c r="T58" s="1">
        <f t="shared" si="3"/>
        <v>0.70664827785771622</v>
      </c>
      <c r="V58">
        <v>1</v>
      </c>
      <c r="W58">
        <v>1</v>
      </c>
      <c r="X58">
        <v>1</v>
      </c>
      <c r="Y58">
        <v>1</v>
      </c>
      <c r="Z58">
        <f t="shared" si="4"/>
        <v>0.75075510898604547</v>
      </c>
    </row>
    <row r="59" spans="1:26" x14ac:dyDescent="0.3">
      <c r="A59" s="4">
        <v>660</v>
      </c>
      <c r="B59">
        <v>1</v>
      </c>
      <c r="C59">
        <v>480</v>
      </c>
      <c r="D59">
        <v>30</v>
      </c>
      <c r="E59">
        <f t="shared" si="5"/>
        <v>1.5229979744712629E-8</v>
      </c>
      <c r="G59">
        <v>1</v>
      </c>
      <c r="H59">
        <v>530</v>
      </c>
      <c r="I59">
        <v>30</v>
      </c>
      <c r="J59" s="1">
        <f t="shared" si="6"/>
        <v>8.3648347229727524E-5</v>
      </c>
      <c r="L59">
        <v>1</v>
      </c>
      <c r="M59">
        <v>580</v>
      </c>
      <c r="N59">
        <v>30</v>
      </c>
      <c r="O59" s="1">
        <f t="shared" si="2"/>
        <v>2.8565500784550377E-2</v>
      </c>
      <c r="Q59">
        <v>1</v>
      </c>
      <c r="R59">
        <v>630</v>
      </c>
      <c r="S59">
        <v>30</v>
      </c>
      <c r="T59" s="1">
        <f t="shared" si="3"/>
        <v>0.60653065971263342</v>
      </c>
      <c r="V59">
        <v>1</v>
      </c>
      <c r="W59">
        <v>1</v>
      </c>
      <c r="X59">
        <v>1</v>
      </c>
      <c r="Y59">
        <v>1</v>
      </c>
      <c r="Z59">
        <f t="shared" si="4"/>
        <v>0.63517982407439333</v>
      </c>
    </row>
    <row r="60" spans="1:26" x14ac:dyDescent="0.3">
      <c r="A60" s="4">
        <v>665</v>
      </c>
      <c r="B60">
        <v>1</v>
      </c>
      <c r="C60">
        <v>480</v>
      </c>
      <c r="D60">
        <v>30</v>
      </c>
      <c r="E60">
        <f t="shared" si="5"/>
        <v>5.5255177203667114E-9</v>
      </c>
      <c r="G60">
        <v>1</v>
      </c>
      <c r="H60">
        <v>530</v>
      </c>
      <c r="I60">
        <v>30</v>
      </c>
      <c r="J60" s="1">
        <f t="shared" si="6"/>
        <v>4.0065297392951069E-5</v>
      </c>
      <c r="L60">
        <v>1</v>
      </c>
      <c r="M60">
        <v>580</v>
      </c>
      <c r="N60">
        <v>30</v>
      </c>
      <c r="O60" s="1">
        <f t="shared" si="2"/>
        <v>1.8063013419781275E-2</v>
      </c>
      <c r="Q60">
        <v>1</v>
      </c>
      <c r="R60">
        <v>630</v>
      </c>
      <c r="S60">
        <v>30</v>
      </c>
      <c r="T60" s="1">
        <f t="shared" si="3"/>
        <v>0.50633561664810056</v>
      </c>
      <c r="V60">
        <v>1</v>
      </c>
      <c r="W60">
        <v>1</v>
      </c>
      <c r="X60">
        <v>1</v>
      </c>
      <c r="Y60">
        <v>1</v>
      </c>
      <c r="Z60">
        <f t="shared" si="4"/>
        <v>0.52443870089079248</v>
      </c>
    </row>
    <row r="61" spans="1:26" x14ac:dyDescent="0.3">
      <c r="A61" s="4">
        <v>670</v>
      </c>
      <c r="B61">
        <v>1</v>
      </c>
      <c r="C61">
        <v>480</v>
      </c>
      <c r="D61">
        <v>30</v>
      </c>
      <c r="E61">
        <f t="shared" si="5"/>
        <v>1.9497677860172307E-9</v>
      </c>
      <c r="G61">
        <v>1</v>
      </c>
      <c r="H61">
        <v>530</v>
      </c>
      <c r="I61">
        <v>30</v>
      </c>
      <c r="J61" s="1">
        <f t="shared" si="6"/>
        <v>1.8664469113520571E-5</v>
      </c>
      <c r="L61">
        <v>1</v>
      </c>
      <c r="M61">
        <v>580</v>
      </c>
      <c r="N61">
        <v>30</v>
      </c>
      <c r="O61" s="1">
        <f t="shared" si="2"/>
        <v>1.1108996538242306E-2</v>
      </c>
      <c r="Q61">
        <v>1</v>
      </c>
      <c r="R61">
        <v>630</v>
      </c>
      <c r="S61">
        <v>30</v>
      </c>
      <c r="T61" s="1">
        <f t="shared" si="3"/>
        <v>0.41111229050718745</v>
      </c>
      <c r="V61">
        <v>1</v>
      </c>
      <c r="W61">
        <v>1</v>
      </c>
      <c r="X61">
        <v>1</v>
      </c>
      <c r="Y61">
        <v>1</v>
      </c>
      <c r="Z61">
        <f t="shared" si="4"/>
        <v>0.42223995346431109</v>
      </c>
    </row>
    <row r="62" spans="1:26" x14ac:dyDescent="0.3">
      <c r="A62" s="4">
        <v>675</v>
      </c>
      <c r="B62">
        <v>1</v>
      </c>
      <c r="C62">
        <v>480</v>
      </c>
      <c r="D62">
        <v>30</v>
      </c>
      <c r="E62">
        <f t="shared" si="5"/>
        <v>6.6915860912927816E-10</v>
      </c>
      <c r="G62">
        <v>1</v>
      </c>
      <c r="H62">
        <v>530</v>
      </c>
      <c r="I62">
        <v>30</v>
      </c>
      <c r="J62" s="1">
        <f t="shared" si="6"/>
        <v>8.4566659687011062E-6</v>
      </c>
      <c r="L62">
        <v>1</v>
      </c>
      <c r="M62">
        <v>580</v>
      </c>
      <c r="N62">
        <v>30</v>
      </c>
      <c r="O62" s="1">
        <f t="shared" si="2"/>
        <v>6.6450112827413981E-3</v>
      </c>
      <c r="Q62">
        <v>1</v>
      </c>
      <c r="R62">
        <v>630</v>
      </c>
      <c r="S62">
        <v>30</v>
      </c>
      <c r="T62" s="1">
        <f t="shared" si="3"/>
        <v>0.32465246735834974</v>
      </c>
      <c r="V62">
        <v>1</v>
      </c>
      <c r="W62">
        <v>1</v>
      </c>
      <c r="X62">
        <v>1</v>
      </c>
      <c r="Y62">
        <v>1</v>
      </c>
      <c r="Z62">
        <f t="shared" si="4"/>
        <v>0.33130593597621844</v>
      </c>
    </row>
    <row r="63" spans="1:26" x14ac:dyDescent="0.3">
      <c r="A63" s="4">
        <v>680</v>
      </c>
      <c r="B63">
        <v>1</v>
      </c>
      <c r="C63">
        <v>480</v>
      </c>
      <c r="D63">
        <v>30</v>
      </c>
      <c r="E63">
        <f t="shared" si="5"/>
        <v>2.233631436203166E-10</v>
      </c>
      <c r="G63">
        <v>1</v>
      </c>
      <c r="H63">
        <v>530</v>
      </c>
      <c r="I63">
        <v>30</v>
      </c>
      <c r="J63" s="1">
        <f t="shared" si="6"/>
        <v>3.7266531720786709E-6</v>
      </c>
      <c r="L63">
        <v>1</v>
      </c>
      <c r="M63">
        <v>580</v>
      </c>
      <c r="N63">
        <v>30</v>
      </c>
      <c r="O63" s="1">
        <f t="shared" si="2"/>
        <v>3.8659201394728076E-3</v>
      </c>
      <c r="Q63">
        <v>1</v>
      </c>
      <c r="R63">
        <v>630</v>
      </c>
      <c r="S63">
        <v>30</v>
      </c>
      <c r="T63" s="1">
        <f t="shared" si="3"/>
        <v>0.24935220877729622</v>
      </c>
      <c r="V63">
        <v>1</v>
      </c>
      <c r="W63">
        <v>1</v>
      </c>
      <c r="X63">
        <v>1</v>
      </c>
      <c r="Y63">
        <v>1</v>
      </c>
      <c r="Z63">
        <f t="shared" si="4"/>
        <v>0.25322185579330425</v>
      </c>
    </row>
    <row r="64" spans="1:26" x14ac:dyDescent="0.3">
      <c r="A64" s="4">
        <v>685</v>
      </c>
      <c r="B64">
        <v>1</v>
      </c>
      <c r="C64">
        <v>480</v>
      </c>
      <c r="D64">
        <v>30</v>
      </c>
      <c r="E64">
        <f t="shared" si="5"/>
        <v>7.2515395693253218E-11</v>
      </c>
      <c r="G64">
        <v>1</v>
      </c>
      <c r="H64">
        <v>530</v>
      </c>
      <c r="I64">
        <v>30</v>
      </c>
      <c r="J64" s="1">
        <f t="shared" si="6"/>
        <v>1.5972578828343163E-6</v>
      </c>
      <c r="L64">
        <v>1</v>
      </c>
      <c r="M64">
        <v>580</v>
      </c>
      <c r="N64">
        <v>30</v>
      </c>
      <c r="O64" s="1">
        <f t="shared" si="2"/>
        <v>2.1874911181828851E-3</v>
      </c>
      <c r="Q64">
        <v>1</v>
      </c>
      <c r="R64">
        <v>630</v>
      </c>
      <c r="S64">
        <v>30</v>
      </c>
      <c r="T64" s="1">
        <f t="shared" si="3"/>
        <v>0.18627046369770089</v>
      </c>
      <c r="V64">
        <v>1</v>
      </c>
      <c r="W64">
        <v>1</v>
      </c>
      <c r="X64">
        <v>1</v>
      </c>
      <c r="Y64">
        <v>1</v>
      </c>
      <c r="Z64">
        <f t="shared" si="4"/>
        <v>0.18845955214628202</v>
      </c>
    </row>
    <row r="65" spans="1:26" x14ac:dyDescent="0.3">
      <c r="A65" s="4">
        <v>690</v>
      </c>
      <c r="B65">
        <v>1</v>
      </c>
      <c r="C65">
        <v>480</v>
      </c>
      <c r="D65">
        <v>30</v>
      </c>
      <c r="E65">
        <f t="shared" si="5"/>
        <v>2.289734845645553E-11</v>
      </c>
      <c r="G65">
        <v>1</v>
      </c>
      <c r="H65">
        <v>530</v>
      </c>
      <c r="I65">
        <v>30</v>
      </c>
      <c r="J65" s="1">
        <f t="shared" si="6"/>
        <v>6.658361469857315E-7</v>
      </c>
      <c r="L65">
        <v>1</v>
      </c>
      <c r="M65">
        <v>580</v>
      </c>
      <c r="N65">
        <v>30</v>
      </c>
      <c r="O65" s="1">
        <f t="shared" si="2"/>
        <v>1.2038599948282029E-3</v>
      </c>
      <c r="Q65">
        <v>1</v>
      </c>
      <c r="R65">
        <v>630</v>
      </c>
      <c r="S65">
        <v>30</v>
      </c>
      <c r="T65" s="1">
        <f t="shared" si="3"/>
        <v>0.1353352832366127</v>
      </c>
      <c r="V65">
        <v>1</v>
      </c>
      <c r="W65">
        <v>1</v>
      </c>
      <c r="X65">
        <v>1</v>
      </c>
      <c r="Y65">
        <v>1</v>
      </c>
      <c r="Z65">
        <f t="shared" si="4"/>
        <v>0.13653980909048524</v>
      </c>
    </row>
    <row r="66" spans="1:26" x14ac:dyDescent="0.3">
      <c r="A66" s="4">
        <v>695</v>
      </c>
      <c r="B66">
        <v>1</v>
      </c>
      <c r="C66">
        <v>480</v>
      </c>
      <c r="D66">
        <v>30</v>
      </c>
      <c r="E66">
        <f t="shared" si="5"/>
        <v>7.0319606208407523E-12</v>
      </c>
      <c r="G66">
        <v>1</v>
      </c>
      <c r="H66">
        <v>530</v>
      </c>
      <c r="I66">
        <v>30</v>
      </c>
      <c r="J66" s="1">
        <f t="shared" si="6"/>
        <v>2.6995785033630141E-7</v>
      </c>
      <c r="L66">
        <v>1</v>
      </c>
      <c r="M66">
        <v>580</v>
      </c>
      <c r="N66">
        <v>30</v>
      </c>
      <c r="O66" s="1">
        <f t="shared" si="2"/>
        <v>6.4437982056860812E-4</v>
      </c>
      <c r="Q66">
        <v>1</v>
      </c>
      <c r="R66">
        <v>630</v>
      </c>
      <c r="S66">
        <v>30</v>
      </c>
      <c r="T66" s="1">
        <f t="shared" si="3"/>
        <v>9.5634444832538607E-2</v>
      </c>
      <c r="V66">
        <v>1</v>
      </c>
      <c r="W66">
        <v>1</v>
      </c>
      <c r="X66">
        <v>1</v>
      </c>
      <c r="Y66">
        <v>1</v>
      </c>
      <c r="Z66">
        <f t="shared" si="4"/>
        <v>9.6279094617989516E-2</v>
      </c>
    </row>
    <row r="67" spans="1:26" x14ac:dyDescent="0.3">
      <c r="A67" s="4">
        <v>700</v>
      </c>
      <c r="B67">
        <v>1</v>
      </c>
      <c r="C67">
        <v>480</v>
      </c>
      <c r="D67">
        <v>30</v>
      </c>
      <c r="E67">
        <f t="shared" ref="E67:E98" si="7">B67*EXP(-(POWER(A67-C67,2))/(2*POWER(D67,2)))</f>
        <v>2.1004092927322525E-12</v>
      </c>
      <c r="G67">
        <v>1</v>
      </c>
      <c r="H67">
        <v>530</v>
      </c>
      <c r="I67">
        <v>30</v>
      </c>
      <c r="J67" s="1">
        <f t="shared" ref="J67:J98" si="8">G67*EXP(-(POWER(A67-H67,2))/(2*POWER(I67,2)))</f>
        <v>1.0645371411076024E-7</v>
      </c>
      <c r="L67">
        <v>1</v>
      </c>
      <c r="M67">
        <v>580</v>
      </c>
      <c r="N67">
        <v>30</v>
      </c>
      <c r="O67" s="1">
        <f t="shared" si="2"/>
        <v>3.3546262790251185E-4</v>
      </c>
      <c r="Q67">
        <v>1</v>
      </c>
      <c r="R67">
        <v>630</v>
      </c>
      <c r="S67">
        <v>30</v>
      </c>
      <c r="T67" s="1">
        <f t="shared" si="3"/>
        <v>6.5728528616530474E-2</v>
      </c>
      <c r="V67">
        <v>1</v>
      </c>
      <c r="W67">
        <v>1</v>
      </c>
      <c r="X67">
        <v>1</v>
      </c>
      <c r="Y67">
        <v>1</v>
      </c>
      <c r="Z67">
        <f t="shared" si="4"/>
        <v>6.6064097700247501E-2</v>
      </c>
    </row>
    <row r="68" spans="1:26" x14ac:dyDescent="0.3">
      <c r="A68" s="4">
        <v>705</v>
      </c>
      <c r="B68">
        <v>1</v>
      </c>
      <c r="C68">
        <v>480</v>
      </c>
      <c r="D68">
        <v>30</v>
      </c>
      <c r="E68">
        <f t="shared" si="7"/>
        <v>6.1019366776053239E-13</v>
      </c>
      <c r="G68">
        <v>1</v>
      </c>
      <c r="H68">
        <v>530</v>
      </c>
      <c r="I68">
        <v>30</v>
      </c>
      <c r="J68" s="1">
        <f t="shared" si="8"/>
        <v>4.0828360411425034E-8</v>
      </c>
      <c r="L68">
        <v>1</v>
      </c>
      <c r="M68">
        <v>580</v>
      </c>
      <c r="N68">
        <v>30</v>
      </c>
      <c r="O68" s="1">
        <f t="shared" ref="O68:O87" si="9">L68*EXP(-(POWER(A68-M68,2))/(2*POWER(N68,2)))</f>
        <v>1.6985667656141068E-4</v>
      </c>
      <c r="Q68">
        <v>1</v>
      </c>
      <c r="R68">
        <v>630</v>
      </c>
      <c r="S68">
        <v>30</v>
      </c>
      <c r="T68" s="1">
        <f t="shared" ref="T68:T87" si="10">Q68*EXP(-(POWER(A68-R68,2))/(2*POWER(S68,2)))</f>
        <v>4.393693362340742E-2</v>
      </c>
      <c r="V68">
        <v>1</v>
      </c>
      <c r="W68">
        <v>1</v>
      </c>
      <c r="X68">
        <v>1</v>
      </c>
      <c r="Y68">
        <v>1</v>
      </c>
      <c r="Z68">
        <f t="shared" ref="Z68:Z87" si="11">V68*$E68+W68*$J68+X68*$O68+Y68*$T68</f>
        <v>4.4106831128939435E-2</v>
      </c>
    </row>
    <row r="69" spans="1:26" x14ac:dyDescent="0.3">
      <c r="A69" s="4">
        <v>710</v>
      </c>
      <c r="B69">
        <v>1</v>
      </c>
      <c r="C69">
        <v>480</v>
      </c>
      <c r="D69">
        <v>30</v>
      </c>
      <c r="E69">
        <f t="shared" si="7"/>
        <v>1.724120939035512E-13</v>
      </c>
      <c r="G69">
        <v>1</v>
      </c>
      <c r="H69">
        <v>530</v>
      </c>
      <c r="I69">
        <v>30</v>
      </c>
      <c r="J69" s="1">
        <f t="shared" si="8"/>
        <v>1.5229979744712629E-8</v>
      </c>
      <c r="L69">
        <v>1</v>
      </c>
      <c r="M69">
        <v>580</v>
      </c>
      <c r="N69">
        <v>30</v>
      </c>
      <c r="O69" s="1">
        <f t="shared" si="9"/>
        <v>8.3648347229727524E-5</v>
      </c>
      <c r="Q69">
        <v>1</v>
      </c>
      <c r="R69">
        <v>630</v>
      </c>
      <c r="S69">
        <v>30</v>
      </c>
      <c r="T69" s="1">
        <f t="shared" si="10"/>
        <v>2.8565500784550377E-2</v>
      </c>
      <c r="V69">
        <v>1</v>
      </c>
      <c r="W69">
        <v>1</v>
      </c>
      <c r="X69">
        <v>1</v>
      </c>
      <c r="Y69">
        <v>1</v>
      </c>
      <c r="Z69">
        <f t="shared" si="11"/>
        <v>2.864916436193226E-2</v>
      </c>
    </row>
    <row r="70" spans="1:26" x14ac:dyDescent="0.3">
      <c r="A70" s="4">
        <v>715</v>
      </c>
      <c r="B70">
        <v>1</v>
      </c>
      <c r="C70">
        <v>480</v>
      </c>
      <c r="D70">
        <v>30</v>
      </c>
      <c r="E70">
        <f t="shared" si="7"/>
        <v>4.7380977962881125E-14</v>
      </c>
      <c r="G70">
        <v>1</v>
      </c>
      <c r="H70">
        <v>530</v>
      </c>
      <c r="I70">
        <v>30</v>
      </c>
      <c r="J70" s="1">
        <f t="shared" si="8"/>
        <v>5.5255177203667114E-9</v>
      </c>
      <c r="L70">
        <v>1</v>
      </c>
      <c r="M70">
        <v>580</v>
      </c>
      <c r="N70">
        <v>30</v>
      </c>
      <c r="O70" s="1">
        <f t="shared" si="9"/>
        <v>4.0065297392951069E-5</v>
      </c>
      <c r="Q70">
        <v>1</v>
      </c>
      <c r="R70">
        <v>630</v>
      </c>
      <c r="S70">
        <v>30</v>
      </c>
      <c r="T70" s="1">
        <f t="shared" si="10"/>
        <v>1.8063013419781275E-2</v>
      </c>
      <c r="V70">
        <v>1</v>
      </c>
      <c r="W70">
        <v>1</v>
      </c>
      <c r="X70">
        <v>1</v>
      </c>
      <c r="Y70">
        <v>1</v>
      </c>
      <c r="Z70">
        <f t="shared" si="11"/>
        <v>1.8103084242739327E-2</v>
      </c>
    </row>
    <row r="71" spans="1:26" x14ac:dyDescent="0.3">
      <c r="A71" s="4">
        <v>720</v>
      </c>
      <c r="B71">
        <v>1</v>
      </c>
      <c r="C71">
        <v>480</v>
      </c>
      <c r="D71">
        <v>30</v>
      </c>
      <c r="E71">
        <f t="shared" si="7"/>
        <v>1.2664165549094176E-14</v>
      </c>
      <c r="G71">
        <v>1</v>
      </c>
      <c r="H71">
        <v>530</v>
      </c>
      <c r="I71">
        <v>30</v>
      </c>
      <c r="J71" s="1">
        <f t="shared" si="8"/>
        <v>1.9497677860172307E-9</v>
      </c>
      <c r="L71">
        <v>1</v>
      </c>
      <c r="M71">
        <v>580</v>
      </c>
      <c r="N71">
        <v>30</v>
      </c>
      <c r="O71" s="1">
        <f t="shared" si="9"/>
        <v>1.8664469113520571E-5</v>
      </c>
      <c r="Q71">
        <v>1</v>
      </c>
      <c r="R71">
        <v>630</v>
      </c>
      <c r="S71">
        <v>30</v>
      </c>
      <c r="T71" s="1">
        <f t="shared" si="10"/>
        <v>1.1108996538242306E-2</v>
      </c>
      <c r="V71">
        <v>1</v>
      </c>
      <c r="W71">
        <v>1</v>
      </c>
      <c r="X71">
        <v>1</v>
      </c>
      <c r="Y71">
        <v>1</v>
      </c>
      <c r="Z71">
        <f t="shared" si="11"/>
        <v>1.1127662957136276E-2</v>
      </c>
    </row>
    <row r="72" spans="1:26" x14ac:dyDescent="0.3">
      <c r="A72" s="4">
        <v>725</v>
      </c>
      <c r="B72">
        <v>1</v>
      </c>
      <c r="C72">
        <v>480</v>
      </c>
      <c r="D72">
        <v>30</v>
      </c>
      <c r="E72">
        <f t="shared" si="7"/>
        <v>3.2921938711724927E-15</v>
      </c>
      <c r="G72">
        <v>1</v>
      </c>
      <c r="H72">
        <v>530</v>
      </c>
      <c r="I72">
        <v>30</v>
      </c>
      <c r="J72" s="1">
        <f t="shared" si="8"/>
        <v>6.6915860912927816E-10</v>
      </c>
      <c r="L72">
        <v>1</v>
      </c>
      <c r="M72">
        <v>580</v>
      </c>
      <c r="N72">
        <v>30</v>
      </c>
      <c r="O72" s="1">
        <f t="shared" si="9"/>
        <v>8.4566659687011062E-6</v>
      </c>
      <c r="Q72">
        <v>1</v>
      </c>
      <c r="R72">
        <v>630</v>
      </c>
      <c r="S72">
        <v>30</v>
      </c>
      <c r="T72" s="1">
        <f t="shared" si="10"/>
        <v>6.6450112827413981E-3</v>
      </c>
      <c r="V72">
        <v>1</v>
      </c>
      <c r="W72">
        <v>1</v>
      </c>
      <c r="X72">
        <v>1</v>
      </c>
      <c r="Y72">
        <v>1</v>
      </c>
      <c r="Z72">
        <f t="shared" si="11"/>
        <v>6.6534686178720001E-3</v>
      </c>
    </row>
    <row r="73" spans="1:26" x14ac:dyDescent="0.3">
      <c r="A73" s="4">
        <v>730</v>
      </c>
      <c r="B73">
        <v>1</v>
      </c>
      <c r="C73">
        <v>480</v>
      </c>
      <c r="D73">
        <v>30</v>
      </c>
      <c r="E73">
        <f t="shared" si="7"/>
        <v>8.3239696769811663E-16</v>
      </c>
      <c r="G73">
        <v>1</v>
      </c>
      <c r="H73">
        <v>530</v>
      </c>
      <c r="I73">
        <v>30</v>
      </c>
      <c r="J73" s="1">
        <f t="shared" si="8"/>
        <v>2.233631436203166E-10</v>
      </c>
      <c r="L73">
        <v>1</v>
      </c>
      <c r="M73">
        <v>580</v>
      </c>
      <c r="N73">
        <v>30</v>
      </c>
      <c r="O73" s="1">
        <f t="shared" si="9"/>
        <v>3.7266531720786709E-6</v>
      </c>
      <c r="Q73">
        <v>1</v>
      </c>
      <c r="R73">
        <v>630</v>
      </c>
      <c r="S73">
        <v>30</v>
      </c>
      <c r="T73" s="1">
        <f t="shared" si="10"/>
        <v>3.8659201394728076E-3</v>
      </c>
      <c r="V73">
        <v>1</v>
      </c>
      <c r="W73">
        <v>1</v>
      </c>
      <c r="X73">
        <v>1</v>
      </c>
      <c r="Y73">
        <v>1</v>
      </c>
      <c r="Z73">
        <f t="shared" si="11"/>
        <v>3.8696470160088621E-3</v>
      </c>
    </row>
    <row r="74" spans="1:26" x14ac:dyDescent="0.3">
      <c r="A74" s="4">
        <v>735</v>
      </c>
      <c r="B74">
        <v>1</v>
      </c>
      <c r="C74">
        <v>480</v>
      </c>
      <c r="D74">
        <v>30</v>
      </c>
      <c r="E74">
        <f t="shared" si="7"/>
        <v>2.0469717131642043E-16</v>
      </c>
      <c r="G74">
        <v>1</v>
      </c>
      <c r="H74">
        <v>530</v>
      </c>
      <c r="I74">
        <v>30</v>
      </c>
      <c r="J74" s="1">
        <f t="shared" si="8"/>
        <v>7.2515395693253218E-11</v>
      </c>
      <c r="L74">
        <v>1</v>
      </c>
      <c r="M74">
        <v>580</v>
      </c>
      <c r="N74">
        <v>30</v>
      </c>
      <c r="O74" s="1">
        <f t="shared" si="9"/>
        <v>1.5972578828343163E-6</v>
      </c>
      <c r="Q74">
        <v>1</v>
      </c>
      <c r="R74">
        <v>630</v>
      </c>
      <c r="S74">
        <v>30</v>
      </c>
      <c r="T74" s="1">
        <f t="shared" si="10"/>
        <v>2.1874911181828851E-3</v>
      </c>
      <c r="V74">
        <v>1</v>
      </c>
      <c r="W74">
        <v>1</v>
      </c>
      <c r="X74">
        <v>1</v>
      </c>
      <c r="Y74">
        <v>1</v>
      </c>
      <c r="Z74">
        <f t="shared" si="11"/>
        <v>2.1890884485813197E-3</v>
      </c>
    </row>
    <row r="75" spans="1:26" x14ac:dyDescent="0.3">
      <c r="A75" s="4">
        <v>740</v>
      </c>
      <c r="B75">
        <v>1</v>
      </c>
      <c r="C75">
        <v>480</v>
      </c>
      <c r="D75">
        <v>30</v>
      </c>
      <c r="E75">
        <f t="shared" si="7"/>
        <v>4.8958652645860795E-17</v>
      </c>
      <c r="G75">
        <v>1</v>
      </c>
      <c r="H75">
        <v>530</v>
      </c>
      <c r="I75">
        <v>30</v>
      </c>
      <c r="J75" s="1">
        <f t="shared" si="8"/>
        <v>2.289734845645553E-11</v>
      </c>
      <c r="L75">
        <v>1</v>
      </c>
      <c r="M75">
        <v>580</v>
      </c>
      <c r="N75">
        <v>30</v>
      </c>
      <c r="O75" s="1">
        <f t="shared" si="9"/>
        <v>6.658361469857315E-7</v>
      </c>
      <c r="Q75">
        <v>1</v>
      </c>
      <c r="R75">
        <v>630</v>
      </c>
      <c r="S75">
        <v>30</v>
      </c>
      <c r="T75" s="1">
        <f t="shared" si="10"/>
        <v>1.2038599948282029E-3</v>
      </c>
      <c r="V75">
        <v>1</v>
      </c>
      <c r="W75">
        <v>1</v>
      </c>
      <c r="X75">
        <v>1</v>
      </c>
      <c r="Y75">
        <v>1</v>
      </c>
      <c r="Z75">
        <f t="shared" si="11"/>
        <v>1.204525853872586E-3</v>
      </c>
    </row>
    <row r="76" spans="1:26" x14ac:dyDescent="0.3">
      <c r="A76" s="4">
        <v>745</v>
      </c>
      <c r="B76">
        <v>1</v>
      </c>
      <c r="C76">
        <v>480</v>
      </c>
      <c r="D76">
        <v>30</v>
      </c>
      <c r="E76">
        <f t="shared" si="7"/>
        <v>1.138894086518233E-17</v>
      </c>
      <c r="G76">
        <v>1</v>
      </c>
      <c r="H76">
        <v>530</v>
      </c>
      <c r="I76">
        <v>30</v>
      </c>
      <c r="J76" s="1">
        <f t="shared" si="8"/>
        <v>7.0319606208407523E-12</v>
      </c>
      <c r="L76">
        <v>1</v>
      </c>
      <c r="M76">
        <v>580</v>
      </c>
      <c r="N76">
        <v>30</v>
      </c>
      <c r="O76" s="1">
        <f t="shared" si="9"/>
        <v>2.6995785033630141E-7</v>
      </c>
      <c r="Q76">
        <v>1</v>
      </c>
      <c r="R76">
        <v>630</v>
      </c>
      <c r="S76">
        <v>30</v>
      </c>
      <c r="T76" s="1">
        <f t="shared" si="10"/>
        <v>6.4437982056860812E-4</v>
      </c>
      <c r="V76">
        <v>1</v>
      </c>
      <c r="W76">
        <v>1</v>
      </c>
      <c r="X76">
        <v>1</v>
      </c>
      <c r="Y76">
        <v>1</v>
      </c>
      <c r="Z76">
        <f t="shared" si="11"/>
        <v>6.446497854509164E-4</v>
      </c>
    </row>
    <row r="77" spans="1:26" x14ac:dyDescent="0.3">
      <c r="A77" s="4">
        <v>750</v>
      </c>
      <c r="B77">
        <v>1</v>
      </c>
      <c r="C77">
        <v>480</v>
      </c>
      <c r="D77">
        <v>30</v>
      </c>
      <c r="E77">
        <f t="shared" si="7"/>
        <v>2.576757109154981E-18</v>
      </c>
      <c r="G77">
        <v>1</v>
      </c>
      <c r="H77">
        <v>530</v>
      </c>
      <c r="I77">
        <v>30</v>
      </c>
      <c r="J77" s="1">
        <f t="shared" si="8"/>
        <v>2.1004092927322525E-12</v>
      </c>
      <c r="L77">
        <v>1</v>
      </c>
      <c r="M77">
        <v>580</v>
      </c>
      <c r="N77">
        <v>30</v>
      </c>
      <c r="O77" s="1">
        <f t="shared" si="9"/>
        <v>1.0645371411076024E-7</v>
      </c>
      <c r="Q77">
        <v>1</v>
      </c>
      <c r="R77">
        <v>630</v>
      </c>
      <c r="S77">
        <v>30</v>
      </c>
      <c r="T77" s="1">
        <f t="shared" si="10"/>
        <v>3.3546262790251185E-4</v>
      </c>
      <c r="V77">
        <v>1</v>
      </c>
      <c r="W77">
        <v>1</v>
      </c>
      <c r="X77">
        <v>1</v>
      </c>
      <c r="Y77">
        <v>1</v>
      </c>
      <c r="Z77">
        <f t="shared" si="11"/>
        <v>3.3556908371703447E-4</v>
      </c>
    </row>
    <row r="78" spans="1:26" x14ac:dyDescent="0.3">
      <c r="A78" s="4">
        <v>755</v>
      </c>
      <c r="B78">
        <v>1</v>
      </c>
      <c r="C78">
        <v>480</v>
      </c>
      <c r="D78">
        <v>30</v>
      </c>
      <c r="E78">
        <f t="shared" si="7"/>
        <v>5.6702197749239225E-19</v>
      </c>
      <c r="G78">
        <v>1</v>
      </c>
      <c r="H78">
        <v>530</v>
      </c>
      <c r="I78">
        <v>30</v>
      </c>
      <c r="J78" s="1">
        <f t="shared" si="8"/>
        <v>6.1019366776053239E-13</v>
      </c>
      <c r="L78">
        <v>1</v>
      </c>
      <c r="M78">
        <v>580</v>
      </c>
      <c r="N78">
        <v>30</v>
      </c>
      <c r="O78" s="1">
        <f t="shared" si="9"/>
        <v>4.0828360411425034E-8</v>
      </c>
      <c r="Q78">
        <v>1</v>
      </c>
      <c r="R78">
        <v>630</v>
      </c>
      <c r="S78">
        <v>30</v>
      </c>
      <c r="T78" s="1">
        <f t="shared" si="10"/>
        <v>1.6985667656141068E-4</v>
      </c>
      <c r="V78">
        <v>1</v>
      </c>
      <c r="W78">
        <v>1</v>
      </c>
      <c r="X78">
        <v>1</v>
      </c>
      <c r="Y78">
        <v>1</v>
      </c>
      <c r="Z78">
        <f t="shared" si="11"/>
        <v>1.6989750553201633E-4</v>
      </c>
    </row>
    <row r="79" spans="1:26" x14ac:dyDescent="0.3">
      <c r="A79" s="4">
        <v>760</v>
      </c>
      <c r="B79">
        <v>1</v>
      </c>
      <c r="C79">
        <v>480</v>
      </c>
      <c r="D79">
        <v>30</v>
      </c>
      <c r="E79">
        <f t="shared" si="7"/>
        <v>1.213563668125796E-19</v>
      </c>
      <c r="G79">
        <v>1</v>
      </c>
      <c r="H79">
        <v>530</v>
      </c>
      <c r="I79">
        <v>30</v>
      </c>
      <c r="J79" s="1">
        <f t="shared" si="8"/>
        <v>1.724120939035512E-13</v>
      </c>
      <c r="L79">
        <v>1</v>
      </c>
      <c r="M79">
        <v>580</v>
      </c>
      <c r="N79">
        <v>30</v>
      </c>
      <c r="O79" s="1">
        <f t="shared" si="9"/>
        <v>1.5229979744712629E-8</v>
      </c>
      <c r="Q79">
        <v>1</v>
      </c>
      <c r="R79">
        <v>630</v>
      </c>
      <c r="S79">
        <v>30</v>
      </c>
      <c r="T79" s="1">
        <f t="shared" si="10"/>
        <v>8.3648347229727524E-5</v>
      </c>
      <c r="V79">
        <v>1</v>
      </c>
      <c r="W79">
        <v>1</v>
      </c>
      <c r="X79">
        <v>1</v>
      </c>
      <c r="Y79">
        <v>1</v>
      </c>
      <c r="Z79">
        <f t="shared" si="11"/>
        <v>8.3663577381884452E-5</v>
      </c>
    </row>
    <row r="80" spans="1:26" x14ac:dyDescent="0.3">
      <c r="A80" s="4">
        <v>765</v>
      </c>
      <c r="B80">
        <v>1</v>
      </c>
      <c r="C80">
        <v>480</v>
      </c>
      <c r="D80">
        <v>30</v>
      </c>
      <c r="E80">
        <f t="shared" si="7"/>
        <v>2.5261637809256925E-20</v>
      </c>
      <c r="G80">
        <v>1</v>
      </c>
      <c r="H80">
        <v>530</v>
      </c>
      <c r="I80">
        <v>30</v>
      </c>
      <c r="J80" s="1">
        <f t="shared" si="8"/>
        <v>4.7380977962881125E-14</v>
      </c>
      <c r="L80">
        <v>1</v>
      </c>
      <c r="M80">
        <v>580</v>
      </c>
      <c r="N80">
        <v>30</v>
      </c>
      <c r="O80" s="1">
        <f t="shared" si="9"/>
        <v>5.5255177203667114E-9</v>
      </c>
      <c r="Q80">
        <v>1</v>
      </c>
      <c r="R80">
        <v>630</v>
      </c>
      <c r="S80">
        <v>30</v>
      </c>
      <c r="T80" s="1">
        <f t="shared" si="10"/>
        <v>4.0065297392951069E-5</v>
      </c>
      <c r="V80">
        <v>1</v>
      </c>
      <c r="W80">
        <v>1</v>
      </c>
      <c r="X80">
        <v>1</v>
      </c>
      <c r="Y80">
        <v>1</v>
      </c>
      <c r="Z80">
        <f t="shared" si="11"/>
        <v>4.007082295805244E-5</v>
      </c>
    </row>
    <row r="81" spans="1:26" x14ac:dyDescent="0.3">
      <c r="A81" s="4">
        <v>770</v>
      </c>
      <c r="B81">
        <v>1</v>
      </c>
      <c r="C81">
        <v>480</v>
      </c>
      <c r="D81">
        <v>30</v>
      </c>
      <c r="E81">
        <f t="shared" si="7"/>
        <v>5.1144237318037111E-21</v>
      </c>
      <c r="G81">
        <v>1</v>
      </c>
      <c r="H81">
        <v>530</v>
      </c>
      <c r="I81">
        <v>30</v>
      </c>
      <c r="J81" s="1">
        <f t="shared" si="8"/>
        <v>1.2664165549094176E-14</v>
      </c>
      <c r="L81">
        <v>1</v>
      </c>
      <c r="M81">
        <v>580</v>
      </c>
      <c r="N81">
        <v>30</v>
      </c>
      <c r="O81" s="1">
        <f t="shared" si="9"/>
        <v>1.9497677860172307E-9</v>
      </c>
      <c r="Q81">
        <v>1</v>
      </c>
      <c r="R81">
        <v>630</v>
      </c>
      <c r="S81">
        <v>30</v>
      </c>
      <c r="T81" s="1">
        <f t="shared" si="10"/>
        <v>1.8664469113520571E-5</v>
      </c>
      <c r="V81">
        <v>1</v>
      </c>
      <c r="W81">
        <v>1</v>
      </c>
      <c r="X81">
        <v>1</v>
      </c>
      <c r="Y81">
        <v>1</v>
      </c>
      <c r="Z81">
        <f t="shared" si="11"/>
        <v>1.866641889397076E-5</v>
      </c>
    </row>
    <row r="82" spans="1:26" x14ac:dyDescent="0.3">
      <c r="A82" s="4">
        <v>775</v>
      </c>
      <c r="B82">
        <v>1</v>
      </c>
      <c r="C82">
        <v>480</v>
      </c>
      <c r="D82">
        <v>30</v>
      </c>
      <c r="E82">
        <f t="shared" si="7"/>
        <v>1.0070897447335544E-21</v>
      </c>
      <c r="G82">
        <v>1</v>
      </c>
      <c r="H82">
        <v>530</v>
      </c>
      <c r="I82">
        <v>30</v>
      </c>
      <c r="J82" s="1">
        <f t="shared" si="8"/>
        <v>3.2921938711724927E-15</v>
      </c>
      <c r="L82">
        <v>1</v>
      </c>
      <c r="M82">
        <v>580</v>
      </c>
      <c r="N82">
        <v>30</v>
      </c>
      <c r="O82" s="1">
        <f t="shared" si="9"/>
        <v>6.6915860912927816E-10</v>
      </c>
      <c r="Q82">
        <v>1</v>
      </c>
      <c r="R82">
        <v>630</v>
      </c>
      <c r="S82">
        <v>30</v>
      </c>
      <c r="T82" s="1">
        <f t="shared" si="10"/>
        <v>8.4566659687011062E-6</v>
      </c>
      <c r="V82">
        <v>1</v>
      </c>
      <c r="W82">
        <v>1</v>
      </c>
      <c r="X82">
        <v>1</v>
      </c>
      <c r="Y82">
        <v>1</v>
      </c>
      <c r="Z82">
        <f t="shared" si="11"/>
        <v>8.4573351306024298E-6</v>
      </c>
    </row>
    <row r="83" spans="1:26" x14ac:dyDescent="0.3">
      <c r="A83" s="4">
        <v>780</v>
      </c>
      <c r="B83">
        <v>1</v>
      </c>
      <c r="C83">
        <v>480</v>
      </c>
      <c r="D83">
        <v>30</v>
      </c>
      <c r="E83">
        <f t="shared" si="7"/>
        <v>1.9287498479639178E-22</v>
      </c>
      <c r="G83">
        <v>1</v>
      </c>
      <c r="H83">
        <v>530</v>
      </c>
      <c r="I83">
        <v>30</v>
      </c>
      <c r="J83" s="1">
        <f t="shared" si="8"/>
        <v>8.3239696769811663E-16</v>
      </c>
      <c r="L83">
        <v>1</v>
      </c>
      <c r="M83">
        <v>580</v>
      </c>
      <c r="N83">
        <v>30</v>
      </c>
      <c r="O83" s="1">
        <f t="shared" si="9"/>
        <v>2.233631436203166E-10</v>
      </c>
      <c r="Q83">
        <v>1</v>
      </c>
      <c r="R83">
        <v>630</v>
      </c>
      <c r="S83">
        <v>30</v>
      </c>
      <c r="T83" s="1">
        <f t="shared" si="10"/>
        <v>3.7266531720786709E-6</v>
      </c>
      <c r="V83">
        <v>1</v>
      </c>
      <c r="W83">
        <v>1</v>
      </c>
      <c r="X83">
        <v>1</v>
      </c>
      <c r="Y83">
        <v>1</v>
      </c>
      <c r="Z83">
        <f t="shared" si="11"/>
        <v>3.7268765360546885E-6</v>
      </c>
    </row>
    <row r="84" spans="1:26" x14ac:dyDescent="0.3">
      <c r="A84" s="4">
        <v>785</v>
      </c>
      <c r="B84">
        <v>1</v>
      </c>
      <c r="C84">
        <v>480</v>
      </c>
      <c r="D84">
        <v>30</v>
      </c>
      <c r="E84">
        <f t="shared" si="7"/>
        <v>3.592691285371085E-23</v>
      </c>
      <c r="G84">
        <v>1</v>
      </c>
      <c r="H84">
        <v>530</v>
      </c>
      <c r="I84">
        <v>30</v>
      </c>
      <c r="J84" s="1">
        <f t="shared" si="8"/>
        <v>2.0469717131642043E-16</v>
      </c>
      <c r="L84">
        <v>1</v>
      </c>
      <c r="M84">
        <v>580</v>
      </c>
      <c r="N84">
        <v>30</v>
      </c>
      <c r="O84" s="1">
        <f t="shared" si="9"/>
        <v>7.2515395693253218E-11</v>
      </c>
      <c r="Q84">
        <v>1</v>
      </c>
      <c r="R84">
        <v>630</v>
      </c>
      <c r="S84">
        <v>30</v>
      </c>
      <c r="T84" s="1">
        <f t="shared" si="10"/>
        <v>1.5972578828343163E-6</v>
      </c>
      <c r="V84">
        <v>1</v>
      </c>
      <c r="W84">
        <v>1</v>
      </c>
      <c r="X84">
        <v>1</v>
      </c>
      <c r="Y84">
        <v>1</v>
      </c>
      <c r="Z84">
        <f t="shared" si="11"/>
        <v>1.5973303984347067E-6</v>
      </c>
    </row>
    <row r="85" spans="1:26" x14ac:dyDescent="0.3">
      <c r="A85" s="4">
        <v>790</v>
      </c>
      <c r="B85">
        <v>1</v>
      </c>
      <c r="C85">
        <v>480</v>
      </c>
      <c r="D85">
        <v>30</v>
      </c>
      <c r="E85">
        <f t="shared" si="7"/>
        <v>6.5087885154679006E-24</v>
      </c>
      <c r="G85">
        <v>1</v>
      </c>
      <c r="H85">
        <v>530</v>
      </c>
      <c r="I85">
        <v>30</v>
      </c>
      <c r="J85" s="1">
        <f t="shared" si="8"/>
        <v>4.8958652645860795E-17</v>
      </c>
      <c r="L85">
        <v>1</v>
      </c>
      <c r="M85">
        <v>580</v>
      </c>
      <c r="N85">
        <v>30</v>
      </c>
      <c r="O85" s="1">
        <f t="shared" si="9"/>
        <v>2.289734845645553E-11</v>
      </c>
      <c r="Q85">
        <v>1</v>
      </c>
      <c r="R85">
        <v>630</v>
      </c>
      <c r="S85">
        <v>30</v>
      </c>
      <c r="T85" s="1">
        <f t="shared" si="10"/>
        <v>6.658361469857315E-7</v>
      </c>
      <c r="V85">
        <v>1</v>
      </c>
      <c r="W85">
        <v>1</v>
      </c>
      <c r="X85">
        <v>1</v>
      </c>
      <c r="Y85">
        <v>1</v>
      </c>
      <c r="Z85">
        <f t="shared" si="11"/>
        <v>6.658590443831466E-7</v>
      </c>
    </row>
    <row r="86" spans="1:26" x14ac:dyDescent="0.3">
      <c r="A86" s="4">
        <v>795</v>
      </c>
      <c r="B86">
        <v>1</v>
      </c>
      <c r="C86">
        <v>480</v>
      </c>
      <c r="D86">
        <v>30</v>
      </c>
      <c r="E86">
        <f t="shared" si="7"/>
        <v>1.146876582225596E-24</v>
      </c>
      <c r="G86">
        <v>1</v>
      </c>
      <c r="H86">
        <v>530</v>
      </c>
      <c r="I86">
        <v>30</v>
      </c>
      <c r="J86" s="1">
        <f t="shared" si="8"/>
        <v>1.138894086518233E-17</v>
      </c>
      <c r="L86">
        <v>1</v>
      </c>
      <c r="M86">
        <v>580</v>
      </c>
      <c r="N86">
        <v>30</v>
      </c>
      <c r="O86" s="1">
        <f t="shared" si="9"/>
        <v>7.0319606208407523E-12</v>
      </c>
      <c r="Q86">
        <v>1</v>
      </c>
      <c r="R86">
        <v>630</v>
      </c>
      <c r="S86">
        <v>30</v>
      </c>
      <c r="T86" s="1">
        <f t="shared" si="10"/>
        <v>2.6995785033630141E-7</v>
      </c>
      <c r="V86">
        <v>1</v>
      </c>
      <c r="W86">
        <v>1</v>
      </c>
      <c r="X86">
        <v>1</v>
      </c>
      <c r="Y86">
        <v>1</v>
      </c>
      <c r="Z86">
        <f t="shared" si="11"/>
        <v>2.699648823083112E-7</v>
      </c>
    </row>
    <row r="87" spans="1:26" x14ac:dyDescent="0.3">
      <c r="A87" s="4">
        <v>800</v>
      </c>
      <c r="B87">
        <v>1</v>
      </c>
      <c r="C87">
        <v>480</v>
      </c>
      <c r="D87">
        <v>30</v>
      </c>
      <c r="E87">
        <f t="shared" si="7"/>
        <v>1.9654838241636744E-25</v>
      </c>
      <c r="G87">
        <v>1</v>
      </c>
      <c r="H87">
        <v>530</v>
      </c>
      <c r="I87">
        <v>30</v>
      </c>
      <c r="J87" s="1">
        <f t="shared" si="8"/>
        <v>2.576757109154981E-18</v>
      </c>
      <c r="L87">
        <v>1</v>
      </c>
      <c r="M87">
        <v>580</v>
      </c>
      <c r="N87">
        <v>30</v>
      </c>
      <c r="O87" s="1">
        <f t="shared" si="9"/>
        <v>2.1004092927322525E-12</v>
      </c>
      <c r="Q87">
        <v>1</v>
      </c>
      <c r="R87">
        <v>630</v>
      </c>
      <c r="S87">
        <v>30</v>
      </c>
      <c r="T87" s="1">
        <f t="shared" si="10"/>
        <v>1.0645371411076024E-7</v>
      </c>
      <c r="V87">
        <v>1</v>
      </c>
      <c r="W87">
        <v>1</v>
      </c>
      <c r="X87">
        <v>1</v>
      </c>
      <c r="Y87">
        <v>1</v>
      </c>
      <c r="Z87">
        <f t="shared" si="11"/>
        <v>1.0645581452262973E-7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0"/>
  <sheetViews>
    <sheetView showGridLines="0" tabSelected="1" topLeftCell="A89" zoomScale="200" zoomScaleNormal="200" workbookViewId="0">
      <selection activeCell="S97" sqref="S97"/>
    </sheetView>
  </sheetViews>
  <sheetFormatPr defaultRowHeight="14.4" x14ac:dyDescent="0.3"/>
  <cols>
    <col min="1" max="4" width="8.77734375" customWidth="1"/>
    <col min="5" max="85" width="5.77734375" customWidth="1"/>
  </cols>
  <sheetData>
    <row r="1" spans="1:4" ht="31.2" x14ac:dyDescent="0.6">
      <c r="A1" s="8" t="s">
        <v>4</v>
      </c>
    </row>
    <row r="2" spans="1:4" s="7" customFormat="1" ht="12" x14ac:dyDescent="0.25">
      <c r="A2" s="11">
        <f>lights!E3</f>
        <v>3.8659201394728076E-3</v>
      </c>
      <c r="B2" s="11">
        <f>lights!J3</f>
        <v>3.7266531720786709E-6</v>
      </c>
      <c r="C2" s="11">
        <f>lights!O3</f>
        <v>2.233631436203166E-10</v>
      </c>
      <c r="D2" s="11">
        <f>lights!T3</f>
        <v>8.3239696769811663E-16</v>
      </c>
    </row>
    <row r="3" spans="1:4" s="7" customFormat="1" ht="12" x14ac:dyDescent="0.25">
      <c r="A3" s="11">
        <f>lights!E4</f>
        <v>6.6450112827413981E-3</v>
      </c>
      <c r="B3" s="11">
        <f>lights!J4</f>
        <v>8.4566659687011062E-6</v>
      </c>
      <c r="C3" s="11">
        <f>lights!O4</f>
        <v>6.6915860912927816E-10</v>
      </c>
      <c r="D3" s="11">
        <f>lights!T4</f>
        <v>3.2921938711724927E-15</v>
      </c>
    </row>
    <row r="4" spans="1:4" s="7" customFormat="1" ht="12" x14ac:dyDescent="0.25">
      <c r="A4" s="11">
        <f>lights!E5</f>
        <v>1.1108996538242306E-2</v>
      </c>
      <c r="B4" s="11">
        <f>lights!J5</f>
        <v>1.8664469113520571E-5</v>
      </c>
      <c r="C4" s="11">
        <f>lights!O5</f>
        <v>1.9497677860172307E-9</v>
      </c>
      <c r="D4" s="11">
        <f>lights!T5</f>
        <v>1.2664165549094176E-14</v>
      </c>
    </row>
    <row r="5" spans="1:4" s="7" customFormat="1" ht="12" x14ac:dyDescent="0.25">
      <c r="A5" s="11">
        <f>lights!E6</f>
        <v>1.8063013419781275E-2</v>
      </c>
      <c r="B5" s="11">
        <f>lights!J6</f>
        <v>4.0065297392951069E-5</v>
      </c>
      <c r="C5" s="11">
        <f>lights!O6</f>
        <v>5.5255177203667114E-9</v>
      </c>
      <c r="D5" s="11">
        <f>lights!T6</f>
        <v>4.7380977962881125E-14</v>
      </c>
    </row>
    <row r="6" spans="1:4" s="7" customFormat="1" ht="12" x14ac:dyDescent="0.25">
      <c r="A6" s="11">
        <f>lights!E7</f>
        <v>2.8565500784550377E-2</v>
      </c>
      <c r="B6" s="11">
        <f>lights!J7</f>
        <v>8.3648347229727524E-5</v>
      </c>
      <c r="C6" s="11">
        <f>lights!O7</f>
        <v>1.5229979744712629E-8</v>
      </c>
      <c r="D6" s="11">
        <f>lights!T7</f>
        <v>1.724120939035512E-13</v>
      </c>
    </row>
    <row r="7" spans="1:4" s="7" customFormat="1" ht="12" x14ac:dyDescent="0.25">
      <c r="A7" s="11">
        <f>lights!E8</f>
        <v>4.393693362340742E-2</v>
      </c>
      <c r="B7" s="11">
        <f>lights!J8</f>
        <v>1.6985667656141068E-4</v>
      </c>
      <c r="C7" s="11">
        <f>lights!O8</f>
        <v>4.0828360411425034E-8</v>
      </c>
      <c r="D7" s="11">
        <f>lights!T8</f>
        <v>6.1019366776053239E-13</v>
      </c>
    </row>
    <row r="8" spans="1:4" s="7" customFormat="1" ht="12" x14ac:dyDescent="0.25">
      <c r="A8" s="11">
        <f>lights!E9</f>
        <v>6.5728528616530474E-2</v>
      </c>
      <c r="B8" s="11">
        <f>lights!J9</f>
        <v>3.3546262790251185E-4</v>
      </c>
      <c r="C8" s="11">
        <f>lights!O9</f>
        <v>1.0645371411076024E-7</v>
      </c>
      <c r="D8" s="11">
        <f>lights!T9</f>
        <v>2.1004092927322525E-12</v>
      </c>
    </row>
    <row r="9" spans="1:4" s="7" customFormat="1" ht="12" x14ac:dyDescent="0.25">
      <c r="A9" s="11">
        <f>lights!E10</f>
        <v>9.5634444832538607E-2</v>
      </c>
      <c r="B9" s="11">
        <f>lights!J10</f>
        <v>6.4437982056860812E-4</v>
      </c>
      <c r="C9" s="11">
        <f>lights!O10</f>
        <v>2.6995785033630141E-7</v>
      </c>
      <c r="D9" s="11">
        <f>lights!T10</f>
        <v>7.0319606208407523E-12</v>
      </c>
    </row>
    <row r="10" spans="1:4" s="7" customFormat="1" ht="12" x14ac:dyDescent="0.25">
      <c r="A10" s="11">
        <f>lights!E11</f>
        <v>0.1353352832366127</v>
      </c>
      <c r="B10" s="11">
        <f>lights!J11</f>
        <v>1.2038599948282029E-3</v>
      </c>
      <c r="C10" s="11">
        <f>lights!O11</f>
        <v>6.658361469857315E-7</v>
      </c>
      <c r="D10" s="11">
        <f>lights!T11</f>
        <v>2.289734845645553E-11</v>
      </c>
    </row>
    <row r="11" spans="1:4" s="7" customFormat="1" ht="12" x14ac:dyDescent="0.25">
      <c r="A11" s="11">
        <f>lights!E12</f>
        <v>0.18627046369770089</v>
      </c>
      <c r="B11" s="11">
        <f>lights!J12</f>
        <v>2.1874911181828851E-3</v>
      </c>
      <c r="C11" s="11">
        <f>lights!O12</f>
        <v>1.5972578828343163E-6</v>
      </c>
      <c r="D11" s="11">
        <f>lights!T12</f>
        <v>7.2515395693253218E-11</v>
      </c>
    </row>
    <row r="12" spans="1:4" s="7" customFormat="1" ht="12" x14ac:dyDescent="0.25">
      <c r="A12" s="11">
        <f>lights!E13</f>
        <v>0.24935220877729622</v>
      </c>
      <c r="B12" s="11">
        <f>lights!J13</f>
        <v>3.8659201394728076E-3</v>
      </c>
      <c r="C12" s="11">
        <f>lights!O13</f>
        <v>3.7266531720786709E-6</v>
      </c>
      <c r="D12" s="11">
        <f>lights!T13</f>
        <v>2.233631436203166E-10</v>
      </c>
    </row>
    <row r="13" spans="1:4" s="7" customFormat="1" ht="12" x14ac:dyDescent="0.25">
      <c r="A13" s="11">
        <f>lights!E14</f>
        <v>0.32465246735834974</v>
      </c>
      <c r="B13" s="11">
        <f>lights!J14</f>
        <v>6.6450112827413981E-3</v>
      </c>
      <c r="C13" s="11">
        <f>lights!O14</f>
        <v>8.4566659687011062E-6</v>
      </c>
      <c r="D13" s="11">
        <f>lights!T14</f>
        <v>6.6915860912927816E-10</v>
      </c>
    </row>
    <row r="14" spans="1:4" s="7" customFormat="1" ht="12" x14ac:dyDescent="0.25">
      <c r="A14" s="11">
        <f>lights!E15</f>
        <v>0.41111229050718745</v>
      </c>
      <c r="B14" s="11">
        <f>lights!J15</f>
        <v>1.1108996538242306E-2</v>
      </c>
      <c r="C14" s="11">
        <f>lights!O15</f>
        <v>1.8664469113520571E-5</v>
      </c>
      <c r="D14" s="11">
        <f>lights!T15</f>
        <v>1.9497677860172307E-9</v>
      </c>
    </row>
    <row r="15" spans="1:4" s="7" customFormat="1" ht="12" x14ac:dyDescent="0.25">
      <c r="A15" s="11">
        <f>lights!E16</f>
        <v>0.50633561664810056</v>
      </c>
      <c r="B15" s="11">
        <f>lights!J16</f>
        <v>1.8063013419781275E-2</v>
      </c>
      <c r="C15" s="11">
        <f>lights!O16</f>
        <v>4.0065297392951069E-5</v>
      </c>
      <c r="D15" s="11">
        <f>lights!T16</f>
        <v>5.5255177203667114E-9</v>
      </c>
    </row>
    <row r="16" spans="1:4" s="7" customFormat="1" ht="12" x14ac:dyDescent="0.25">
      <c r="A16" s="11">
        <f>lights!E17</f>
        <v>0.60653065971263342</v>
      </c>
      <c r="B16" s="11">
        <f>lights!J17</f>
        <v>2.8565500784550377E-2</v>
      </c>
      <c r="C16" s="11">
        <f>lights!O17</f>
        <v>8.3648347229727524E-5</v>
      </c>
      <c r="D16" s="11">
        <f>lights!T17</f>
        <v>1.5229979744712629E-8</v>
      </c>
    </row>
    <row r="17" spans="1:4" s="7" customFormat="1" ht="12" x14ac:dyDescent="0.25">
      <c r="A17" s="11">
        <f>lights!E18</f>
        <v>0.70664827785771622</v>
      </c>
      <c r="B17" s="11">
        <f>lights!J18</f>
        <v>4.393693362340742E-2</v>
      </c>
      <c r="C17" s="11">
        <f>lights!O18</f>
        <v>1.6985667656141068E-4</v>
      </c>
      <c r="D17" s="11">
        <f>lights!T18</f>
        <v>4.0828360411425034E-8</v>
      </c>
    </row>
    <row r="18" spans="1:4" s="7" customFormat="1" ht="12" x14ac:dyDescent="0.25">
      <c r="A18" s="11">
        <f>lights!E19</f>
        <v>0.80073740291680806</v>
      </c>
      <c r="B18" s="11">
        <f>lights!J19</f>
        <v>6.5728528616530474E-2</v>
      </c>
      <c r="C18" s="11">
        <f>lights!O19</f>
        <v>3.3546262790251185E-4</v>
      </c>
      <c r="D18" s="11">
        <f>lights!T19</f>
        <v>1.0645371411076024E-7</v>
      </c>
    </row>
    <row r="19" spans="1:4" s="7" customFormat="1" ht="12" x14ac:dyDescent="0.25">
      <c r="A19" s="11">
        <f>lights!E20</f>
        <v>0.88249690258459546</v>
      </c>
      <c r="B19" s="11">
        <f>lights!J20</f>
        <v>9.5634444832538607E-2</v>
      </c>
      <c r="C19" s="11">
        <f>lights!O20</f>
        <v>6.4437982056860812E-4</v>
      </c>
      <c r="D19" s="11">
        <f>lights!T20</f>
        <v>2.6995785033630141E-7</v>
      </c>
    </row>
    <row r="20" spans="1:4" s="7" customFormat="1" ht="12" x14ac:dyDescent="0.25">
      <c r="A20" s="11">
        <f>lights!E21</f>
        <v>0.94595946890676541</v>
      </c>
      <c r="B20" s="11">
        <f>lights!J21</f>
        <v>0.1353352832366127</v>
      </c>
      <c r="C20" s="11">
        <f>lights!O21</f>
        <v>1.2038599948282029E-3</v>
      </c>
      <c r="D20" s="11">
        <f>lights!T21</f>
        <v>6.658361469857315E-7</v>
      </c>
    </row>
    <row r="21" spans="1:4" s="7" customFormat="1" ht="12" x14ac:dyDescent="0.25">
      <c r="A21" s="11">
        <f>lights!E22</f>
        <v>0.98620711674391626</v>
      </c>
      <c r="B21" s="11">
        <f>lights!J22</f>
        <v>0.18627046369770089</v>
      </c>
      <c r="C21" s="11">
        <f>lights!O22</f>
        <v>2.1874911181828851E-3</v>
      </c>
      <c r="D21" s="11">
        <f>lights!T22</f>
        <v>1.5972578828343163E-6</v>
      </c>
    </row>
    <row r="22" spans="1:4" s="7" customFormat="1" ht="12" x14ac:dyDescent="0.25">
      <c r="A22" s="11">
        <f>lights!E23</f>
        <v>1</v>
      </c>
      <c r="B22" s="11">
        <f>lights!J23</f>
        <v>0.24935220877729622</v>
      </c>
      <c r="C22" s="11">
        <f>lights!O23</f>
        <v>3.8659201394728076E-3</v>
      </c>
      <c r="D22" s="11">
        <f>lights!T23</f>
        <v>3.7266531720786709E-6</v>
      </c>
    </row>
    <row r="23" spans="1:4" s="7" customFormat="1" ht="12" x14ac:dyDescent="0.25">
      <c r="A23" s="11">
        <f>lights!E24</f>
        <v>0.98620711674391626</v>
      </c>
      <c r="B23" s="11">
        <f>lights!J24</f>
        <v>0.32465246735834974</v>
      </c>
      <c r="C23" s="11">
        <f>lights!O24</f>
        <v>6.6450112827413981E-3</v>
      </c>
      <c r="D23" s="11">
        <f>lights!T24</f>
        <v>8.4566659687011062E-6</v>
      </c>
    </row>
    <row r="24" spans="1:4" s="7" customFormat="1" ht="12" x14ac:dyDescent="0.25">
      <c r="A24" s="11">
        <f>lights!E25</f>
        <v>0.94595946890676541</v>
      </c>
      <c r="B24" s="11">
        <f>lights!J25</f>
        <v>0.41111229050718745</v>
      </c>
      <c r="C24" s="11">
        <f>lights!O25</f>
        <v>1.1108996538242306E-2</v>
      </c>
      <c r="D24" s="11">
        <f>lights!T25</f>
        <v>1.8664469113520571E-5</v>
      </c>
    </row>
    <row r="25" spans="1:4" s="7" customFormat="1" ht="12" x14ac:dyDescent="0.25">
      <c r="A25" s="11">
        <f>lights!E26</f>
        <v>0.88249690258459546</v>
      </c>
      <c r="B25" s="11">
        <f>lights!J26</f>
        <v>0.50633561664810056</v>
      </c>
      <c r="C25" s="11">
        <f>lights!O26</f>
        <v>1.8063013419781275E-2</v>
      </c>
      <c r="D25" s="11">
        <f>lights!T26</f>
        <v>4.0065297392951069E-5</v>
      </c>
    </row>
    <row r="26" spans="1:4" s="7" customFormat="1" ht="12" x14ac:dyDescent="0.25">
      <c r="A26" s="11">
        <f>lights!E27</f>
        <v>0.80073740291680806</v>
      </c>
      <c r="B26" s="11">
        <f>lights!J27</f>
        <v>0.60653065971263342</v>
      </c>
      <c r="C26" s="11">
        <f>lights!O27</f>
        <v>2.8565500784550377E-2</v>
      </c>
      <c r="D26" s="11">
        <f>lights!T27</f>
        <v>8.3648347229727524E-5</v>
      </c>
    </row>
    <row r="27" spans="1:4" s="7" customFormat="1" ht="12" x14ac:dyDescent="0.25">
      <c r="A27" s="11">
        <f>lights!E28</f>
        <v>0.70664827785771622</v>
      </c>
      <c r="B27" s="11">
        <f>lights!J28</f>
        <v>0.70664827785771622</v>
      </c>
      <c r="C27" s="11">
        <f>lights!O28</f>
        <v>4.393693362340742E-2</v>
      </c>
      <c r="D27" s="11">
        <f>lights!T28</f>
        <v>1.6985667656141068E-4</v>
      </c>
    </row>
    <row r="28" spans="1:4" s="7" customFormat="1" ht="12" x14ac:dyDescent="0.25">
      <c r="A28" s="11">
        <f>lights!E29</f>
        <v>0.60653065971263342</v>
      </c>
      <c r="B28" s="11">
        <f>lights!J29</f>
        <v>0.80073740291680806</v>
      </c>
      <c r="C28" s="11">
        <f>lights!O29</f>
        <v>6.5728528616530474E-2</v>
      </c>
      <c r="D28" s="11">
        <f>lights!T29</f>
        <v>3.3546262790251185E-4</v>
      </c>
    </row>
    <row r="29" spans="1:4" s="7" customFormat="1" ht="12" x14ac:dyDescent="0.25">
      <c r="A29" s="11">
        <f>lights!E30</f>
        <v>0.50633561664810056</v>
      </c>
      <c r="B29" s="11">
        <f>lights!J30</f>
        <v>0.88249690258459546</v>
      </c>
      <c r="C29" s="11">
        <f>lights!O30</f>
        <v>9.5634444832538607E-2</v>
      </c>
      <c r="D29" s="11">
        <f>lights!T30</f>
        <v>6.4437982056860812E-4</v>
      </c>
    </row>
    <row r="30" spans="1:4" s="7" customFormat="1" ht="12" x14ac:dyDescent="0.25">
      <c r="A30" s="11">
        <f>lights!E31</f>
        <v>0.41111229050718745</v>
      </c>
      <c r="B30" s="11">
        <f>lights!J31</f>
        <v>0.94595946890676541</v>
      </c>
      <c r="C30" s="11">
        <f>lights!O31</f>
        <v>0.1353352832366127</v>
      </c>
      <c r="D30" s="11">
        <f>lights!T31</f>
        <v>1.2038599948282029E-3</v>
      </c>
    </row>
    <row r="31" spans="1:4" s="7" customFormat="1" ht="12" x14ac:dyDescent="0.25">
      <c r="A31" s="11">
        <f>lights!E32</f>
        <v>0.32465246735834974</v>
      </c>
      <c r="B31" s="11">
        <f>lights!J32</f>
        <v>0.98620711674391626</v>
      </c>
      <c r="C31" s="11">
        <f>lights!O32</f>
        <v>0.18627046369770089</v>
      </c>
      <c r="D31" s="11">
        <f>lights!T32</f>
        <v>2.1874911181828851E-3</v>
      </c>
    </row>
    <row r="32" spans="1:4" s="7" customFormat="1" ht="12" x14ac:dyDescent="0.25">
      <c r="A32" s="11">
        <f>lights!E33</f>
        <v>0.24935220877729622</v>
      </c>
      <c r="B32" s="11">
        <f>lights!J33</f>
        <v>1</v>
      </c>
      <c r="C32" s="11">
        <f>lights!O33</f>
        <v>0.24935220877729622</v>
      </c>
      <c r="D32" s="11">
        <f>lights!T33</f>
        <v>3.8659201394728076E-3</v>
      </c>
    </row>
    <row r="33" spans="1:4" s="7" customFormat="1" ht="12" x14ac:dyDescent="0.25">
      <c r="A33" s="11">
        <f>lights!E34</f>
        <v>0.18627046369770089</v>
      </c>
      <c r="B33" s="11">
        <f>lights!J34</f>
        <v>0.98620711674391626</v>
      </c>
      <c r="C33" s="11">
        <f>lights!O34</f>
        <v>0.32465246735834974</v>
      </c>
      <c r="D33" s="11">
        <f>lights!T34</f>
        <v>6.6450112827413981E-3</v>
      </c>
    </row>
    <row r="34" spans="1:4" s="7" customFormat="1" ht="12" x14ac:dyDescent="0.25">
      <c r="A34" s="11">
        <f>lights!E35</f>
        <v>0.1353352832366127</v>
      </c>
      <c r="B34" s="11">
        <f>lights!J35</f>
        <v>0.94595946890676541</v>
      </c>
      <c r="C34" s="11">
        <f>lights!O35</f>
        <v>0.41111229050718745</v>
      </c>
      <c r="D34" s="11">
        <f>lights!T35</f>
        <v>1.1108996538242306E-2</v>
      </c>
    </row>
    <row r="35" spans="1:4" s="7" customFormat="1" ht="12" x14ac:dyDescent="0.25">
      <c r="A35" s="11">
        <f>lights!E36</f>
        <v>9.5634444832538607E-2</v>
      </c>
      <c r="B35" s="11">
        <f>lights!J36</f>
        <v>0.88249690258459546</v>
      </c>
      <c r="C35" s="11">
        <f>lights!O36</f>
        <v>0.50633561664810056</v>
      </c>
      <c r="D35" s="11">
        <f>lights!T36</f>
        <v>1.8063013419781275E-2</v>
      </c>
    </row>
    <row r="36" spans="1:4" s="7" customFormat="1" ht="12" x14ac:dyDescent="0.25">
      <c r="A36" s="11">
        <f>lights!E37</f>
        <v>6.5728528616530474E-2</v>
      </c>
      <c r="B36" s="11">
        <f>lights!J37</f>
        <v>0.80073740291680806</v>
      </c>
      <c r="C36" s="11">
        <f>lights!O37</f>
        <v>0.60653065971263342</v>
      </c>
      <c r="D36" s="11">
        <f>lights!T37</f>
        <v>2.8565500784550377E-2</v>
      </c>
    </row>
    <row r="37" spans="1:4" s="7" customFormat="1" ht="12" x14ac:dyDescent="0.25">
      <c r="A37" s="11">
        <f>lights!E38</f>
        <v>4.393693362340742E-2</v>
      </c>
      <c r="B37" s="11">
        <f>lights!J38</f>
        <v>0.70664827785771622</v>
      </c>
      <c r="C37" s="11">
        <f>lights!O38</f>
        <v>0.70664827785771622</v>
      </c>
      <c r="D37" s="11">
        <f>lights!T38</f>
        <v>4.393693362340742E-2</v>
      </c>
    </row>
    <row r="38" spans="1:4" s="7" customFormat="1" ht="12" x14ac:dyDescent="0.25">
      <c r="A38" s="11">
        <f>lights!E39</f>
        <v>2.8565500784550377E-2</v>
      </c>
      <c r="B38" s="11">
        <f>lights!J39</f>
        <v>0.60653065971263342</v>
      </c>
      <c r="C38" s="11">
        <f>lights!O39</f>
        <v>0.80073740291680806</v>
      </c>
      <c r="D38" s="11">
        <f>lights!T39</f>
        <v>6.5728528616530474E-2</v>
      </c>
    </row>
    <row r="39" spans="1:4" s="7" customFormat="1" ht="12" x14ac:dyDescent="0.25">
      <c r="A39" s="11">
        <f>lights!E40</f>
        <v>1.8063013419781275E-2</v>
      </c>
      <c r="B39" s="11">
        <f>lights!J40</f>
        <v>0.50633561664810056</v>
      </c>
      <c r="C39" s="11">
        <f>lights!O40</f>
        <v>0.88249690258459546</v>
      </c>
      <c r="D39" s="11">
        <f>lights!T40</f>
        <v>9.5634444832538607E-2</v>
      </c>
    </row>
    <row r="40" spans="1:4" s="7" customFormat="1" ht="12" x14ac:dyDescent="0.25">
      <c r="A40" s="11">
        <f>lights!E41</f>
        <v>1.1108996538242306E-2</v>
      </c>
      <c r="B40" s="11">
        <f>lights!J41</f>
        <v>0.41111229050718745</v>
      </c>
      <c r="C40" s="11">
        <f>lights!O41</f>
        <v>0.94595946890676541</v>
      </c>
      <c r="D40" s="11">
        <f>lights!T41</f>
        <v>0.1353352832366127</v>
      </c>
    </row>
    <row r="41" spans="1:4" s="7" customFormat="1" ht="12" x14ac:dyDescent="0.25">
      <c r="A41" s="11">
        <f>lights!E42</f>
        <v>6.6450112827413981E-3</v>
      </c>
      <c r="B41" s="11">
        <f>lights!J42</f>
        <v>0.32465246735834974</v>
      </c>
      <c r="C41" s="11">
        <f>lights!O42</f>
        <v>0.98620711674391626</v>
      </c>
      <c r="D41" s="11">
        <f>lights!T42</f>
        <v>0.18627046369770089</v>
      </c>
    </row>
    <row r="42" spans="1:4" s="7" customFormat="1" ht="12" x14ac:dyDescent="0.25">
      <c r="A42" s="11">
        <f>lights!E43</f>
        <v>3.8659201394728076E-3</v>
      </c>
      <c r="B42" s="11">
        <f>lights!J43</f>
        <v>0.24935220877729622</v>
      </c>
      <c r="C42" s="11">
        <f>lights!O43</f>
        <v>1</v>
      </c>
      <c r="D42" s="11">
        <f>lights!T43</f>
        <v>0.24935220877729622</v>
      </c>
    </row>
    <row r="43" spans="1:4" s="7" customFormat="1" ht="12" x14ac:dyDescent="0.25">
      <c r="A43" s="11">
        <f>lights!E44</f>
        <v>2.1874911181828851E-3</v>
      </c>
      <c r="B43" s="11">
        <f>lights!J44</f>
        <v>0.18627046369770089</v>
      </c>
      <c r="C43" s="11">
        <f>lights!O44</f>
        <v>0.98620711674391626</v>
      </c>
      <c r="D43" s="11">
        <f>lights!T44</f>
        <v>0.32465246735834974</v>
      </c>
    </row>
    <row r="44" spans="1:4" s="7" customFormat="1" ht="12" x14ac:dyDescent="0.25">
      <c r="A44" s="11">
        <f>lights!E45</f>
        <v>1.2038599948282029E-3</v>
      </c>
      <c r="B44" s="11">
        <f>lights!J45</f>
        <v>0.1353352832366127</v>
      </c>
      <c r="C44" s="11">
        <f>lights!O45</f>
        <v>0.94595946890676541</v>
      </c>
      <c r="D44" s="11">
        <f>lights!T45</f>
        <v>0.41111229050718745</v>
      </c>
    </row>
    <row r="45" spans="1:4" s="7" customFormat="1" ht="12" x14ac:dyDescent="0.25">
      <c r="A45" s="11">
        <f>lights!E46</f>
        <v>6.4437982056860812E-4</v>
      </c>
      <c r="B45" s="11">
        <f>lights!J46</f>
        <v>9.5634444832538607E-2</v>
      </c>
      <c r="C45" s="11">
        <f>lights!O46</f>
        <v>0.88249690258459546</v>
      </c>
      <c r="D45" s="11">
        <f>lights!T46</f>
        <v>0.50633561664810056</v>
      </c>
    </row>
    <row r="46" spans="1:4" s="7" customFormat="1" ht="12" x14ac:dyDescent="0.25">
      <c r="A46" s="11">
        <f>lights!E47</f>
        <v>3.3546262790251185E-4</v>
      </c>
      <c r="B46" s="11">
        <f>lights!J47</f>
        <v>6.5728528616530474E-2</v>
      </c>
      <c r="C46" s="11">
        <f>lights!O47</f>
        <v>0.80073740291680806</v>
      </c>
      <c r="D46" s="11">
        <f>lights!T47</f>
        <v>0.60653065971263342</v>
      </c>
    </row>
    <row r="47" spans="1:4" s="7" customFormat="1" ht="12" x14ac:dyDescent="0.25">
      <c r="A47" s="11">
        <f>lights!E48</f>
        <v>1.6985667656141068E-4</v>
      </c>
      <c r="B47" s="11">
        <f>lights!J48</f>
        <v>4.393693362340742E-2</v>
      </c>
      <c r="C47" s="11">
        <f>lights!O48</f>
        <v>0.70664827785771622</v>
      </c>
      <c r="D47" s="11">
        <f>lights!T48</f>
        <v>0.70664827785771622</v>
      </c>
    </row>
    <row r="48" spans="1:4" s="7" customFormat="1" ht="12" x14ac:dyDescent="0.25">
      <c r="A48" s="11">
        <f>lights!E49</f>
        <v>8.3648347229727524E-5</v>
      </c>
      <c r="B48" s="11">
        <f>lights!J49</f>
        <v>2.8565500784550377E-2</v>
      </c>
      <c r="C48" s="11">
        <f>lights!O49</f>
        <v>0.60653065971263342</v>
      </c>
      <c r="D48" s="11">
        <f>lights!T49</f>
        <v>0.80073740291680806</v>
      </c>
    </row>
    <row r="49" spans="1:4" s="7" customFormat="1" ht="12" x14ac:dyDescent="0.25">
      <c r="A49" s="11">
        <f>lights!E50</f>
        <v>4.0065297392951069E-5</v>
      </c>
      <c r="B49" s="11">
        <f>lights!J50</f>
        <v>1.8063013419781275E-2</v>
      </c>
      <c r="C49" s="11">
        <f>lights!O50</f>
        <v>0.50633561664810056</v>
      </c>
      <c r="D49" s="11">
        <f>lights!T50</f>
        <v>0.88249690258459546</v>
      </c>
    </row>
    <row r="50" spans="1:4" s="7" customFormat="1" ht="12" x14ac:dyDescent="0.25">
      <c r="A50" s="11">
        <f>lights!E51</f>
        <v>1.8664469113520571E-5</v>
      </c>
      <c r="B50" s="11">
        <f>lights!J51</f>
        <v>1.1108996538242306E-2</v>
      </c>
      <c r="C50" s="11">
        <f>lights!O51</f>
        <v>0.41111229050718745</v>
      </c>
      <c r="D50" s="11">
        <f>lights!T51</f>
        <v>0.94595946890676541</v>
      </c>
    </row>
    <row r="51" spans="1:4" s="7" customFormat="1" ht="12" x14ac:dyDescent="0.25">
      <c r="A51" s="11">
        <f>lights!E52</f>
        <v>8.4566659687011062E-6</v>
      </c>
      <c r="B51" s="11">
        <f>lights!J52</f>
        <v>6.6450112827413981E-3</v>
      </c>
      <c r="C51" s="11">
        <f>lights!O52</f>
        <v>0.32465246735834974</v>
      </c>
      <c r="D51" s="11">
        <f>lights!T52</f>
        <v>0.98620711674391626</v>
      </c>
    </row>
    <row r="52" spans="1:4" s="7" customFormat="1" ht="12" x14ac:dyDescent="0.25">
      <c r="A52" s="11">
        <f>lights!E53</f>
        <v>3.7266531720786709E-6</v>
      </c>
      <c r="B52" s="11">
        <f>lights!J53</f>
        <v>3.8659201394728076E-3</v>
      </c>
      <c r="C52" s="11">
        <f>lights!O53</f>
        <v>0.24935220877729622</v>
      </c>
      <c r="D52" s="11">
        <f>lights!T53</f>
        <v>1</v>
      </c>
    </row>
    <row r="53" spans="1:4" s="7" customFormat="1" ht="12" x14ac:dyDescent="0.25">
      <c r="A53" s="11">
        <f>lights!E54</f>
        <v>1.5972578828343163E-6</v>
      </c>
      <c r="B53" s="11">
        <f>lights!J54</f>
        <v>2.1874911181828851E-3</v>
      </c>
      <c r="C53" s="11">
        <f>lights!O54</f>
        <v>0.18627046369770089</v>
      </c>
      <c r="D53" s="11">
        <f>lights!T54</f>
        <v>0.98620711674391626</v>
      </c>
    </row>
    <row r="54" spans="1:4" s="7" customFormat="1" ht="12" x14ac:dyDescent="0.25">
      <c r="A54" s="11">
        <f>lights!E55</f>
        <v>6.658361469857315E-7</v>
      </c>
      <c r="B54" s="11">
        <f>lights!J55</f>
        <v>1.2038599948282029E-3</v>
      </c>
      <c r="C54" s="11">
        <f>lights!O55</f>
        <v>0.1353352832366127</v>
      </c>
      <c r="D54" s="11">
        <f>lights!T55</f>
        <v>0.94595946890676541</v>
      </c>
    </row>
    <row r="55" spans="1:4" s="7" customFormat="1" ht="12" x14ac:dyDescent="0.25">
      <c r="A55" s="11">
        <f>lights!E56</f>
        <v>2.6995785033630141E-7</v>
      </c>
      <c r="B55" s="11">
        <f>lights!J56</f>
        <v>6.4437982056860812E-4</v>
      </c>
      <c r="C55" s="11">
        <f>lights!O56</f>
        <v>9.5634444832538607E-2</v>
      </c>
      <c r="D55" s="11">
        <f>lights!T56</f>
        <v>0.88249690258459546</v>
      </c>
    </row>
    <row r="56" spans="1:4" s="7" customFormat="1" ht="12" x14ac:dyDescent="0.25">
      <c r="A56" s="11">
        <f>lights!E57</f>
        <v>1.0645371411076024E-7</v>
      </c>
      <c r="B56" s="11">
        <f>lights!J57</f>
        <v>3.3546262790251185E-4</v>
      </c>
      <c r="C56" s="11">
        <f>lights!O57</f>
        <v>6.5728528616530474E-2</v>
      </c>
      <c r="D56" s="11">
        <f>lights!T57</f>
        <v>0.80073740291680806</v>
      </c>
    </row>
    <row r="57" spans="1:4" s="7" customFormat="1" ht="12" x14ac:dyDescent="0.25">
      <c r="A57" s="11">
        <f>lights!E58</f>
        <v>4.0828360411425034E-8</v>
      </c>
      <c r="B57" s="11">
        <f>lights!J58</f>
        <v>1.6985667656141068E-4</v>
      </c>
      <c r="C57" s="11">
        <f>lights!O58</f>
        <v>4.393693362340742E-2</v>
      </c>
      <c r="D57" s="11">
        <f>lights!T58</f>
        <v>0.70664827785771622</v>
      </c>
    </row>
    <row r="58" spans="1:4" s="7" customFormat="1" ht="12" x14ac:dyDescent="0.25">
      <c r="A58" s="11">
        <f>lights!E59</f>
        <v>1.5229979744712629E-8</v>
      </c>
      <c r="B58" s="11">
        <f>lights!J59</f>
        <v>8.3648347229727524E-5</v>
      </c>
      <c r="C58" s="11">
        <f>lights!O59</f>
        <v>2.8565500784550377E-2</v>
      </c>
      <c r="D58" s="11">
        <f>lights!T59</f>
        <v>0.60653065971263342</v>
      </c>
    </row>
    <row r="59" spans="1:4" s="7" customFormat="1" ht="12" x14ac:dyDescent="0.25">
      <c r="A59" s="11">
        <f>lights!E60</f>
        <v>5.5255177203667114E-9</v>
      </c>
      <c r="B59" s="11">
        <f>lights!J60</f>
        <v>4.0065297392951069E-5</v>
      </c>
      <c r="C59" s="11">
        <f>lights!O60</f>
        <v>1.8063013419781275E-2</v>
      </c>
      <c r="D59" s="11">
        <f>lights!T60</f>
        <v>0.50633561664810056</v>
      </c>
    </row>
    <row r="60" spans="1:4" s="7" customFormat="1" ht="12" x14ac:dyDescent="0.25">
      <c r="A60" s="11">
        <f>lights!E61</f>
        <v>1.9497677860172307E-9</v>
      </c>
      <c r="B60" s="11">
        <f>lights!J61</f>
        <v>1.8664469113520571E-5</v>
      </c>
      <c r="C60" s="11">
        <f>lights!O61</f>
        <v>1.1108996538242306E-2</v>
      </c>
      <c r="D60" s="11">
        <f>lights!T61</f>
        <v>0.41111229050718745</v>
      </c>
    </row>
    <row r="61" spans="1:4" s="7" customFormat="1" ht="12" x14ac:dyDescent="0.25">
      <c r="A61" s="11">
        <f>lights!E62</f>
        <v>6.6915860912927816E-10</v>
      </c>
      <c r="B61" s="11">
        <f>lights!J62</f>
        <v>8.4566659687011062E-6</v>
      </c>
      <c r="C61" s="11">
        <f>lights!O62</f>
        <v>6.6450112827413981E-3</v>
      </c>
      <c r="D61" s="11">
        <f>lights!T62</f>
        <v>0.32465246735834974</v>
      </c>
    </row>
    <row r="62" spans="1:4" s="7" customFormat="1" ht="12" x14ac:dyDescent="0.25">
      <c r="A62" s="11">
        <f>lights!E63</f>
        <v>2.233631436203166E-10</v>
      </c>
      <c r="B62" s="11">
        <f>lights!J63</f>
        <v>3.7266531720786709E-6</v>
      </c>
      <c r="C62" s="11">
        <f>lights!O63</f>
        <v>3.8659201394728076E-3</v>
      </c>
      <c r="D62" s="11">
        <f>lights!T63</f>
        <v>0.24935220877729622</v>
      </c>
    </row>
    <row r="63" spans="1:4" s="7" customFormat="1" ht="12" x14ac:dyDescent="0.25">
      <c r="A63" s="11">
        <f>lights!E64</f>
        <v>7.2515395693253218E-11</v>
      </c>
      <c r="B63" s="11">
        <f>lights!J64</f>
        <v>1.5972578828343163E-6</v>
      </c>
      <c r="C63" s="11">
        <f>lights!O64</f>
        <v>2.1874911181828851E-3</v>
      </c>
      <c r="D63" s="11">
        <f>lights!T64</f>
        <v>0.18627046369770089</v>
      </c>
    </row>
    <row r="64" spans="1:4" s="7" customFormat="1" ht="12" x14ac:dyDescent="0.25">
      <c r="A64" s="11">
        <f>lights!E65</f>
        <v>2.289734845645553E-11</v>
      </c>
      <c r="B64" s="11">
        <f>lights!J65</f>
        <v>6.658361469857315E-7</v>
      </c>
      <c r="C64" s="11">
        <f>lights!O65</f>
        <v>1.2038599948282029E-3</v>
      </c>
      <c r="D64" s="11">
        <f>lights!T65</f>
        <v>0.1353352832366127</v>
      </c>
    </row>
    <row r="65" spans="1:4" s="7" customFormat="1" ht="12" x14ac:dyDescent="0.25">
      <c r="A65" s="11">
        <f>lights!E66</f>
        <v>7.0319606208407523E-12</v>
      </c>
      <c r="B65" s="11">
        <f>lights!J66</f>
        <v>2.6995785033630141E-7</v>
      </c>
      <c r="C65" s="11">
        <f>lights!O66</f>
        <v>6.4437982056860812E-4</v>
      </c>
      <c r="D65" s="11">
        <f>lights!T66</f>
        <v>9.5634444832538607E-2</v>
      </c>
    </row>
    <row r="66" spans="1:4" s="7" customFormat="1" ht="12" x14ac:dyDescent="0.25">
      <c r="A66" s="11">
        <f>lights!E67</f>
        <v>2.1004092927322525E-12</v>
      </c>
      <c r="B66" s="11">
        <f>lights!J67</f>
        <v>1.0645371411076024E-7</v>
      </c>
      <c r="C66" s="11">
        <f>lights!O67</f>
        <v>3.3546262790251185E-4</v>
      </c>
      <c r="D66" s="11">
        <f>lights!T67</f>
        <v>6.5728528616530474E-2</v>
      </c>
    </row>
    <row r="67" spans="1:4" s="7" customFormat="1" ht="12" x14ac:dyDescent="0.25">
      <c r="A67" s="11">
        <f>lights!E68</f>
        <v>6.1019366776053239E-13</v>
      </c>
      <c r="B67" s="11">
        <f>lights!J68</f>
        <v>4.0828360411425034E-8</v>
      </c>
      <c r="C67" s="11">
        <f>lights!O68</f>
        <v>1.6985667656141068E-4</v>
      </c>
      <c r="D67" s="11">
        <f>lights!T68</f>
        <v>4.393693362340742E-2</v>
      </c>
    </row>
    <row r="68" spans="1:4" s="7" customFormat="1" ht="12" x14ac:dyDescent="0.25">
      <c r="A68" s="11">
        <f>lights!E69</f>
        <v>1.724120939035512E-13</v>
      </c>
      <c r="B68" s="11">
        <f>lights!J69</f>
        <v>1.5229979744712629E-8</v>
      </c>
      <c r="C68" s="11">
        <f>lights!O69</f>
        <v>8.3648347229727524E-5</v>
      </c>
      <c r="D68" s="11">
        <f>lights!T69</f>
        <v>2.8565500784550377E-2</v>
      </c>
    </row>
    <row r="69" spans="1:4" s="7" customFormat="1" ht="12" x14ac:dyDescent="0.25">
      <c r="A69" s="11">
        <f>lights!E70</f>
        <v>4.7380977962881125E-14</v>
      </c>
      <c r="B69" s="11">
        <f>lights!J70</f>
        <v>5.5255177203667114E-9</v>
      </c>
      <c r="C69" s="11">
        <f>lights!O70</f>
        <v>4.0065297392951069E-5</v>
      </c>
      <c r="D69" s="11">
        <f>lights!T70</f>
        <v>1.8063013419781275E-2</v>
      </c>
    </row>
    <row r="70" spans="1:4" s="7" customFormat="1" ht="12" x14ac:dyDescent="0.25">
      <c r="A70" s="11">
        <f>lights!E71</f>
        <v>1.2664165549094176E-14</v>
      </c>
      <c r="B70" s="11">
        <f>lights!J71</f>
        <v>1.9497677860172307E-9</v>
      </c>
      <c r="C70" s="11">
        <f>lights!O71</f>
        <v>1.8664469113520571E-5</v>
      </c>
      <c r="D70" s="11">
        <f>lights!T71</f>
        <v>1.1108996538242306E-2</v>
      </c>
    </row>
    <row r="71" spans="1:4" s="7" customFormat="1" ht="12" x14ac:dyDescent="0.25">
      <c r="A71" s="11">
        <f>lights!E72</f>
        <v>3.2921938711724927E-15</v>
      </c>
      <c r="B71" s="11">
        <f>lights!J72</f>
        <v>6.6915860912927816E-10</v>
      </c>
      <c r="C71" s="11">
        <f>lights!O72</f>
        <v>8.4566659687011062E-6</v>
      </c>
      <c r="D71" s="11">
        <f>lights!T72</f>
        <v>6.6450112827413981E-3</v>
      </c>
    </row>
    <row r="72" spans="1:4" s="7" customFormat="1" ht="12" x14ac:dyDescent="0.25">
      <c r="A72" s="11">
        <f>lights!E73</f>
        <v>8.3239696769811663E-16</v>
      </c>
      <c r="B72" s="11">
        <f>lights!J73</f>
        <v>2.233631436203166E-10</v>
      </c>
      <c r="C72" s="11">
        <f>lights!O73</f>
        <v>3.7266531720786709E-6</v>
      </c>
      <c r="D72" s="11">
        <f>lights!T73</f>
        <v>3.8659201394728076E-3</v>
      </c>
    </row>
    <row r="73" spans="1:4" s="7" customFormat="1" ht="12" x14ac:dyDescent="0.25">
      <c r="A73" s="11">
        <f>lights!E74</f>
        <v>2.0469717131642043E-16</v>
      </c>
      <c r="B73" s="11">
        <f>lights!J74</f>
        <v>7.2515395693253218E-11</v>
      </c>
      <c r="C73" s="11">
        <f>lights!O74</f>
        <v>1.5972578828343163E-6</v>
      </c>
      <c r="D73" s="11">
        <f>lights!T74</f>
        <v>2.1874911181828851E-3</v>
      </c>
    </row>
    <row r="74" spans="1:4" s="7" customFormat="1" ht="12" x14ac:dyDescent="0.25">
      <c r="A74" s="11">
        <f>lights!E75</f>
        <v>4.8958652645860795E-17</v>
      </c>
      <c r="B74" s="11">
        <f>lights!J75</f>
        <v>2.289734845645553E-11</v>
      </c>
      <c r="C74" s="11">
        <f>lights!O75</f>
        <v>6.658361469857315E-7</v>
      </c>
      <c r="D74" s="11">
        <f>lights!T75</f>
        <v>1.2038599948282029E-3</v>
      </c>
    </row>
    <row r="75" spans="1:4" s="7" customFormat="1" ht="12" x14ac:dyDescent="0.25">
      <c r="A75" s="11">
        <f>lights!E76</f>
        <v>1.138894086518233E-17</v>
      </c>
      <c r="B75" s="11">
        <f>lights!J76</f>
        <v>7.0319606208407523E-12</v>
      </c>
      <c r="C75" s="11">
        <f>lights!O76</f>
        <v>2.6995785033630141E-7</v>
      </c>
      <c r="D75" s="11">
        <f>lights!T76</f>
        <v>6.4437982056860812E-4</v>
      </c>
    </row>
    <row r="76" spans="1:4" s="7" customFormat="1" ht="12" x14ac:dyDescent="0.25">
      <c r="A76" s="11">
        <f>lights!E77</f>
        <v>2.576757109154981E-18</v>
      </c>
      <c r="B76" s="11">
        <f>lights!J77</f>
        <v>2.1004092927322525E-12</v>
      </c>
      <c r="C76" s="11">
        <f>lights!O77</f>
        <v>1.0645371411076024E-7</v>
      </c>
      <c r="D76" s="11">
        <f>lights!T77</f>
        <v>3.3546262790251185E-4</v>
      </c>
    </row>
    <row r="77" spans="1:4" s="7" customFormat="1" ht="12" x14ac:dyDescent="0.25">
      <c r="A77" s="11">
        <f>lights!E78</f>
        <v>5.6702197749239225E-19</v>
      </c>
      <c r="B77" s="11">
        <f>lights!J78</f>
        <v>6.1019366776053239E-13</v>
      </c>
      <c r="C77" s="11">
        <f>lights!O78</f>
        <v>4.0828360411425034E-8</v>
      </c>
      <c r="D77" s="11">
        <f>lights!T78</f>
        <v>1.6985667656141068E-4</v>
      </c>
    </row>
    <row r="78" spans="1:4" s="7" customFormat="1" ht="12" x14ac:dyDescent="0.25">
      <c r="A78" s="11">
        <f>lights!E79</f>
        <v>1.213563668125796E-19</v>
      </c>
      <c r="B78" s="11">
        <f>lights!J79</f>
        <v>1.724120939035512E-13</v>
      </c>
      <c r="C78" s="11">
        <f>lights!O79</f>
        <v>1.5229979744712629E-8</v>
      </c>
      <c r="D78" s="11">
        <f>lights!T79</f>
        <v>8.3648347229727524E-5</v>
      </c>
    </row>
    <row r="79" spans="1:4" s="7" customFormat="1" ht="12" x14ac:dyDescent="0.25">
      <c r="A79" s="11">
        <f>lights!E80</f>
        <v>2.5261637809256925E-20</v>
      </c>
      <c r="B79" s="11">
        <f>lights!J80</f>
        <v>4.7380977962881125E-14</v>
      </c>
      <c r="C79" s="11">
        <f>lights!O80</f>
        <v>5.5255177203667114E-9</v>
      </c>
      <c r="D79" s="11">
        <f>lights!T80</f>
        <v>4.0065297392951069E-5</v>
      </c>
    </row>
    <row r="80" spans="1:4" s="7" customFormat="1" ht="12" x14ac:dyDescent="0.25">
      <c r="A80" s="11">
        <f>lights!E81</f>
        <v>5.1144237318037111E-21</v>
      </c>
      <c r="B80" s="11">
        <f>lights!J81</f>
        <v>1.2664165549094176E-14</v>
      </c>
      <c r="C80" s="11">
        <f>lights!O81</f>
        <v>1.9497677860172307E-9</v>
      </c>
      <c r="D80" s="11">
        <f>lights!T81</f>
        <v>1.8664469113520571E-5</v>
      </c>
    </row>
    <row r="81" spans="1:85" s="7" customFormat="1" ht="12" x14ac:dyDescent="0.25">
      <c r="A81" s="11">
        <f>lights!E82</f>
        <v>1.0070897447335544E-21</v>
      </c>
      <c r="B81" s="11">
        <f>lights!J82</f>
        <v>3.2921938711724927E-15</v>
      </c>
      <c r="C81" s="11">
        <f>lights!O82</f>
        <v>6.6915860912927816E-10</v>
      </c>
      <c r="D81" s="11">
        <f>lights!T82</f>
        <v>8.4566659687011062E-6</v>
      </c>
    </row>
    <row r="82" spans="1:85" s="7" customFormat="1" ht="12" x14ac:dyDescent="0.25">
      <c r="A82" s="11">
        <f>lights!E83</f>
        <v>1.9287498479639178E-22</v>
      </c>
      <c r="B82" s="11">
        <f>lights!J83</f>
        <v>8.3239696769811663E-16</v>
      </c>
      <c r="C82" s="11">
        <f>lights!O83</f>
        <v>2.233631436203166E-10</v>
      </c>
      <c r="D82" s="11">
        <f>lights!T83</f>
        <v>3.7266531720786709E-6</v>
      </c>
    </row>
    <row r="83" spans="1:85" s="7" customFormat="1" ht="12" x14ac:dyDescent="0.25">
      <c r="A83" s="11">
        <f>lights!E84</f>
        <v>3.592691285371085E-23</v>
      </c>
      <c r="B83" s="11">
        <f>lights!J84</f>
        <v>2.0469717131642043E-16</v>
      </c>
      <c r="C83" s="11">
        <f>lights!O84</f>
        <v>7.2515395693253218E-11</v>
      </c>
      <c r="D83" s="11">
        <f>lights!T84</f>
        <v>1.5972578828343163E-6</v>
      </c>
    </row>
    <row r="84" spans="1:85" s="7" customFormat="1" ht="12" x14ac:dyDescent="0.25">
      <c r="A84" s="11">
        <f>lights!E85</f>
        <v>6.5087885154679006E-24</v>
      </c>
      <c r="B84" s="11">
        <f>lights!J85</f>
        <v>4.8958652645860795E-17</v>
      </c>
      <c r="C84" s="11">
        <f>lights!O85</f>
        <v>2.289734845645553E-11</v>
      </c>
      <c r="D84" s="11">
        <f>lights!T85</f>
        <v>6.658361469857315E-7</v>
      </c>
    </row>
    <row r="85" spans="1:85" s="7" customFormat="1" ht="12" x14ac:dyDescent="0.25">
      <c r="A85" s="11">
        <f>lights!E86</f>
        <v>1.146876582225596E-24</v>
      </c>
      <c r="B85" s="11">
        <f>lights!J86</f>
        <v>1.138894086518233E-17</v>
      </c>
      <c r="C85" s="11">
        <f>lights!O86</f>
        <v>7.0319606208407523E-12</v>
      </c>
      <c r="D85" s="11">
        <f>lights!T86</f>
        <v>2.6995785033630141E-7</v>
      </c>
    </row>
    <row r="86" spans="1:85" s="7" customFormat="1" ht="12" x14ac:dyDescent="0.25">
      <c r="A86" s="9">
        <f>lights!E87</f>
        <v>1.9654838241636744E-25</v>
      </c>
      <c r="B86" s="9">
        <f>lights!J87</f>
        <v>2.576757109154981E-18</v>
      </c>
      <c r="C86" s="9">
        <f>lights!O87</f>
        <v>2.1004092927322525E-12</v>
      </c>
      <c r="D86" s="9">
        <f>lights!T87</f>
        <v>1.0645371411076024E-7</v>
      </c>
    </row>
    <row r="87" spans="1:85" x14ac:dyDescent="0.3">
      <c r="C87" s="2"/>
    </row>
    <row r="88" spans="1:85" ht="31.2" x14ac:dyDescent="0.6">
      <c r="A88" s="8" t="s">
        <v>0</v>
      </c>
    </row>
    <row r="89" spans="1:85" s="7" customFormat="1" ht="12" x14ac:dyDescent="0.25">
      <c r="A89" s="10">
        <f t="array" ref="A89:CG92">TRANSPOSE(A2:D86)</f>
        <v>3.8659201394728076E-3</v>
      </c>
      <c r="B89" s="10">
        <v>6.6450112827413981E-3</v>
      </c>
      <c r="C89" s="10">
        <v>1.1108996538242306E-2</v>
      </c>
      <c r="D89" s="10">
        <v>1.8063013419781275E-2</v>
      </c>
      <c r="E89" s="10">
        <v>2.8565500784550377E-2</v>
      </c>
      <c r="F89" s="10">
        <v>4.393693362340742E-2</v>
      </c>
      <c r="G89" s="10">
        <v>6.5728528616530474E-2</v>
      </c>
      <c r="H89" s="10">
        <v>9.5634444832538607E-2</v>
      </c>
      <c r="I89" s="10">
        <v>0.1353352832366127</v>
      </c>
      <c r="J89" s="10">
        <v>0.18627046369770089</v>
      </c>
      <c r="K89" s="10">
        <v>0.24935220877729622</v>
      </c>
      <c r="L89" s="10">
        <v>0.32465246735834974</v>
      </c>
      <c r="M89" s="10">
        <v>0.41111229050718745</v>
      </c>
      <c r="N89" s="10">
        <v>0.50633561664810056</v>
      </c>
      <c r="O89" s="10">
        <v>0.60653065971263342</v>
      </c>
      <c r="P89" s="10">
        <v>0.70664827785771622</v>
      </c>
      <c r="Q89" s="10">
        <v>0.80073740291680806</v>
      </c>
      <c r="R89" s="10">
        <v>0.88249690258459546</v>
      </c>
      <c r="S89" s="10">
        <v>0.94595946890676541</v>
      </c>
      <c r="T89" s="10">
        <v>0.98620711674391626</v>
      </c>
      <c r="U89" s="10">
        <v>1</v>
      </c>
      <c r="V89" s="10">
        <v>0.98620711674391626</v>
      </c>
      <c r="W89" s="10">
        <v>0.94595946890676541</v>
      </c>
      <c r="X89" s="10">
        <v>0.88249690258459546</v>
      </c>
      <c r="Y89" s="10">
        <v>0.80073740291680806</v>
      </c>
      <c r="Z89" s="10">
        <v>0.70664827785771622</v>
      </c>
      <c r="AA89" s="10">
        <v>0.60653065971263342</v>
      </c>
      <c r="AB89" s="10">
        <v>0.50633561664810056</v>
      </c>
      <c r="AC89" s="10">
        <v>0.41111229050718745</v>
      </c>
      <c r="AD89" s="10">
        <v>0.32465246735834974</v>
      </c>
      <c r="AE89" s="10">
        <v>0.24935220877729622</v>
      </c>
      <c r="AF89" s="10">
        <v>0.18627046369770089</v>
      </c>
      <c r="AG89" s="10">
        <v>0.1353352832366127</v>
      </c>
      <c r="AH89" s="10">
        <v>9.5634444832538607E-2</v>
      </c>
      <c r="AI89" s="10">
        <v>6.5728528616530474E-2</v>
      </c>
      <c r="AJ89" s="10">
        <v>4.393693362340742E-2</v>
      </c>
      <c r="AK89" s="10">
        <v>2.8565500784550377E-2</v>
      </c>
      <c r="AL89" s="10">
        <v>1.8063013419781275E-2</v>
      </c>
      <c r="AM89" s="10">
        <v>1.1108996538242306E-2</v>
      </c>
      <c r="AN89" s="10">
        <v>6.6450112827413981E-3</v>
      </c>
      <c r="AO89" s="10">
        <v>3.8659201394728076E-3</v>
      </c>
      <c r="AP89" s="10">
        <v>2.1874911181828851E-3</v>
      </c>
      <c r="AQ89" s="10">
        <v>1.2038599948282029E-3</v>
      </c>
      <c r="AR89" s="10">
        <v>6.4437982056860812E-4</v>
      </c>
      <c r="AS89" s="10">
        <v>3.3546262790251185E-4</v>
      </c>
      <c r="AT89" s="10">
        <v>1.6985667656141068E-4</v>
      </c>
      <c r="AU89" s="10">
        <v>8.3648347229727524E-5</v>
      </c>
      <c r="AV89" s="10">
        <v>4.0065297392951069E-5</v>
      </c>
      <c r="AW89" s="10">
        <v>1.8664469113520571E-5</v>
      </c>
      <c r="AX89" s="10">
        <v>8.4566659687011062E-6</v>
      </c>
      <c r="AY89" s="10">
        <v>3.7266531720786709E-6</v>
      </c>
      <c r="AZ89" s="10">
        <v>1.5972578828343163E-6</v>
      </c>
      <c r="BA89" s="10">
        <v>6.658361469857315E-7</v>
      </c>
      <c r="BB89" s="10">
        <v>2.6995785033630141E-7</v>
      </c>
      <c r="BC89" s="10">
        <v>1.0645371411076024E-7</v>
      </c>
      <c r="BD89" s="10">
        <v>4.0828360411425034E-8</v>
      </c>
      <c r="BE89" s="10">
        <v>1.5229979744712629E-8</v>
      </c>
      <c r="BF89" s="10">
        <v>5.5255177203667114E-9</v>
      </c>
      <c r="BG89" s="10">
        <v>1.9497677860172307E-9</v>
      </c>
      <c r="BH89" s="10">
        <v>6.6915860912927816E-10</v>
      </c>
      <c r="BI89" s="10">
        <v>2.233631436203166E-10</v>
      </c>
      <c r="BJ89" s="10">
        <v>7.2515395693253218E-11</v>
      </c>
      <c r="BK89" s="10">
        <v>2.289734845645553E-11</v>
      </c>
      <c r="BL89" s="10">
        <v>7.0319606208407523E-12</v>
      </c>
      <c r="BM89" s="10">
        <v>2.1004092927322525E-12</v>
      </c>
      <c r="BN89" s="10">
        <v>6.1019366776053239E-13</v>
      </c>
      <c r="BO89" s="10">
        <v>1.724120939035512E-13</v>
      </c>
      <c r="BP89" s="10">
        <v>4.7380977962881125E-14</v>
      </c>
      <c r="BQ89" s="10">
        <v>1.2664165549094176E-14</v>
      </c>
      <c r="BR89" s="10">
        <v>3.2921938711724927E-15</v>
      </c>
      <c r="BS89" s="10">
        <v>8.3239696769811663E-16</v>
      </c>
      <c r="BT89" s="10">
        <v>2.0469717131642043E-16</v>
      </c>
      <c r="BU89" s="10">
        <v>4.8958652645860795E-17</v>
      </c>
      <c r="BV89" s="10">
        <v>1.138894086518233E-17</v>
      </c>
      <c r="BW89" s="10">
        <v>2.576757109154981E-18</v>
      </c>
      <c r="BX89" s="10">
        <v>5.6702197749239225E-19</v>
      </c>
      <c r="BY89" s="10">
        <v>1.213563668125796E-19</v>
      </c>
      <c r="BZ89" s="10">
        <v>2.5261637809256925E-20</v>
      </c>
      <c r="CA89" s="10">
        <v>5.1144237318037111E-21</v>
      </c>
      <c r="CB89" s="10">
        <v>1.0070897447335544E-21</v>
      </c>
      <c r="CC89" s="10">
        <v>1.9287498479639178E-22</v>
      </c>
      <c r="CD89" s="10">
        <v>3.592691285371085E-23</v>
      </c>
      <c r="CE89" s="10">
        <v>6.5087885154679006E-24</v>
      </c>
      <c r="CF89" s="10">
        <v>1.146876582225596E-24</v>
      </c>
      <c r="CG89" s="10">
        <v>1.9654838241636744E-25</v>
      </c>
    </row>
    <row r="90" spans="1:85" s="7" customFormat="1" ht="12" x14ac:dyDescent="0.25">
      <c r="A90" s="10">
        <v>3.7266531720786709E-6</v>
      </c>
      <c r="B90" s="10">
        <v>8.4566659687011062E-6</v>
      </c>
      <c r="C90" s="10">
        <v>1.8664469113520571E-5</v>
      </c>
      <c r="D90" s="10">
        <v>4.0065297392951069E-5</v>
      </c>
      <c r="E90" s="10">
        <v>8.3648347229727524E-5</v>
      </c>
      <c r="F90" s="10">
        <v>1.6985667656141068E-4</v>
      </c>
      <c r="G90" s="10">
        <v>3.3546262790251185E-4</v>
      </c>
      <c r="H90" s="10">
        <v>6.4437982056860812E-4</v>
      </c>
      <c r="I90" s="10">
        <v>1.2038599948282029E-3</v>
      </c>
      <c r="J90" s="10">
        <v>2.1874911181828851E-3</v>
      </c>
      <c r="K90" s="10">
        <v>3.8659201394728076E-3</v>
      </c>
      <c r="L90" s="10">
        <v>6.6450112827413981E-3</v>
      </c>
      <c r="M90" s="10">
        <v>1.1108996538242306E-2</v>
      </c>
      <c r="N90" s="10">
        <v>1.8063013419781275E-2</v>
      </c>
      <c r="O90" s="10">
        <v>2.8565500784550377E-2</v>
      </c>
      <c r="P90" s="10">
        <v>4.393693362340742E-2</v>
      </c>
      <c r="Q90" s="10">
        <v>6.5728528616530474E-2</v>
      </c>
      <c r="R90" s="10">
        <v>9.5634444832538607E-2</v>
      </c>
      <c r="S90" s="10">
        <v>0.1353352832366127</v>
      </c>
      <c r="T90" s="10">
        <v>0.18627046369770089</v>
      </c>
      <c r="U90" s="10">
        <v>0.24935220877729622</v>
      </c>
      <c r="V90" s="10">
        <v>0.32465246735834974</v>
      </c>
      <c r="W90" s="10">
        <v>0.41111229050718745</v>
      </c>
      <c r="X90" s="10">
        <v>0.50633561664810056</v>
      </c>
      <c r="Y90" s="10">
        <v>0.60653065971263342</v>
      </c>
      <c r="Z90" s="10">
        <v>0.70664827785771622</v>
      </c>
      <c r="AA90" s="10">
        <v>0.80073740291680806</v>
      </c>
      <c r="AB90" s="10">
        <v>0.88249690258459546</v>
      </c>
      <c r="AC90" s="10">
        <v>0.94595946890676541</v>
      </c>
      <c r="AD90" s="10">
        <v>0.98620711674391626</v>
      </c>
      <c r="AE90" s="10">
        <v>1</v>
      </c>
      <c r="AF90" s="10">
        <v>0.98620711674391626</v>
      </c>
      <c r="AG90" s="10">
        <v>0.94595946890676541</v>
      </c>
      <c r="AH90" s="10">
        <v>0.88249690258459546</v>
      </c>
      <c r="AI90" s="10">
        <v>0.80073740291680806</v>
      </c>
      <c r="AJ90" s="10">
        <v>0.70664827785771622</v>
      </c>
      <c r="AK90" s="10">
        <v>0.60653065971263342</v>
      </c>
      <c r="AL90" s="10">
        <v>0.50633561664810056</v>
      </c>
      <c r="AM90" s="10">
        <v>0.41111229050718745</v>
      </c>
      <c r="AN90" s="10">
        <v>0.32465246735834974</v>
      </c>
      <c r="AO90" s="10">
        <v>0.24935220877729622</v>
      </c>
      <c r="AP90" s="10">
        <v>0.18627046369770089</v>
      </c>
      <c r="AQ90" s="10">
        <v>0.1353352832366127</v>
      </c>
      <c r="AR90" s="10">
        <v>9.5634444832538607E-2</v>
      </c>
      <c r="AS90" s="10">
        <v>6.5728528616530474E-2</v>
      </c>
      <c r="AT90" s="10">
        <v>4.393693362340742E-2</v>
      </c>
      <c r="AU90" s="10">
        <v>2.8565500784550377E-2</v>
      </c>
      <c r="AV90" s="10">
        <v>1.8063013419781275E-2</v>
      </c>
      <c r="AW90" s="10">
        <v>1.1108996538242306E-2</v>
      </c>
      <c r="AX90" s="10">
        <v>6.6450112827413981E-3</v>
      </c>
      <c r="AY90" s="10">
        <v>3.8659201394728076E-3</v>
      </c>
      <c r="AZ90" s="10">
        <v>2.1874911181828851E-3</v>
      </c>
      <c r="BA90" s="10">
        <v>1.2038599948282029E-3</v>
      </c>
      <c r="BB90" s="10">
        <v>6.4437982056860812E-4</v>
      </c>
      <c r="BC90" s="10">
        <v>3.3546262790251185E-4</v>
      </c>
      <c r="BD90" s="10">
        <v>1.6985667656141068E-4</v>
      </c>
      <c r="BE90" s="10">
        <v>8.3648347229727524E-5</v>
      </c>
      <c r="BF90" s="10">
        <v>4.0065297392951069E-5</v>
      </c>
      <c r="BG90" s="10">
        <v>1.8664469113520571E-5</v>
      </c>
      <c r="BH90" s="10">
        <v>8.4566659687011062E-6</v>
      </c>
      <c r="BI90" s="10">
        <v>3.7266531720786709E-6</v>
      </c>
      <c r="BJ90" s="10">
        <v>1.5972578828343163E-6</v>
      </c>
      <c r="BK90" s="10">
        <v>6.658361469857315E-7</v>
      </c>
      <c r="BL90" s="10">
        <v>2.6995785033630141E-7</v>
      </c>
      <c r="BM90" s="10">
        <v>1.0645371411076024E-7</v>
      </c>
      <c r="BN90" s="10">
        <v>4.0828360411425034E-8</v>
      </c>
      <c r="BO90" s="10">
        <v>1.5229979744712629E-8</v>
      </c>
      <c r="BP90" s="10">
        <v>5.5255177203667114E-9</v>
      </c>
      <c r="BQ90" s="10">
        <v>1.9497677860172307E-9</v>
      </c>
      <c r="BR90" s="10">
        <v>6.6915860912927816E-10</v>
      </c>
      <c r="BS90" s="10">
        <v>2.233631436203166E-10</v>
      </c>
      <c r="BT90" s="10">
        <v>7.2515395693253218E-11</v>
      </c>
      <c r="BU90" s="10">
        <v>2.289734845645553E-11</v>
      </c>
      <c r="BV90" s="10">
        <v>7.0319606208407523E-12</v>
      </c>
      <c r="BW90" s="10">
        <v>2.1004092927322525E-12</v>
      </c>
      <c r="BX90" s="10">
        <v>6.1019366776053239E-13</v>
      </c>
      <c r="BY90" s="10">
        <v>1.724120939035512E-13</v>
      </c>
      <c r="BZ90" s="10">
        <v>4.7380977962881125E-14</v>
      </c>
      <c r="CA90" s="10">
        <v>1.2664165549094176E-14</v>
      </c>
      <c r="CB90" s="10">
        <v>3.2921938711724927E-15</v>
      </c>
      <c r="CC90" s="10">
        <v>8.3239696769811663E-16</v>
      </c>
      <c r="CD90" s="10">
        <v>2.0469717131642043E-16</v>
      </c>
      <c r="CE90" s="10">
        <v>4.8958652645860795E-17</v>
      </c>
      <c r="CF90" s="10">
        <v>1.138894086518233E-17</v>
      </c>
      <c r="CG90" s="10">
        <v>2.576757109154981E-18</v>
      </c>
    </row>
    <row r="91" spans="1:85" s="7" customFormat="1" ht="12" x14ac:dyDescent="0.25">
      <c r="A91" s="10">
        <v>2.233631436203166E-10</v>
      </c>
      <c r="B91" s="10">
        <v>6.6915860912927816E-10</v>
      </c>
      <c r="C91" s="10">
        <v>1.9497677860172307E-9</v>
      </c>
      <c r="D91" s="10">
        <v>5.5255177203667114E-9</v>
      </c>
      <c r="E91" s="10">
        <v>1.5229979744712629E-8</v>
      </c>
      <c r="F91" s="10">
        <v>4.0828360411425034E-8</v>
      </c>
      <c r="G91" s="10">
        <v>1.0645371411076024E-7</v>
      </c>
      <c r="H91" s="10">
        <v>2.6995785033630141E-7</v>
      </c>
      <c r="I91" s="10">
        <v>6.658361469857315E-7</v>
      </c>
      <c r="J91" s="10">
        <v>1.5972578828343163E-6</v>
      </c>
      <c r="K91" s="10">
        <v>3.7266531720786709E-6</v>
      </c>
      <c r="L91" s="10">
        <v>8.4566659687011062E-6</v>
      </c>
      <c r="M91" s="10">
        <v>1.8664469113520571E-5</v>
      </c>
      <c r="N91" s="10">
        <v>4.0065297392951069E-5</v>
      </c>
      <c r="O91" s="10">
        <v>8.3648347229727524E-5</v>
      </c>
      <c r="P91" s="10">
        <v>1.6985667656141068E-4</v>
      </c>
      <c r="Q91" s="10">
        <v>3.3546262790251185E-4</v>
      </c>
      <c r="R91" s="10">
        <v>6.4437982056860812E-4</v>
      </c>
      <c r="S91" s="10">
        <v>1.2038599948282029E-3</v>
      </c>
      <c r="T91" s="10">
        <v>2.1874911181828851E-3</v>
      </c>
      <c r="U91" s="10">
        <v>3.8659201394728076E-3</v>
      </c>
      <c r="V91" s="10">
        <v>6.6450112827413981E-3</v>
      </c>
      <c r="W91" s="10">
        <v>1.1108996538242306E-2</v>
      </c>
      <c r="X91" s="10">
        <v>1.8063013419781275E-2</v>
      </c>
      <c r="Y91" s="10">
        <v>2.8565500784550377E-2</v>
      </c>
      <c r="Z91" s="10">
        <v>4.393693362340742E-2</v>
      </c>
      <c r="AA91" s="10">
        <v>6.5728528616530474E-2</v>
      </c>
      <c r="AB91" s="10">
        <v>9.5634444832538607E-2</v>
      </c>
      <c r="AC91" s="10">
        <v>0.1353352832366127</v>
      </c>
      <c r="AD91" s="10">
        <v>0.18627046369770089</v>
      </c>
      <c r="AE91" s="10">
        <v>0.24935220877729622</v>
      </c>
      <c r="AF91" s="10">
        <v>0.32465246735834974</v>
      </c>
      <c r="AG91" s="10">
        <v>0.41111229050718745</v>
      </c>
      <c r="AH91" s="10">
        <v>0.50633561664810056</v>
      </c>
      <c r="AI91" s="10">
        <v>0.60653065971263342</v>
      </c>
      <c r="AJ91" s="10">
        <v>0.70664827785771622</v>
      </c>
      <c r="AK91" s="10">
        <v>0.80073740291680806</v>
      </c>
      <c r="AL91" s="10">
        <v>0.88249690258459546</v>
      </c>
      <c r="AM91" s="10">
        <v>0.94595946890676541</v>
      </c>
      <c r="AN91" s="10">
        <v>0.98620711674391626</v>
      </c>
      <c r="AO91" s="10">
        <v>1</v>
      </c>
      <c r="AP91" s="10">
        <v>0.98620711674391626</v>
      </c>
      <c r="AQ91" s="10">
        <v>0.94595946890676541</v>
      </c>
      <c r="AR91" s="10">
        <v>0.88249690258459546</v>
      </c>
      <c r="AS91" s="10">
        <v>0.80073740291680806</v>
      </c>
      <c r="AT91" s="10">
        <v>0.70664827785771622</v>
      </c>
      <c r="AU91" s="10">
        <v>0.60653065971263342</v>
      </c>
      <c r="AV91" s="10">
        <v>0.50633561664810056</v>
      </c>
      <c r="AW91" s="10">
        <v>0.41111229050718745</v>
      </c>
      <c r="AX91" s="10">
        <v>0.32465246735834974</v>
      </c>
      <c r="AY91" s="10">
        <v>0.24935220877729622</v>
      </c>
      <c r="AZ91" s="10">
        <v>0.18627046369770089</v>
      </c>
      <c r="BA91" s="10">
        <v>0.1353352832366127</v>
      </c>
      <c r="BB91" s="10">
        <v>9.5634444832538607E-2</v>
      </c>
      <c r="BC91" s="10">
        <v>6.5728528616530474E-2</v>
      </c>
      <c r="BD91" s="10">
        <v>4.393693362340742E-2</v>
      </c>
      <c r="BE91" s="10">
        <v>2.8565500784550377E-2</v>
      </c>
      <c r="BF91" s="10">
        <v>1.8063013419781275E-2</v>
      </c>
      <c r="BG91" s="10">
        <v>1.1108996538242306E-2</v>
      </c>
      <c r="BH91" s="10">
        <v>6.6450112827413981E-3</v>
      </c>
      <c r="BI91" s="10">
        <v>3.8659201394728076E-3</v>
      </c>
      <c r="BJ91" s="10">
        <v>2.1874911181828851E-3</v>
      </c>
      <c r="BK91" s="10">
        <v>1.2038599948282029E-3</v>
      </c>
      <c r="BL91" s="10">
        <v>6.4437982056860812E-4</v>
      </c>
      <c r="BM91" s="10">
        <v>3.3546262790251185E-4</v>
      </c>
      <c r="BN91" s="10">
        <v>1.6985667656141068E-4</v>
      </c>
      <c r="BO91" s="10">
        <v>8.3648347229727524E-5</v>
      </c>
      <c r="BP91" s="10">
        <v>4.0065297392951069E-5</v>
      </c>
      <c r="BQ91" s="10">
        <v>1.8664469113520571E-5</v>
      </c>
      <c r="BR91" s="10">
        <v>8.4566659687011062E-6</v>
      </c>
      <c r="BS91" s="10">
        <v>3.7266531720786709E-6</v>
      </c>
      <c r="BT91" s="10">
        <v>1.5972578828343163E-6</v>
      </c>
      <c r="BU91" s="10">
        <v>6.658361469857315E-7</v>
      </c>
      <c r="BV91" s="10">
        <v>2.6995785033630141E-7</v>
      </c>
      <c r="BW91" s="10">
        <v>1.0645371411076024E-7</v>
      </c>
      <c r="BX91" s="10">
        <v>4.0828360411425034E-8</v>
      </c>
      <c r="BY91" s="10">
        <v>1.5229979744712629E-8</v>
      </c>
      <c r="BZ91" s="10">
        <v>5.5255177203667114E-9</v>
      </c>
      <c r="CA91" s="10">
        <v>1.9497677860172307E-9</v>
      </c>
      <c r="CB91" s="10">
        <v>6.6915860912927816E-10</v>
      </c>
      <c r="CC91" s="10">
        <v>2.233631436203166E-10</v>
      </c>
      <c r="CD91" s="10">
        <v>7.2515395693253218E-11</v>
      </c>
      <c r="CE91" s="10">
        <v>2.289734845645553E-11</v>
      </c>
      <c r="CF91" s="10">
        <v>7.0319606208407523E-12</v>
      </c>
      <c r="CG91" s="10">
        <v>2.1004092927322525E-12</v>
      </c>
    </row>
    <row r="92" spans="1:85" s="7" customFormat="1" ht="12" x14ac:dyDescent="0.25">
      <c r="A92" s="10">
        <v>8.3239696769811663E-16</v>
      </c>
      <c r="B92" s="10">
        <v>3.2921938711724927E-15</v>
      </c>
      <c r="C92" s="10">
        <v>1.2664165549094176E-14</v>
      </c>
      <c r="D92" s="10">
        <v>4.7380977962881125E-14</v>
      </c>
      <c r="E92" s="10">
        <v>1.724120939035512E-13</v>
      </c>
      <c r="F92" s="10">
        <v>6.1019366776053239E-13</v>
      </c>
      <c r="G92" s="10">
        <v>2.1004092927322525E-12</v>
      </c>
      <c r="H92" s="10">
        <v>7.0319606208407523E-12</v>
      </c>
      <c r="I92" s="10">
        <v>2.289734845645553E-11</v>
      </c>
      <c r="J92" s="10">
        <v>7.2515395693253218E-11</v>
      </c>
      <c r="K92" s="10">
        <v>2.233631436203166E-10</v>
      </c>
      <c r="L92" s="10">
        <v>6.6915860912927816E-10</v>
      </c>
      <c r="M92" s="10">
        <v>1.9497677860172307E-9</v>
      </c>
      <c r="N92" s="10">
        <v>5.5255177203667114E-9</v>
      </c>
      <c r="O92" s="10">
        <v>1.5229979744712629E-8</v>
      </c>
      <c r="P92" s="10">
        <v>4.0828360411425034E-8</v>
      </c>
      <c r="Q92" s="10">
        <v>1.0645371411076024E-7</v>
      </c>
      <c r="R92" s="10">
        <v>2.6995785033630141E-7</v>
      </c>
      <c r="S92" s="10">
        <v>6.658361469857315E-7</v>
      </c>
      <c r="T92" s="10">
        <v>1.5972578828343163E-6</v>
      </c>
      <c r="U92" s="10">
        <v>3.7266531720786709E-6</v>
      </c>
      <c r="V92" s="10">
        <v>8.4566659687011062E-6</v>
      </c>
      <c r="W92" s="10">
        <v>1.8664469113520571E-5</v>
      </c>
      <c r="X92" s="10">
        <v>4.0065297392951069E-5</v>
      </c>
      <c r="Y92" s="10">
        <v>8.3648347229727524E-5</v>
      </c>
      <c r="Z92" s="10">
        <v>1.6985667656141068E-4</v>
      </c>
      <c r="AA92" s="10">
        <v>3.3546262790251185E-4</v>
      </c>
      <c r="AB92" s="10">
        <v>6.4437982056860812E-4</v>
      </c>
      <c r="AC92" s="10">
        <v>1.2038599948282029E-3</v>
      </c>
      <c r="AD92" s="10">
        <v>2.1874911181828851E-3</v>
      </c>
      <c r="AE92" s="10">
        <v>3.8659201394728076E-3</v>
      </c>
      <c r="AF92" s="10">
        <v>6.6450112827413981E-3</v>
      </c>
      <c r="AG92" s="10">
        <v>1.1108996538242306E-2</v>
      </c>
      <c r="AH92" s="10">
        <v>1.8063013419781275E-2</v>
      </c>
      <c r="AI92" s="10">
        <v>2.8565500784550377E-2</v>
      </c>
      <c r="AJ92" s="10">
        <v>4.393693362340742E-2</v>
      </c>
      <c r="AK92" s="10">
        <v>6.5728528616530474E-2</v>
      </c>
      <c r="AL92" s="10">
        <v>9.5634444832538607E-2</v>
      </c>
      <c r="AM92" s="10">
        <v>0.1353352832366127</v>
      </c>
      <c r="AN92" s="10">
        <v>0.18627046369770089</v>
      </c>
      <c r="AO92" s="10">
        <v>0.24935220877729622</v>
      </c>
      <c r="AP92" s="10">
        <v>0.32465246735834974</v>
      </c>
      <c r="AQ92" s="10">
        <v>0.41111229050718745</v>
      </c>
      <c r="AR92" s="10">
        <v>0.50633561664810056</v>
      </c>
      <c r="AS92" s="10">
        <v>0.60653065971263342</v>
      </c>
      <c r="AT92" s="10">
        <v>0.70664827785771622</v>
      </c>
      <c r="AU92" s="10">
        <v>0.80073740291680806</v>
      </c>
      <c r="AV92" s="10">
        <v>0.88249690258459546</v>
      </c>
      <c r="AW92" s="10">
        <v>0.94595946890676541</v>
      </c>
      <c r="AX92" s="10">
        <v>0.98620711674391626</v>
      </c>
      <c r="AY92" s="10">
        <v>1</v>
      </c>
      <c r="AZ92" s="10">
        <v>0.98620711674391626</v>
      </c>
      <c r="BA92" s="10">
        <v>0.94595946890676541</v>
      </c>
      <c r="BB92" s="10">
        <v>0.88249690258459546</v>
      </c>
      <c r="BC92" s="10">
        <v>0.80073740291680806</v>
      </c>
      <c r="BD92" s="10">
        <v>0.70664827785771622</v>
      </c>
      <c r="BE92" s="10">
        <v>0.60653065971263342</v>
      </c>
      <c r="BF92" s="10">
        <v>0.50633561664810056</v>
      </c>
      <c r="BG92" s="10">
        <v>0.41111229050718745</v>
      </c>
      <c r="BH92" s="10">
        <v>0.32465246735834974</v>
      </c>
      <c r="BI92" s="10">
        <v>0.24935220877729622</v>
      </c>
      <c r="BJ92" s="10">
        <v>0.18627046369770089</v>
      </c>
      <c r="BK92" s="10">
        <v>0.1353352832366127</v>
      </c>
      <c r="BL92" s="10">
        <v>9.5634444832538607E-2</v>
      </c>
      <c r="BM92" s="10">
        <v>6.5728528616530474E-2</v>
      </c>
      <c r="BN92" s="10">
        <v>4.393693362340742E-2</v>
      </c>
      <c r="BO92" s="10">
        <v>2.8565500784550377E-2</v>
      </c>
      <c r="BP92" s="10">
        <v>1.8063013419781275E-2</v>
      </c>
      <c r="BQ92" s="10">
        <v>1.1108996538242306E-2</v>
      </c>
      <c r="BR92" s="10">
        <v>6.6450112827413981E-3</v>
      </c>
      <c r="BS92" s="10">
        <v>3.8659201394728076E-3</v>
      </c>
      <c r="BT92" s="10">
        <v>2.1874911181828851E-3</v>
      </c>
      <c r="BU92" s="10">
        <v>1.2038599948282029E-3</v>
      </c>
      <c r="BV92" s="10">
        <v>6.4437982056860812E-4</v>
      </c>
      <c r="BW92" s="10">
        <v>3.3546262790251185E-4</v>
      </c>
      <c r="BX92" s="10">
        <v>1.6985667656141068E-4</v>
      </c>
      <c r="BY92" s="10">
        <v>8.3648347229727524E-5</v>
      </c>
      <c r="BZ92" s="10">
        <v>4.0065297392951069E-5</v>
      </c>
      <c r="CA92" s="10">
        <v>1.8664469113520571E-5</v>
      </c>
      <c r="CB92" s="10">
        <v>8.4566659687011062E-6</v>
      </c>
      <c r="CC92" s="10">
        <v>3.7266531720786709E-6</v>
      </c>
      <c r="CD92" s="10">
        <v>1.5972578828343163E-6</v>
      </c>
      <c r="CE92" s="10">
        <v>6.658361469857315E-7</v>
      </c>
      <c r="CF92" s="10">
        <v>2.6995785033630141E-7</v>
      </c>
      <c r="CG92" s="10">
        <v>1.0645371411076024E-7</v>
      </c>
    </row>
    <row r="94" spans="1:85" ht="31.2" x14ac:dyDescent="0.6">
      <c r="A94" s="8" t="s">
        <v>1</v>
      </c>
    </row>
    <row r="95" spans="1:85" s="7" customFormat="1" ht="13.8" x14ac:dyDescent="0.3">
      <c r="A95" s="12">
        <f t="array" ref="A95:D98">MMULT(A89:CG92,A2:D86)</f>
        <v>10.634716305385872</v>
      </c>
      <c r="B95" s="12">
        <v>5.3104679994423618</v>
      </c>
      <c r="C95" s="12">
        <v>0.66123011663332476</v>
      </c>
      <c r="D95" s="12">
        <v>2.0529845206519706E-2</v>
      </c>
    </row>
    <row r="96" spans="1:85" s="7" customFormat="1" ht="13.8" x14ac:dyDescent="0.3">
      <c r="A96" s="12">
        <v>5.3104679994423618</v>
      </c>
      <c r="B96" s="12">
        <v>10.634723105430009</v>
      </c>
      <c r="C96" s="12">
        <v>5.3104680039560623</v>
      </c>
      <c r="D96" s="12">
        <v>0.66123011663351638</v>
      </c>
    </row>
    <row r="97" spans="1:85" s="7" customFormat="1" ht="13.8" x14ac:dyDescent="0.3">
      <c r="A97" s="12">
        <v>0.66123011663332476</v>
      </c>
      <c r="B97" s="12">
        <v>5.3104680039560623</v>
      </c>
      <c r="C97" s="12">
        <v>10.634723105433091</v>
      </c>
      <c r="D97" s="12">
        <v>5.3104680039560623</v>
      </c>
    </row>
    <row r="98" spans="1:85" s="7" customFormat="1" ht="13.8" x14ac:dyDescent="0.3">
      <c r="A98" s="12">
        <v>2.0529845206519706E-2</v>
      </c>
      <c r="B98" s="12">
        <v>0.66123011663351638</v>
      </c>
      <c r="C98" s="12">
        <v>5.3104680039560623</v>
      </c>
      <c r="D98" s="12">
        <v>10.634723105433089</v>
      </c>
    </row>
    <row r="100" spans="1:85" ht="31.2" x14ac:dyDescent="0.6">
      <c r="A100" s="8" t="s">
        <v>2</v>
      </c>
    </row>
    <row r="101" spans="1:85" s="7" customFormat="1" ht="13.8" x14ac:dyDescent="0.3">
      <c r="A101" s="12">
        <f t="array" ref="A101:D104">MINVERSE(A95:D98)</f>
        <v>0.13567595340285066</v>
      </c>
      <c r="B101" s="12">
        <v>-8.8856110913393058E-2</v>
      </c>
      <c r="C101" s="12">
        <v>4.4370457902401302E-2</v>
      </c>
      <c r="D101" s="12">
        <v>-1.6893619605247726E-2</v>
      </c>
    </row>
    <row r="102" spans="1:85" s="7" customFormat="1" ht="13.8" x14ac:dyDescent="0.3">
      <c r="A102" s="12">
        <v>-8.8856110913393072E-2</v>
      </c>
      <c r="B102" s="12">
        <v>0.1917654605436088</v>
      </c>
      <c r="C102" s="12">
        <v>-0.11239011379645104</v>
      </c>
      <c r="D102" s="12">
        <v>4.4370427227873981E-2</v>
      </c>
    </row>
    <row r="103" spans="1:85" s="7" customFormat="1" ht="13.8" x14ac:dyDescent="0.3">
      <c r="A103" s="12">
        <v>4.4370457902401308E-2</v>
      </c>
      <c r="B103" s="12">
        <v>-0.11239011379645104</v>
      </c>
      <c r="C103" s="12">
        <v>0.19176542035073366</v>
      </c>
      <c r="D103" s="12">
        <v>-8.8856034167301465E-2</v>
      </c>
    </row>
    <row r="104" spans="1:85" s="7" customFormat="1" ht="13.8" x14ac:dyDescent="0.3">
      <c r="A104" s="12">
        <v>-1.6893619605247732E-2</v>
      </c>
      <c r="B104" s="12">
        <v>4.4370427227873988E-2</v>
      </c>
      <c r="C104" s="12">
        <v>-8.8856034167301479E-2</v>
      </c>
      <c r="D104" s="12">
        <v>0.13567583027067717</v>
      </c>
    </row>
    <row r="106" spans="1:85" ht="31.2" x14ac:dyDescent="0.6">
      <c r="A106" s="8" t="s">
        <v>3</v>
      </c>
    </row>
    <row r="107" spans="1:85" s="7" customFormat="1" ht="12" x14ac:dyDescent="0.25">
      <c r="A107" s="10">
        <f t="array" ref="A107:CG110">MMULT(A101:D104,A89:CG92)</f>
        <v>5.2418127470537138E-4</v>
      </c>
      <c r="B107" s="10">
        <v>9.0081684440018468E-4</v>
      </c>
      <c r="C107" s="10">
        <v>1.5055653310491772E-3</v>
      </c>
      <c r="D107" s="10">
        <v>2.4471567657173348E-3</v>
      </c>
      <c r="E107" s="10">
        <v>3.8682195623128469E-3</v>
      </c>
      <c r="F107" s="10">
        <v>5.946094366824385E-3</v>
      </c>
      <c r="G107" s="10">
        <v>8.8879776047066789E-3</v>
      </c>
      <c r="H107" s="10">
        <v>1.2918049374034842E-2</v>
      </c>
      <c r="I107" s="10">
        <v>1.8254802808015523E-2</v>
      </c>
      <c r="J107" s="10">
        <v>2.5078121669395933E-2</v>
      </c>
      <c r="K107" s="10">
        <v>3.3487753379805293E-2</v>
      </c>
      <c r="L107" s="10">
        <v>4.3457458388708778E-2</v>
      </c>
      <c r="M107" s="10">
        <v>5.4791777859756238E-2</v>
      </c>
      <c r="N107" s="10">
        <v>6.7094336028938467E-2</v>
      </c>
      <c r="O107" s="10">
        <v>7.9757117476742773E-2</v>
      </c>
      <c r="P107" s="10">
        <v>9.1978649700370299E-2</v>
      </c>
      <c r="Q107" s="10">
        <v>0.10281531196915657</v>
      </c>
      <c r="R107" s="10">
        <v>0.11126449066318327</v>
      </c>
      <c r="S107" s="10">
        <v>0.11637199045745006</v>
      </c>
      <c r="T107" s="10">
        <v>0.11735035483379935</v>
      </c>
      <c r="U107" s="10">
        <v>0.11369095557337712</v>
      </c>
      <c r="V107" s="10">
        <v>0.1052519344986909</v>
      </c>
      <c r="W107" s="10">
        <v>9.2306709494010597E-2</v>
      </c>
      <c r="X107" s="10">
        <v>7.5543382249582111E-2</v>
      </c>
      <c r="Y107" s="10">
        <v>5.6012906220924488E-2</v>
      </c>
      <c r="Z107" s="10">
        <v>3.5031793434361504E-2</v>
      </c>
      <c r="AA107" s="10">
        <v>1.4051951772432299E-2</v>
      </c>
      <c r="AB107" s="10">
        <v>-5.4852169253396081E-3</v>
      </c>
      <c r="AC107" s="10">
        <v>-2.2291676583812491E-2</v>
      </c>
      <c r="AD107" s="10">
        <v>-3.5355044790423874E-2</v>
      </c>
      <c r="AE107" s="10">
        <v>-4.4026449956263446E-2</v>
      </c>
      <c r="AF107" s="10">
        <v>-4.8065385853047184E-2</v>
      </c>
      <c r="AG107" s="10">
        <v>-4.7638966489185815E-2</v>
      </c>
      <c r="AH107" s="10">
        <v>-4.3278754690642955E-2</v>
      </c>
      <c r="AI107" s="10">
        <v>-3.5803162301056388E-2</v>
      </c>
      <c r="AJ107" s="10">
        <v>-2.6216778573894543E-2</v>
      </c>
      <c r="AK107" s="10">
        <v>-1.5599611551087394E-2</v>
      </c>
      <c r="AL107" s="10">
        <v>-4.9991174122582041E-3</v>
      </c>
      <c r="AM107" s="10">
        <v>4.6637364118470061E-3</v>
      </c>
      <c r="AN107" s="10">
        <v>1.2665891592390836E-2</v>
      </c>
      <c r="AO107" s="10">
        <v>1.8526041420676626E-2</v>
      </c>
      <c r="AP107" s="10">
        <v>2.2019427029885102E-2</v>
      </c>
      <c r="AQ107" s="10">
        <v>2.316544805642895E-2</v>
      </c>
      <c r="AR107" s="10">
        <v>2.2192672374216176E-2</v>
      </c>
      <c r="AS107" s="10">
        <v>1.9487719765840336E-2</v>
      </c>
      <c r="AT107" s="10">
        <v>1.553544088295695E-2</v>
      </c>
      <c r="AU107" s="10">
        <v>1.0857819777976896E-2</v>
      </c>
      <c r="AV107" s="10">
        <v>5.9582029614613976E-3</v>
      </c>
      <c r="AW107" s="10">
        <v>1.2759912405190497E-3</v>
      </c>
      <c r="AX107" s="10">
        <v>-2.8449317397675911E-3</v>
      </c>
      <c r="AY107" s="10">
        <v>-6.1727529342971155E-3</v>
      </c>
      <c r="AZ107" s="10">
        <v>-8.5898573582334856E-3</v>
      </c>
      <c r="BA107" s="10">
        <v>-1.0082670921403979E-2</v>
      </c>
      <c r="BB107" s="10">
        <v>-1.0722443324629915E-2</v>
      </c>
      <c r="BC107" s="10">
        <v>-1.0640741637867039E-2</v>
      </c>
      <c r="BD107" s="10">
        <v>-1.0003432601398854E-2</v>
      </c>
      <c r="BE107" s="10">
        <v>-8.98646449456042E-3</v>
      </c>
      <c r="BF107" s="10">
        <v>-7.7559364205376747E-3</v>
      </c>
      <c r="BG107" s="10">
        <v>-6.4539215752336052E-3</v>
      </c>
      <c r="BH107" s="10">
        <v>-5.1904644297357458E-3</v>
      </c>
      <c r="BI107" s="10">
        <v>-4.0412598216120182E-3</v>
      </c>
      <c r="BJ107" s="10">
        <v>-3.049864291115853E-3</v>
      </c>
      <c r="BK107" s="10">
        <v>-2.2329461354507912E-3</v>
      </c>
      <c r="BL107" s="10">
        <v>-1.5870444909088833E-3</v>
      </c>
      <c r="BM107" s="10">
        <v>-1.0955175880291812E-3</v>
      </c>
      <c r="BN107" s="10">
        <v>-7.3472085250458625E-4</v>
      </c>
      <c r="BO107" s="10">
        <v>-4.7886454187161471E-4</v>
      </c>
      <c r="BP107" s="10">
        <v>-3.0337245301653557E-4</v>
      </c>
      <c r="BQ107" s="10">
        <v>-1.8684318391907161E-4</v>
      </c>
      <c r="BR107" s="10">
        <v>-1.1188312620023841E-4</v>
      </c>
      <c r="BS107" s="10">
        <v>-6.5144050799898601E-5</v>
      </c>
      <c r="BT107" s="10">
        <v>-3.6883778220198352E-5</v>
      </c>
      <c r="BU107" s="10">
        <v>-2.0308011390436116E-5</v>
      </c>
      <c r="BV107" s="10">
        <v>-1.0873930041381208E-5</v>
      </c>
      <c r="BW107" s="10">
        <v>-5.6624548141551428E-6</v>
      </c>
      <c r="BX107" s="10">
        <v>-2.8676825624125696E-6</v>
      </c>
      <c r="BY107" s="10">
        <v>-1.4124476128514286E-6</v>
      </c>
      <c r="BZ107" s="10">
        <v>-6.7660272798632429E-7</v>
      </c>
      <c r="CA107" s="10">
        <v>-3.1522393037353063E-7</v>
      </c>
      <c r="CB107" s="10">
        <v>-1.4283400742251525E-7</v>
      </c>
      <c r="CC107" s="10">
        <v>-6.2946750438789438E-8</v>
      </c>
      <c r="CD107" s="10">
        <v>-2.6980249560962985E-8</v>
      </c>
      <c r="CE107" s="10">
        <v>-1.124736662511527E-8</v>
      </c>
      <c r="CF107" s="10">
        <v>-4.5602532227311512E-9</v>
      </c>
      <c r="CG107" s="10">
        <v>-1.7982953558598352E-9</v>
      </c>
    </row>
    <row r="108" spans="1:85" s="7" customFormat="1" ht="12" x14ac:dyDescent="0.25">
      <c r="A108" s="10">
        <v>-3.4279601043725802E-4</v>
      </c>
      <c r="B108" s="10">
        <v>-5.8882823832253283E-4</v>
      </c>
      <c r="C108" s="10">
        <v>-9.8352324715726344E-4</v>
      </c>
      <c r="D108" s="10">
        <v>-1.5973266046632798E-3</v>
      </c>
      <c r="E108" s="10">
        <v>-2.5221801538699109E-3</v>
      </c>
      <c r="F108" s="10">
        <v>-3.8714969921056718E-3</v>
      </c>
      <c r="G108" s="10">
        <v>-5.7760632478415144E-3</v>
      </c>
      <c r="H108" s="10">
        <v>-8.3741653844059839E-3</v>
      </c>
      <c r="I108" s="10">
        <v>-1.1794583003814032E-2</v>
      </c>
      <c r="J108" s="10">
        <v>-1.613196325327635E-2</v>
      </c>
      <c r="K108" s="10">
        <v>-2.1415536392707536E-2</v>
      </c>
      <c r="L108" s="10">
        <v>-2.7574022414907574E-2</v>
      </c>
      <c r="M108" s="10">
        <v>-3.4401615061127919E-2</v>
      </c>
      <c r="N108" s="10">
        <v>-4.1531654323198865E-2</v>
      </c>
      <c r="O108" s="10">
        <v>-4.842547972969443E-2</v>
      </c>
      <c r="P108" s="10">
        <v>-5.4383519842552769E-2</v>
      </c>
      <c r="Q108" s="10">
        <v>-5.8583647884603123E-2</v>
      </c>
      <c r="R108" s="10">
        <v>-6.0148269242855226E-2</v>
      </c>
      <c r="S108" s="10">
        <v>-5.8236918989464606E-2</v>
      </c>
      <c r="T108" s="10">
        <v>-5.2156069197000478E-2</v>
      </c>
      <c r="U108" s="10">
        <v>-4.1473295610858739E-2</v>
      </c>
      <c r="V108" s="10">
        <v>-2.6119857377746199E-2</v>
      </c>
      <c r="W108" s="10">
        <v>-6.4648549991341443E-3</v>
      </c>
      <c r="X108" s="10">
        <v>1.6654113639978801E-2</v>
      </c>
      <c r="Y108" s="10">
        <v>4.1954451436609065E-2</v>
      </c>
      <c r="Z108" s="10">
        <v>6.7790174335154191E-2</v>
      </c>
      <c r="AA108" s="10">
        <v>9.2287469082269577E-2</v>
      </c>
      <c r="AB108" s="10">
        <v>0.11352163651050455</v>
      </c>
      <c r="AC108" s="10">
        <v>0.12971558182598295</v>
      </c>
      <c r="AD108" s="10">
        <v>0.13943520758945005</v>
      </c>
      <c r="AE108" s="10">
        <v>0.14175580243233432</v>
      </c>
      <c r="AF108" s="10">
        <v>0.13637630719041532</v>
      </c>
      <c r="AG108" s="10">
        <v>0.12366494008197787</v>
      </c>
      <c r="AH108" s="10">
        <v>0.1046290661634447</v>
      </c>
      <c r="AI108" s="10">
        <v>8.081280902355964E-2</v>
      </c>
      <c r="AJ108" s="10">
        <v>5.4135887551955558E-2</v>
      </c>
      <c r="AK108" s="10">
        <v>2.6694847048483659E-2</v>
      </c>
      <c r="AL108" s="10">
        <v>5.5208746071899652E-4</v>
      </c>
      <c r="AM108" s="10">
        <v>-2.2461572525337786E-2</v>
      </c>
      <c r="AN108" s="10">
        <v>-4.0908349963484608E-2</v>
      </c>
      <c r="AO108" s="10">
        <v>-5.3852619237739402E-2</v>
      </c>
      <c r="AP108" s="10">
        <v>-6.0909092097203382E-2</v>
      </c>
      <c r="AQ108" s="10">
        <v>-6.2229601788383881E-2</v>
      </c>
      <c r="AR108" s="10">
        <v>-5.8435473402795687E-2</v>
      </c>
      <c r="AS108" s="10">
        <v>-5.0508289680110403E-2</v>
      </c>
      <c r="AT108" s="10">
        <v>-3.9655500866631832E-2</v>
      </c>
      <c r="AU108" s="10">
        <v>-2.71685454545934E-2</v>
      </c>
      <c r="AV108" s="10">
        <v>-1.4290050938581426E-2</v>
      </c>
      <c r="AW108" s="10">
        <v>-2.1036679523807819E-3</v>
      </c>
      <c r="AX108" s="10">
        <v>8.5442355768969233E-3</v>
      </c>
      <c r="AY108" s="10">
        <v>1.708672292806046E-2</v>
      </c>
      <c r="AZ108" s="10">
        <v>2.3242815808784848E-2</v>
      </c>
      <c r="BA108" s="10">
        <v>2.6993077494735854E-2</v>
      </c>
      <c r="BB108" s="10">
        <v>2.853194426301621E-2</v>
      </c>
      <c r="BC108" s="10">
        <v>2.8206144540143752E-2</v>
      </c>
      <c r="BD108" s="10">
        <v>2.6448778034544276E-2</v>
      </c>
      <c r="BE108" s="10">
        <v>2.371758412497902E-2</v>
      </c>
      <c r="BF108" s="10">
        <v>2.0443906146839563E-2</v>
      </c>
      <c r="BG108" s="10">
        <v>1.6996265610602888E-2</v>
      </c>
      <c r="BH108" s="10">
        <v>1.3659756740012704E-2</v>
      </c>
      <c r="BI108" s="10">
        <v>1.0630087452773969E-2</v>
      </c>
      <c r="BJ108" s="10">
        <v>8.0193539709499523E-3</v>
      </c>
      <c r="BK108" s="10">
        <v>5.8697100567409047E-3</v>
      </c>
      <c r="BL108" s="10">
        <v>4.1709710215251054E-3</v>
      </c>
      <c r="BM108" s="10">
        <v>2.8787206268094567E-3</v>
      </c>
      <c r="BN108" s="10">
        <v>1.9304181341606224E-3</v>
      </c>
      <c r="BO108" s="10">
        <v>1.2580651470933955E-3</v>
      </c>
      <c r="BP108" s="10">
        <v>7.9696173872447406E-4</v>
      </c>
      <c r="BQ108" s="10">
        <v>4.9081359456415745E-4</v>
      </c>
      <c r="BR108" s="10">
        <v>2.9389167221993419E-4</v>
      </c>
      <c r="BS108" s="10">
        <v>1.7111373207642295E-4</v>
      </c>
      <c r="BT108" s="10">
        <v>9.6880413381670414E-5</v>
      </c>
      <c r="BU108" s="10">
        <v>5.3340953283660229E-5</v>
      </c>
      <c r="BV108" s="10">
        <v>2.8561068690616532E-5</v>
      </c>
      <c r="BW108" s="10">
        <v>1.4872656176762534E-5</v>
      </c>
      <c r="BX108" s="10">
        <v>7.5320247194778566E-6</v>
      </c>
      <c r="BY108" s="10">
        <v>3.709801237394607E-6</v>
      </c>
      <c r="BZ108" s="10">
        <v>1.7770933578577209E-6</v>
      </c>
      <c r="CA108" s="10">
        <v>8.2793133635356807E-7</v>
      </c>
      <c r="CB108" s="10">
        <v>3.751506757737919E-7</v>
      </c>
      <c r="CC108" s="10">
        <v>1.6532808972573795E-7</v>
      </c>
      <c r="CD108" s="10">
        <v>7.0862864680127977E-8</v>
      </c>
      <c r="CE108" s="10">
        <v>2.9540860879308322E-8</v>
      </c>
      <c r="CF108" s="10">
        <v>1.1977354832269774E-8</v>
      </c>
      <c r="CG108" s="10">
        <v>4.7231607103430931E-9</v>
      </c>
    </row>
    <row r="109" spans="1:85" s="7" customFormat="1" ht="12" x14ac:dyDescent="0.25">
      <c r="A109" s="10">
        <v>1.7111385066168695E-4</v>
      </c>
      <c r="B109" s="10">
        <v>2.9389187605248751E-4</v>
      </c>
      <c r="C109" s="10">
        <v>4.9081393532729694E-4</v>
      </c>
      <c r="D109" s="10">
        <v>7.9696229279865069E-4</v>
      </c>
      <c r="E109" s="10">
        <v>1.2580660233260179E-3</v>
      </c>
      <c r="F109" s="10">
        <v>1.9304194819036529E-3</v>
      </c>
      <c r="G109" s="10">
        <v>2.8787226429967255E-3</v>
      </c>
      <c r="H109" s="10">
        <v>4.170973955055648E-3</v>
      </c>
      <c r="I109" s="10">
        <v>5.8697142080599892E-3</v>
      </c>
      <c r="J109" s="10">
        <v>8.019359684644187E-3</v>
      </c>
      <c r="K109" s="10">
        <v>1.0630095101385345E-2</v>
      </c>
      <c r="L109" s="10">
        <v>1.3659766698233839E-2</v>
      </c>
      <c r="M109" s="10">
        <v>1.6996278220528047E-2</v>
      </c>
      <c r="N109" s="10">
        <v>2.0443921676835359E-2</v>
      </c>
      <c r="O109" s="10">
        <v>2.3717602726659421E-2</v>
      </c>
      <c r="P109" s="10">
        <v>2.6448799703822298E-2</v>
      </c>
      <c r="Q109" s="10">
        <v>2.8206169088910066E-2</v>
      </c>
      <c r="R109" s="10">
        <v>2.8531971307312807E-2</v>
      </c>
      <c r="S109" s="10">
        <v>2.6993106463259933E-2</v>
      </c>
      <c r="T109" s="10">
        <v>2.3242845972423029E-2</v>
      </c>
      <c r="U109" s="10">
        <v>1.7086753447491346E-2</v>
      </c>
      <c r="V109" s="10">
        <v>8.5442655619009863E-3</v>
      </c>
      <c r="W109" s="10">
        <v>-2.1036393805912894E-3</v>
      </c>
      <c r="X109" s="10">
        <v>-1.4290024591335659E-2</v>
      </c>
      <c r="Y109" s="10">
        <v>-2.7168522034061972E-2</v>
      </c>
      <c r="Z109" s="10">
        <v>-3.9655480943445773E-2</v>
      </c>
      <c r="AA109" s="10">
        <v>-5.0508273691142205E-2</v>
      </c>
      <c r="AB109" s="10">
        <v>-5.8435461665559643E-2</v>
      </c>
      <c r="AC109" s="10">
        <v>-6.2229594524831296E-2</v>
      </c>
      <c r="AD109" s="10">
        <v>-6.0909089457506498E-2</v>
      </c>
      <c r="AE109" s="10">
        <v>-5.3852621314466192E-2</v>
      </c>
      <c r="AF109" s="10">
        <v>-4.0908356788463607E-2</v>
      </c>
      <c r="AG109" s="10">
        <v>-2.246158404520484E-2</v>
      </c>
      <c r="AH109" s="10">
        <v>5.5207142944185481E-4</v>
      </c>
      <c r="AI109" s="10">
        <v>2.6694826878754671E-2</v>
      </c>
      <c r="AJ109" s="10">
        <v>5.4135863869462154E-2</v>
      </c>
      <c r="AK109" s="10">
        <v>8.0812782760262103E-2</v>
      </c>
      <c r="AL109" s="10">
        <v>0.10462903858700112</v>
      </c>
      <c r="AM109" s="10">
        <v>0.12366491278836432</v>
      </c>
      <c r="AN109" s="10">
        <v>0.1363762820512785</v>
      </c>
      <c r="AO109" s="10">
        <v>0.14175578149485191</v>
      </c>
      <c r="AP109" s="10">
        <v>0.13943519293385884</v>
      </c>
      <c r="AQ109" s="10">
        <v>0.1297155753933415</v>
      </c>
      <c r="AR109" s="10">
        <v>0.11352163991946236</v>
      </c>
      <c r="AS109" s="10">
        <v>9.228748345747885E-2</v>
      </c>
      <c r="AT109" s="10">
        <v>6.7790200170631948E-2</v>
      </c>
      <c r="AU109" s="10">
        <v>4.1954488514429941E-2</v>
      </c>
      <c r="AV109" s="10">
        <v>1.6654161018311686E-2</v>
      </c>
      <c r="AW109" s="10">
        <v>-6.4647989236545217E-3</v>
      </c>
      <c r="AX109" s="10">
        <v>-2.6119794738661162E-2</v>
      </c>
      <c r="AY109" s="10">
        <v>-4.1473228886835009E-2</v>
      </c>
      <c r="AZ109" s="10">
        <v>-5.2156000996155256E-2</v>
      </c>
      <c r="BA109" s="10">
        <v>-5.8236851830266265E-2</v>
      </c>
      <c r="BB109" s="10">
        <v>-6.0148205358482122E-2</v>
      </c>
      <c r="BC109" s="10">
        <v>-5.8583589072952323E-2</v>
      </c>
      <c r="BD109" s="10">
        <v>-5.4383467376009742E-2</v>
      </c>
      <c r="BE109" s="10">
        <v>-4.8425434328965997E-2</v>
      </c>
      <c r="BF109" s="10">
        <v>-4.1531616189923515E-2</v>
      </c>
      <c r="BG109" s="10">
        <v>-3.4401583956368866E-2</v>
      </c>
      <c r="BH109" s="10">
        <v>-2.7573997766181663E-2</v>
      </c>
      <c r="BI109" s="10">
        <v>-2.1415517411282517E-2</v>
      </c>
      <c r="BJ109" s="10">
        <v>-1.6131949045667834E-2</v>
      </c>
      <c r="BK109" s="10">
        <v>-1.1794572665746581E-2</v>
      </c>
      <c r="BL109" s="10">
        <v>-8.3741580707355958E-3</v>
      </c>
      <c r="BM109" s="10">
        <v>-5.7760582169170439E-3</v>
      </c>
      <c r="BN109" s="10">
        <v>-3.8714936269447671E-3</v>
      </c>
      <c r="BO109" s="10">
        <v>-2.5221779649414388E-3</v>
      </c>
      <c r="BP109" s="10">
        <v>-1.5973252200079367E-3</v>
      </c>
      <c r="BQ109" s="10">
        <v>-9.8352239533537589E-4</v>
      </c>
      <c r="BR109" s="10">
        <v>-5.8882772868378594E-4</v>
      </c>
      <c r="BS109" s="10">
        <v>-3.4279571389278176E-4</v>
      </c>
      <c r="BT109" s="10">
        <v>-1.9406549485862117E-4</v>
      </c>
      <c r="BU109" s="10">
        <v>-1.0684254305792417E-4</v>
      </c>
      <c r="BV109" s="10">
        <v>-5.7205267562839457E-5</v>
      </c>
      <c r="BW109" s="10">
        <v>-2.9787464821589108E-5</v>
      </c>
      <c r="BX109" s="10">
        <v>-1.5084961256968163E-5</v>
      </c>
      <c r="BY109" s="10">
        <v>-7.4297398353926971E-6</v>
      </c>
      <c r="BZ109" s="10">
        <v>-3.5589838361680056E-6</v>
      </c>
      <c r="CA109" s="10">
        <v>-1.6580768086497816E-6</v>
      </c>
      <c r="CB109" s="10">
        <v>-7.5129747914440998E-7</v>
      </c>
      <c r="CC109" s="10">
        <v>-3.310927883543307E-7</v>
      </c>
      <c r="CD109" s="10">
        <v>-1.4191209508878653E-7</v>
      </c>
      <c r="CE109" s="10">
        <v>-5.9159168512239318E-8</v>
      </c>
      <c r="CF109" s="10">
        <v>-2.3986035487609311E-8</v>
      </c>
      <c r="CG109" s="10">
        <v>-9.4586520726805261E-9</v>
      </c>
    </row>
    <row r="110" spans="1:85" s="7" customFormat="1" ht="12" x14ac:dyDescent="0.25">
      <c r="A110" s="10">
        <v>-6.5144050914194815E-5</v>
      </c>
      <c r="B110" s="10">
        <v>-1.1188312645959133E-4</v>
      </c>
      <c r="C110" s="10">
        <v>-1.8684318449144584E-4</v>
      </c>
      <c r="D110" s="10">
        <v>-3.0337245424509563E-4</v>
      </c>
      <c r="E110" s="10">
        <v>-4.7886454443631961E-4</v>
      </c>
      <c r="F110" s="10">
        <v>-7.3472085771172653E-4</v>
      </c>
      <c r="G110" s="10">
        <v>-1.0955175983111696E-3</v>
      </c>
      <c r="H110" s="10">
        <v>-1.5870445106542131E-3</v>
      </c>
      <c r="I110" s="10">
        <v>-2.2329461723275311E-3</v>
      </c>
      <c r="J110" s="10">
        <v>-3.0498643580935359E-3</v>
      </c>
      <c r="K110" s="10">
        <v>-4.0412599399113147E-3</v>
      </c>
      <c r="L110" s="10">
        <v>-5.1904646329193936E-3</v>
      </c>
      <c r="M110" s="10">
        <v>-6.4539219145646415E-3</v>
      </c>
      <c r="N110" s="10">
        <v>-7.7559369715379019E-3</v>
      </c>
      <c r="O110" s="10">
        <v>-8.9864653643758514E-3</v>
      </c>
      <c r="P110" s="10">
        <v>-1.0003433936112721E-2</v>
      </c>
      <c r="Q110" s="10">
        <v>-1.0640743628326255E-2</v>
      </c>
      <c r="R110" s="10">
        <v>-1.0722446208750918E-2</v>
      </c>
      <c r="S110" s="10">
        <v>-1.008267498044026E-2</v>
      </c>
      <c r="T110" s="10">
        <v>-8.5898629043072005E-3</v>
      </c>
      <c r="U110" s="10">
        <v>-6.1727602868228721E-3</v>
      </c>
      <c r="V110" s="10">
        <v>-2.8449411893912186E-3</v>
      </c>
      <c r="W110" s="10">
        <v>1.2759794801177349E-3</v>
      </c>
      <c r="X110" s="10">
        <v>5.9581888111880461E-3</v>
      </c>
      <c r="Y110" s="10">
        <v>1.0857803354926338E-2</v>
      </c>
      <c r="Z110" s="10">
        <v>1.5535422557928155E-2</v>
      </c>
      <c r="AA110" s="10">
        <v>1.9487700206700428E-2</v>
      </c>
      <c r="AB110" s="10">
        <v>2.2192652564266797E-2</v>
      </c>
      <c r="AC110" s="10">
        <v>2.3165429277789529E-2</v>
      </c>
      <c r="AD110" s="10">
        <v>2.2019410804627489E-2</v>
      </c>
      <c r="AE110" s="10">
        <v>1.8526029406937615E-2</v>
      </c>
      <c r="AF110" s="10">
        <v>1.2665885438546999E-2</v>
      </c>
      <c r="AG110" s="10">
        <v>4.6637375783740468E-3</v>
      </c>
      <c r="AH110" s="10">
        <v>-4.999107847292043E-3</v>
      </c>
      <c r="AI110" s="10">
        <v>-1.5599593081803373E-2</v>
      </c>
      <c r="AJ110" s="10">
        <v>-2.6216751427553135E-2</v>
      </c>
      <c r="AK110" s="10">
        <v>-3.5803127545928216E-2</v>
      </c>
      <c r="AL110" s="10">
        <v>-4.3278714269737617E-2</v>
      </c>
      <c r="AM110" s="10">
        <v>-4.763892316529654E-2</v>
      </c>
      <c r="AN110" s="10">
        <v>-4.8065343059953511E-2</v>
      </c>
      <c r="AO110" s="10">
        <v>-4.4026411562212445E-2</v>
      </c>
      <c r="AP110" s="10">
        <v>-3.5355014791804543E-2</v>
      </c>
      <c r="AQ110" s="10">
        <v>-2.2291658757616177E-2</v>
      </c>
      <c r="AR110" s="10">
        <v>-5.4852144768978844E-3</v>
      </c>
      <c r="AS110" s="10">
        <v>1.4051936526268391E-2</v>
      </c>
      <c r="AT110" s="10">
        <v>3.5031759307971935E-2</v>
      </c>
      <c r="AU110" s="10">
        <v>5.6012853297011986E-2</v>
      </c>
      <c r="AV110" s="10">
        <v>7.5543311891025602E-2</v>
      </c>
      <c r="AW110" s="10">
        <v>9.2306624226463449E-2</v>
      </c>
      <c r="AX110" s="10">
        <v>0.10525183777684052</v>
      </c>
      <c r="AY110" s="10">
        <v>0.11369085145942581</v>
      </c>
      <c r="AZ110" s="10">
        <v>0.11735024762840336</v>
      </c>
      <c r="BA110" s="10">
        <v>0.11637188432893084</v>
      </c>
      <c r="BB110" s="10">
        <v>0.11126438931922536</v>
      </c>
      <c r="BC110" s="10">
        <v>0.10281521840673727</v>
      </c>
      <c r="BD110" s="10">
        <v>9.1978566056009625E-2</v>
      </c>
      <c r="BE110" s="10">
        <v>7.9757044983029018E-2</v>
      </c>
      <c r="BF110" s="10">
        <v>6.7094275067770187E-2</v>
      </c>
      <c r="BG110" s="10">
        <v>5.479172809060591E-2</v>
      </c>
      <c r="BH110" s="10">
        <v>4.3457418923264095E-2</v>
      </c>
      <c r="BI110" s="10">
        <v>3.3487722973105809E-2</v>
      </c>
      <c r="BJ110" s="10">
        <v>2.5078098901341283E-2</v>
      </c>
      <c r="BK110" s="10">
        <v>1.825478623625907E-2</v>
      </c>
      <c r="BL110" s="10">
        <v>1.2918037647803141E-2</v>
      </c>
      <c r="BM110" s="10">
        <v>8.8879695371522696E-3</v>
      </c>
      <c r="BN110" s="10">
        <v>5.9460889698088352E-3</v>
      </c>
      <c r="BO110" s="10">
        <v>3.8682160513998647E-3</v>
      </c>
      <c r="BP110" s="10">
        <v>2.4471545446539188E-3</v>
      </c>
      <c r="BQ110" s="10">
        <v>1.5055639646066536E-3</v>
      </c>
      <c r="BR110" s="10">
        <v>9.0081602683449809E-4</v>
      </c>
      <c r="BS110" s="10">
        <v>5.2418079897222135E-4</v>
      </c>
      <c r="BT110" s="10">
        <v>2.9664775088571941E-4</v>
      </c>
      <c r="BU110" s="10">
        <v>1.632755417845075E-4</v>
      </c>
      <c r="BV110" s="10">
        <v>8.740278009335359E-5</v>
      </c>
      <c r="BW110" s="10">
        <v>4.5504711603794285E-5</v>
      </c>
      <c r="BX110" s="10">
        <v>2.3041817800374097E-5</v>
      </c>
      <c r="BY110" s="10">
        <v>1.1347705693212613E-5</v>
      </c>
      <c r="BZ110" s="10">
        <v>5.4354015153411944E-6</v>
      </c>
      <c r="CA110" s="10">
        <v>2.5321440954672152E-6</v>
      </c>
      <c r="CB110" s="10">
        <v>1.147305717991143E-6</v>
      </c>
      <c r="CC110" s="10">
        <v>5.0559691612643895E-7</v>
      </c>
      <c r="CD110" s="10">
        <v>2.1670284598853499E-7</v>
      </c>
      <c r="CE110" s="10">
        <v>9.0335837501113294E-8</v>
      </c>
      <c r="CF110" s="10">
        <v>3.662613065083705E-8</v>
      </c>
      <c r="CG110" s="10">
        <v>1.444300941344915E-8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defaultRowHeight="14.4" x14ac:dyDescent="0.3"/>
  <cols>
    <col min="5" max="5" width="12" bestFit="1" customWidth="1"/>
  </cols>
  <sheetData>
    <row r="1" spans="1:5" x14ac:dyDescent="0.3">
      <c r="A1">
        <v>380</v>
      </c>
      <c r="B1">
        <v>1</v>
      </c>
      <c r="C1">
        <v>550</v>
      </c>
      <c r="D1">
        <v>70</v>
      </c>
      <c r="E1">
        <f>B1*EXP(-(POWER(A1-C1,2))/(2*POWER(D1,2)))</f>
        <v>5.239314106982558E-2</v>
      </c>
    </row>
    <row r="2" spans="1:5" x14ac:dyDescent="0.3">
      <c r="A2">
        <v>385</v>
      </c>
      <c r="B2">
        <v>1</v>
      </c>
      <c r="C2">
        <v>550</v>
      </c>
      <c r="D2">
        <v>70</v>
      </c>
      <c r="E2">
        <f t="shared" ref="E2:E65" si="0">B2*EXP(-(POWER(A2-C2,2))/(2*POWER(D2,2)))</f>
        <v>6.2158902788275912E-2</v>
      </c>
    </row>
    <row r="3" spans="1:5" x14ac:dyDescent="0.3">
      <c r="A3">
        <v>390</v>
      </c>
      <c r="B3">
        <v>1</v>
      </c>
      <c r="C3">
        <v>550</v>
      </c>
      <c r="D3">
        <v>70</v>
      </c>
      <c r="E3">
        <f t="shared" si="0"/>
        <v>7.3369651368382902E-2</v>
      </c>
    </row>
    <row r="4" spans="1:5" x14ac:dyDescent="0.3">
      <c r="A4">
        <v>395</v>
      </c>
      <c r="B4">
        <v>1</v>
      </c>
      <c r="C4">
        <v>550</v>
      </c>
      <c r="D4">
        <v>70</v>
      </c>
      <c r="E4">
        <f t="shared" si="0"/>
        <v>8.6161605510843786E-2</v>
      </c>
    </row>
    <row r="5" spans="1:5" x14ac:dyDescent="0.3">
      <c r="A5">
        <v>400</v>
      </c>
      <c r="B5">
        <v>1</v>
      </c>
      <c r="C5">
        <v>550</v>
      </c>
      <c r="D5">
        <v>70</v>
      </c>
      <c r="E5">
        <f t="shared" si="0"/>
        <v>0.10066889977289777</v>
      </c>
    </row>
    <row r="6" spans="1:5" x14ac:dyDescent="0.3">
      <c r="A6">
        <v>405</v>
      </c>
      <c r="B6">
        <v>1</v>
      </c>
      <c r="C6">
        <v>550</v>
      </c>
      <c r="D6">
        <v>70</v>
      </c>
      <c r="E6">
        <f t="shared" si="0"/>
        <v>0.11702026392214346</v>
      </c>
    </row>
    <row r="7" spans="1:5" x14ac:dyDescent="0.3">
      <c r="A7">
        <v>410</v>
      </c>
      <c r="B7">
        <v>1</v>
      </c>
      <c r="C7">
        <v>550</v>
      </c>
      <c r="D7">
        <v>70</v>
      </c>
      <c r="E7">
        <f t="shared" si="0"/>
        <v>0.1353352832366127</v>
      </c>
    </row>
    <row r="8" spans="1:5" x14ac:dyDescent="0.3">
      <c r="A8">
        <v>415</v>
      </c>
      <c r="B8">
        <v>1</v>
      </c>
      <c r="C8">
        <v>550</v>
      </c>
      <c r="D8">
        <v>70</v>
      </c>
      <c r="E8">
        <f t="shared" si="0"/>
        <v>0.15572029254970435</v>
      </c>
    </row>
    <row r="9" spans="1:5" x14ac:dyDescent="0.3">
      <c r="A9">
        <v>420</v>
      </c>
      <c r="B9">
        <v>1</v>
      </c>
      <c r="C9">
        <v>550</v>
      </c>
      <c r="D9">
        <v>70</v>
      </c>
      <c r="E9">
        <f t="shared" si="0"/>
        <v>0.17826397958504792</v>
      </c>
    </row>
    <row r="10" spans="1:5" x14ac:dyDescent="0.3">
      <c r="A10">
        <v>425</v>
      </c>
      <c r="B10">
        <v>1</v>
      </c>
      <c r="C10">
        <v>550</v>
      </c>
      <c r="D10">
        <v>70</v>
      </c>
      <c r="E10">
        <f t="shared" si="0"/>
        <v>0.2030327962511379</v>
      </c>
    </row>
    <row r="11" spans="1:5" x14ac:dyDescent="0.3">
      <c r="A11">
        <v>430</v>
      </c>
      <c r="B11">
        <v>1</v>
      </c>
      <c r="C11">
        <v>550</v>
      </c>
      <c r="D11">
        <v>70</v>
      </c>
      <c r="E11">
        <f t="shared" si="0"/>
        <v>0.23006629899380907</v>
      </c>
    </row>
    <row r="12" spans="1:5" x14ac:dyDescent="0.3">
      <c r="A12">
        <v>435</v>
      </c>
      <c r="B12">
        <v>1</v>
      </c>
      <c r="C12">
        <v>550</v>
      </c>
      <c r="D12">
        <v>70</v>
      </c>
      <c r="E12">
        <f t="shared" si="0"/>
        <v>0.25937255983191904</v>
      </c>
    </row>
    <row r="13" spans="1:5" x14ac:dyDescent="0.3">
      <c r="A13">
        <v>440</v>
      </c>
      <c r="B13">
        <v>1</v>
      </c>
      <c r="C13">
        <v>550</v>
      </c>
      <c r="D13">
        <v>70</v>
      </c>
      <c r="E13">
        <f t="shared" si="0"/>
        <v>0.29092380704614818</v>
      </c>
    </row>
    <row r="14" spans="1:5" x14ac:dyDescent="0.3">
      <c r="A14">
        <v>445</v>
      </c>
      <c r="B14">
        <v>1</v>
      </c>
      <c r="C14">
        <v>550</v>
      </c>
      <c r="D14">
        <v>70</v>
      </c>
      <c r="E14">
        <f t="shared" si="0"/>
        <v>0.32465246735834974</v>
      </c>
    </row>
    <row r="15" spans="1:5" x14ac:dyDescent="0.3">
      <c r="A15">
        <v>450</v>
      </c>
      <c r="B15">
        <v>1</v>
      </c>
      <c r="C15">
        <v>550</v>
      </c>
      <c r="D15">
        <v>70</v>
      </c>
      <c r="E15">
        <f t="shared" si="0"/>
        <v>0.36044778859782101</v>
      </c>
    </row>
    <row r="16" spans="1:5" x14ac:dyDescent="0.3">
      <c r="A16">
        <v>455</v>
      </c>
      <c r="B16">
        <v>1</v>
      </c>
      <c r="C16">
        <v>550</v>
      </c>
      <c r="D16">
        <v>70</v>
      </c>
      <c r="E16">
        <f t="shared" si="0"/>
        <v>0.39815322221381261</v>
      </c>
    </row>
    <row r="17" spans="1:5" x14ac:dyDescent="0.3">
      <c r="A17">
        <v>460</v>
      </c>
      <c r="B17">
        <v>1</v>
      </c>
      <c r="C17">
        <v>550</v>
      </c>
      <c r="D17">
        <v>70</v>
      </c>
      <c r="E17">
        <f t="shared" si="0"/>
        <v>0.43756473770026921</v>
      </c>
    </row>
    <row r="18" spans="1:5" x14ac:dyDescent="0.3">
      <c r="A18">
        <v>465</v>
      </c>
      <c r="B18">
        <v>1</v>
      </c>
      <c r="C18">
        <v>550</v>
      </c>
      <c r="D18">
        <v>70</v>
      </c>
      <c r="E18">
        <f t="shared" si="0"/>
        <v>0.47843022549490555</v>
      </c>
    </row>
    <row r="19" spans="1:5" x14ac:dyDescent="0.3">
      <c r="A19">
        <v>470</v>
      </c>
      <c r="B19">
        <v>1</v>
      </c>
      <c r="C19">
        <v>550</v>
      </c>
      <c r="D19">
        <v>70</v>
      </c>
      <c r="E19">
        <f t="shared" si="0"/>
        <v>0.52045012102070209</v>
      </c>
    </row>
    <row r="20" spans="1:5" x14ac:dyDescent="0.3">
      <c r="A20">
        <v>475</v>
      </c>
      <c r="B20">
        <v>1</v>
      </c>
      <c r="C20">
        <v>550</v>
      </c>
      <c r="D20">
        <v>70</v>
      </c>
      <c r="E20">
        <f t="shared" si="0"/>
        <v>0.56327935050165345</v>
      </c>
    </row>
    <row r="21" spans="1:5" x14ac:dyDescent="0.3">
      <c r="A21">
        <v>480</v>
      </c>
      <c r="B21">
        <v>1</v>
      </c>
      <c r="C21">
        <v>550</v>
      </c>
      <c r="D21">
        <v>70</v>
      </c>
      <c r="E21">
        <f t="shared" si="0"/>
        <v>0.60653065971263342</v>
      </c>
    </row>
    <row r="22" spans="1:5" x14ac:dyDescent="0.3">
      <c r="A22">
        <v>485</v>
      </c>
      <c r="B22">
        <v>1</v>
      </c>
      <c r="C22">
        <v>550</v>
      </c>
      <c r="D22">
        <v>70</v>
      </c>
      <c r="E22">
        <f t="shared" si="0"/>
        <v>0.64977934108595947</v>
      </c>
    </row>
    <row r="23" spans="1:5" x14ac:dyDescent="0.3">
      <c r="A23">
        <v>490</v>
      </c>
      <c r="B23">
        <v>1</v>
      </c>
      <c r="C23">
        <v>550</v>
      </c>
      <c r="D23">
        <v>70</v>
      </c>
      <c r="E23">
        <f t="shared" si="0"/>
        <v>0.69256932420519768</v>
      </c>
    </row>
    <row r="24" spans="1:5" x14ac:dyDescent="0.3">
      <c r="A24">
        <v>495</v>
      </c>
      <c r="B24">
        <v>1</v>
      </c>
      <c r="C24">
        <v>550</v>
      </c>
      <c r="D24">
        <v>70</v>
      </c>
      <c r="E24">
        <f t="shared" si="0"/>
        <v>0.73442054166685844</v>
      </c>
    </row>
    <row r="25" spans="1:5" x14ac:dyDescent="0.3">
      <c r="A25">
        <v>500</v>
      </c>
      <c r="B25">
        <v>1</v>
      </c>
      <c r="C25">
        <v>550</v>
      </c>
      <c r="D25">
        <v>70</v>
      </c>
      <c r="E25">
        <f t="shared" si="0"/>
        <v>0.77483742888324936</v>
      </c>
    </row>
    <row r="26" spans="1:5" x14ac:dyDescent="0.3">
      <c r="A26">
        <v>505</v>
      </c>
      <c r="B26">
        <v>1</v>
      </c>
      <c r="C26">
        <v>550</v>
      </c>
      <c r="D26">
        <v>70</v>
      </c>
      <c r="E26">
        <f t="shared" si="0"/>
        <v>0.81331836512984568</v>
      </c>
    </row>
    <row r="27" spans="1:5" x14ac:dyDescent="0.3">
      <c r="A27">
        <v>510</v>
      </c>
      <c r="B27">
        <v>1</v>
      </c>
      <c r="C27">
        <v>550</v>
      </c>
      <c r="D27">
        <v>70</v>
      </c>
      <c r="E27">
        <f t="shared" si="0"/>
        <v>0.84936581656831245</v>
      </c>
    </row>
    <row r="28" spans="1:5" x14ac:dyDescent="0.3">
      <c r="A28">
        <v>515</v>
      </c>
      <c r="B28">
        <v>1</v>
      </c>
      <c r="C28">
        <v>550</v>
      </c>
      <c r="D28">
        <v>70</v>
      </c>
      <c r="E28">
        <f t="shared" si="0"/>
        <v>0.88249690258459546</v>
      </c>
    </row>
    <row r="29" spans="1:5" x14ac:dyDescent="0.3">
      <c r="A29">
        <v>520</v>
      </c>
      <c r="B29">
        <v>1</v>
      </c>
      <c r="C29">
        <v>550</v>
      </c>
      <c r="D29">
        <v>70</v>
      </c>
      <c r="E29">
        <f t="shared" si="0"/>
        <v>0.9122540768285452</v>
      </c>
    </row>
    <row r="30" spans="1:5" x14ac:dyDescent="0.3">
      <c r="A30">
        <v>525</v>
      </c>
      <c r="B30">
        <v>1</v>
      </c>
      <c r="C30">
        <v>550</v>
      </c>
      <c r="D30">
        <v>70</v>
      </c>
      <c r="E30">
        <f t="shared" si="0"/>
        <v>0.93821559571910784</v>
      </c>
    </row>
    <row r="31" spans="1:5" x14ac:dyDescent="0.3">
      <c r="A31">
        <v>530</v>
      </c>
      <c r="B31">
        <v>1</v>
      </c>
      <c r="C31">
        <v>550</v>
      </c>
      <c r="D31">
        <v>70</v>
      </c>
      <c r="E31">
        <f t="shared" si="0"/>
        <v>0.96000544128547771</v>
      </c>
    </row>
    <row r="32" spans="1:5" x14ac:dyDescent="0.3">
      <c r="A32">
        <v>535</v>
      </c>
      <c r="B32">
        <v>1</v>
      </c>
      <c r="C32">
        <v>550</v>
      </c>
      <c r="D32">
        <v>70</v>
      </c>
      <c r="E32">
        <f t="shared" si="0"/>
        <v>0.97730237285197818</v>
      </c>
    </row>
    <row r="33" spans="1:5" x14ac:dyDescent="0.3">
      <c r="A33">
        <v>540</v>
      </c>
      <c r="B33">
        <v>1</v>
      </c>
      <c r="C33">
        <v>550</v>
      </c>
      <c r="D33">
        <v>70</v>
      </c>
      <c r="E33">
        <f t="shared" si="0"/>
        <v>0.98984780337873379</v>
      </c>
    </row>
    <row r="34" spans="1:5" x14ac:dyDescent="0.3">
      <c r="A34">
        <v>545</v>
      </c>
      <c r="B34">
        <v>1</v>
      </c>
      <c r="C34">
        <v>550</v>
      </c>
      <c r="D34">
        <v>70</v>
      </c>
      <c r="E34">
        <f t="shared" si="0"/>
        <v>0.99745223067928046</v>
      </c>
    </row>
    <row r="35" spans="1:5" x14ac:dyDescent="0.3">
      <c r="A35">
        <v>550</v>
      </c>
      <c r="B35">
        <v>1</v>
      </c>
      <c r="C35">
        <v>550</v>
      </c>
      <c r="D35">
        <v>70</v>
      </c>
      <c r="E35">
        <f t="shared" si="0"/>
        <v>1</v>
      </c>
    </row>
    <row r="36" spans="1:5" x14ac:dyDescent="0.3">
      <c r="A36">
        <v>555</v>
      </c>
      <c r="B36">
        <v>1</v>
      </c>
      <c r="C36">
        <v>550</v>
      </c>
      <c r="D36">
        <v>70</v>
      </c>
      <c r="E36">
        <f t="shared" si="0"/>
        <v>0.99745223067928046</v>
      </c>
    </row>
    <row r="37" spans="1:5" x14ac:dyDescent="0.3">
      <c r="A37">
        <v>560</v>
      </c>
      <c r="B37">
        <v>1</v>
      </c>
      <c r="C37">
        <v>550</v>
      </c>
      <c r="D37">
        <v>70</v>
      </c>
      <c r="E37">
        <f t="shared" si="0"/>
        <v>0.98984780337873379</v>
      </c>
    </row>
    <row r="38" spans="1:5" x14ac:dyDescent="0.3">
      <c r="A38">
        <v>565</v>
      </c>
      <c r="B38">
        <v>1</v>
      </c>
      <c r="C38">
        <v>550</v>
      </c>
      <c r="D38">
        <v>70</v>
      </c>
      <c r="E38">
        <f t="shared" si="0"/>
        <v>0.97730237285197818</v>
      </c>
    </row>
    <row r="39" spans="1:5" x14ac:dyDescent="0.3">
      <c r="A39">
        <v>570</v>
      </c>
      <c r="B39">
        <v>1</v>
      </c>
      <c r="C39">
        <v>550</v>
      </c>
      <c r="D39">
        <v>70</v>
      </c>
      <c r="E39">
        <f t="shared" si="0"/>
        <v>0.96000544128547771</v>
      </c>
    </row>
    <row r="40" spans="1:5" x14ac:dyDescent="0.3">
      <c r="A40">
        <v>575</v>
      </c>
      <c r="B40">
        <v>1</v>
      </c>
      <c r="C40">
        <v>550</v>
      </c>
      <c r="D40">
        <v>70</v>
      </c>
      <c r="E40">
        <f t="shared" si="0"/>
        <v>0.93821559571910784</v>
      </c>
    </row>
    <row r="41" spans="1:5" x14ac:dyDescent="0.3">
      <c r="A41">
        <v>580</v>
      </c>
      <c r="B41">
        <v>1</v>
      </c>
      <c r="C41">
        <v>550</v>
      </c>
      <c r="D41">
        <v>70</v>
      </c>
      <c r="E41">
        <f t="shared" si="0"/>
        <v>0.9122540768285452</v>
      </c>
    </row>
    <row r="42" spans="1:5" x14ac:dyDescent="0.3">
      <c r="A42">
        <v>585</v>
      </c>
      <c r="B42">
        <v>1</v>
      </c>
      <c r="C42">
        <v>550</v>
      </c>
      <c r="D42">
        <v>70</v>
      </c>
      <c r="E42">
        <f t="shared" si="0"/>
        <v>0.88249690258459546</v>
      </c>
    </row>
    <row r="43" spans="1:5" x14ac:dyDescent="0.3">
      <c r="A43">
        <v>590</v>
      </c>
      <c r="B43">
        <v>1</v>
      </c>
      <c r="C43">
        <v>550</v>
      </c>
      <c r="D43">
        <v>70</v>
      </c>
      <c r="E43">
        <f t="shared" si="0"/>
        <v>0.84936581656831245</v>
      </c>
    </row>
    <row r="44" spans="1:5" x14ac:dyDescent="0.3">
      <c r="A44">
        <v>595</v>
      </c>
      <c r="B44">
        <v>1</v>
      </c>
      <c r="C44">
        <v>550</v>
      </c>
      <c r="D44">
        <v>70</v>
      </c>
      <c r="E44">
        <f t="shared" si="0"/>
        <v>0.81331836512984568</v>
      </c>
    </row>
    <row r="45" spans="1:5" x14ac:dyDescent="0.3">
      <c r="A45">
        <v>600</v>
      </c>
      <c r="B45">
        <v>1</v>
      </c>
      <c r="C45">
        <v>550</v>
      </c>
      <c r="D45">
        <v>70</v>
      </c>
      <c r="E45">
        <f t="shared" si="0"/>
        <v>0.77483742888324936</v>
      </c>
    </row>
    <row r="46" spans="1:5" x14ac:dyDescent="0.3">
      <c r="A46">
        <v>605</v>
      </c>
      <c r="B46">
        <v>1</v>
      </c>
      <c r="C46">
        <v>550</v>
      </c>
      <c r="D46">
        <v>70</v>
      </c>
      <c r="E46">
        <f t="shared" si="0"/>
        <v>0.73442054166685844</v>
      </c>
    </row>
    <row r="47" spans="1:5" x14ac:dyDescent="0.3">
      <c r="A47">
        <v>610</v>
      </c>
      <c r="B47">
        <v>1</v>
      </c>
      <c r="C47">
        <v>550</v>
      </c>
      <c r="D47">
        <v>70</v>
      </c>
      <c r="E47">
        <f t="shared" si="0"/>
        <v>0.69256932420519768</v>
      </c>
    </row>
    <row r="48" spans="1:5" x14ac:dyDescent="0.3">
      <c r="A48">
        <v>615</v>
      </c>
      <c r="B48">
        <v>1</v>
      </c>
      <c r="C48">
        <v>550</v>
      </c>
      <c r="D48">
        <v>70</v>
      </c>
      <c r="E48">
        <f t="shared" si="0"/>
        <v>0.64977934108595947</v>
      </c>
    </row>
    <row r="49" spans="1:5" x14ac:dyDescent="0.3">
      <c r="A49">
        <v>620</v>
      </c>
      <c r="B49">
        <v>1</v>
      </c>
      <c r="C49">
        <v>550</v>
      </c>
      <c r="D49">
        <v>70</v>
      </c>
      <c r="E49">
        <f t="shared" si="0"/>
        <v>0.60653065971263342</v>
      </c>
    </row>
    <row r="50" spans="1:5" x14ac:dyDescent="0.3">
      <c r="A50">
        <v>625</v>
      </c>
      <c r="B50">
        <v>1</v>
      </c>
      <c r="C50">
        <v>550</v>
      </c>
      <c r="D50">
        <v>70</v>
      </c>
      <c r="E50">
        <f t="shared" si="0"/>
        <v>0.56327935050165345</v>
      </c>
    </row>
    <row r="51" spans="1:5" x14ac:dyDescent="0.3">
      <c r="A51">
        <v>630</v>
      </c>
      <c r="B51">
        <v>1</v>
      </c>
      <c r="C51">
        <v>550</v>
      </c>
      <c r="D51">
        <v>70</v>
      </c>
      <c r="E51">
        <f t="shared" si="0"/>
        <v>0.52045012102070209</v>
      </c>
    </row>
    <row r="52" spans="1:5" x14ac:dyDescent="0.3">
      <c r="A52">
        <v>635</v>
      </c>
      <c r="B52">
        <v>1</v>
      </c>
      <c r="C52">
        <v>550</v>
      </c>
      <c r="D52">
        <v>70</v>
      </c>
      <c r="E52">
        <f t="shared" si="0"/>
        <v>0.47843022549490555</v>
      </c>
    </row>
    <row r="53" spans="1:5" x14ac:dyDescent="0.3">
      <c r="A53">
        <v>640</v>
      </c>
      <c r="B53">
        <v>1</v>
      </c>
      <c r="C53">
        <v>550</v>
      </c>
      <c r="D53">
        <v>70</v>
      </c>
      <c r="E53">
        <f t="shared" si="0"/>
        <v>0.43756473770026921</v>
      </c>
    </row>
    <row r="54" spans="1:5" x14ac:dyDescent="0.3">
      <c r="A54">
        <v>645</v>
      </c>
      <c r="B54">
        <v>1</v>
      </c>
      <c r="C54">
        <v>550</v>
      </c>
      <c r="D54">
        <v>70</v>
      </c>
      <c r="E54">
        <f t="shared" si="0"/>
        <v>0.39815322221381261</v>
      </c>
    </row>
    <row r="55" spans="1:5" x14ac:dyDescent="0.3">
      <c r="A55">
        <v>650</v>
      </c>
      <c r="B55">
        <v>1</v>
      </c>
      <c r="C55">
        <v>550</v>
      </c>
      <c r="D55">
        <v>70</v>
      </c>
      <c r="E55">
        <f t="shared" si="0"/>
        <v>0.36044778859782101</v>
      </c>
    </row>
    <row r="56" spans="1:5" x14ac:dyDescent="0.3">
      <c r="A56">
        <v>655</v>
      </c>
      <c r="B56">
        <v>1</v>
      </c>
      <c r="C56">
        <v>550</v>
      </c>
      <c r="D56">
        <v>70</v>
      </c>
      <c r="E56">
        <f t="shared" si="0"/>
        <v>0.32465246735834974</v>
      </c>
    </row>
    <row r="57" spans="1:5" x14ac:dyDescent="0.3">
      <c r="A57">
        <v>660</v>
      </c>
      <c r="B57">
        <v>1</v>
      </c>
      <c r="C57">
        <v>550</v>
      </c>
      <c r="D57">
        <v>70</v>
      </c>
      <c r="E57">
        <f t="shared" si="0"/>
        <v>0.29092380704614818</v>
      </c>
    </row>
    <row r="58" spans="1:5" x14ac:dyDescent="0.3">
      <c r="A58">
        <v>665</v>
      </c>
      <c r="B58">
        <v>1</v>
      </c>
      <c r="C58">
        <v>550</v>
      </c>
      <c r="D58">
        <v>70</v>
      </c>
      <c r="E58">
        <f t="shared" si="0"/>
        <v>0.25937255983191904</v>
      </c>
    </row>
    <row r="59" spans="1:5" x14ac:dyDescent="0.3">
      <c r="A59">
        <v>670</v>
      </c>
      <c r="B59">
        <v>1</v>
      </c>
      <c r="C59">
        <v>550</v>
      </c>
      <c r="D59">
        <v>70</v>
      </c>
      <c r="E59">
        <f t="shared" si="0"/>
        <v>0.23006629899380907</v>
      </c>
    </row>
    <row r="60" spans="1:5" x14ac:dyDescent="0.3">
      <c r="A60">
        <v>675</v>
      </c>
      <c r="B60">
        <v>1</v>
      </c>
      <c r="C60">
        <v>550</v>
      </c>
      <c r="D60">
        <v>70</v>
      </c>
      <c r="E60">
        <f t="shared" si="0"/>
        <v>0.2030327962511379</v>
      </c>
    </row>
    <row r="61" spans="1:5" x14ac:dyDescent="0.3">
      <c r="A61">
        <v>680</v>
      </c>
      <c r="B61">
        <v>1</v>
      </c>
      <c r="C61">
        <v>550</v>
      </c>
      <c r="D61">
        <v>70</v>
      </c>
      <c r="E61">
        <f t="shared" si="0"/>
        <v>0.17826397958504792</v>
      </c>
    </row>
    <row r="62" spans="1:5" x14ac:dyDescent="0.3">
      <c r="A62">
        <v>685</v>
      </c>
      <c r="B62">
        <v>1</v>
      </c>
      <c r="C62">
        <v>550</v>
      </c>
      <c r="D62">
        <v>70</v>
      </c>
      <c r="E62">
        <f t="shared" si="0"/>
        <v>0.15572029254970435</v>
      </c>
    </row>
    <row r="63" spans="1:5" x14ac:dyDescent="0.3">
      <c r="A63">
        <v>690</v>
      </c>
      <c r="B63">
        <v>1</v>
      </c>
      <c r="C63">
        <v>550</v>
      </c>
      <c r="D63">
        <v>70</v>
      </c>
      <c r="E63">
        <f t="shared" si="0"/>
        <v>0.1353352832366127</v>
      </c>
    </row>
    <row r="64" spans="1:5" x14ac:dyDescent="0.3">
      <c r="A64">
        <v>695</v>
      </c>
      <c r="B64">
        <v>1</v>
      </c>
      <c r="C64">
        <v>550</v>
      </c>
      <c r="D64">
        <v>70</v>
      </c>
      <c r="E64">
        <f t="shared" si="0"/>
        <v>0.11702026392214346</v>
      </c>
    </row>
    <row r="65" spans="1:5" x14ac:dyDescent="0.3">
      <c r="A65">
        <v>700</v>
      </c>
      <c r="B65">
        <v>1</v>
      </c>
      <c r="C65">
        <v>550</v>
      </c>
      <c r="D65">
        <v>70</v>
      </c>
      <c r="E65">
        <f t="shared" si="0"/>
        <v>0.10066889977289777</v>
      </c>
    </row>
    <row r="66" spans="1:5" x14ac:dyDescent="0.3">
      <c r="A66">
        <v>705</v>
      </c>
      <c r="B66">
        <v>1</v>
      </c>
      <c r="C66">
        <v>550</v>
      </c>
      <c r="D66">
        <v>70</v>
      </c>
      <c r="E66">
        <f t="shared" ref="E66:E85" si="1">B66*EXP(-(POWER(A66-C66,2))/(2*POWER(D66,2)))</f>
        <v>8.6161605510843786E-2</v>
      </c>
    </row>
    <row r="67" spans="1:5" x14ac:dyDescent="0.3">
      <c r="A67">
        <v>710</v>
      </c>
      <c r="B67">
        <v>1</v>
      </c>
      <c r="C67">
        <v>550</v>
      </c>
      <c r="D67">
        <v>70</v>
      </c>
      <c r="E67">
        <f t="shared" si="1"/>
        <v>7.3369651368382902E-2</v>
      </c>
    </row>
    <row r="68" spans="1:5" x14ac:dyDescent="0.3">
      <c r="A68">
        <v>715</v>
      </c>
      <c r="B68">
        <v>1</v>
      </c>
      <c r="C68">
        <v>550</v>
      </c>
      <c r="D68">
        <v>70</v>
      </c>
      <c r="E68">
        <f t="shared" si="1"/>
        <v>6.2158902788275912E-2</v>
      </c>
    </row>
    <row r="69" spans="1:5" x14ac:dyDescent="0.3">
      <c r="A69">
        <v>720</v>
      </c>
      <c r="B69">
        <v>1</v>
      </c>
      <c r="C69">
        <v>550</v>
      </c>
      <c r="D69">
        <v>70</v>
      </c>
      <c r="E69">
        <f t="shared" si="1"/>
        <v>5.239314106982558E-2</v>
      </c>
    </row>
    <row r="70" spans="1:5" x14ac:dyDescent="0.3">
      <c r="A70">
        <v>725</v>
      </c>
      <c r="B70">
        <v>1</v>
      </c>
      <c r="C70">
        <v>550</v>
      </c>
      <c r="D70">
        <v>70</v>
      </c>
      <c r="E70">
        <f t="shared" si="1"/>
        <v>4.393693362340742E-2</v>
      </c>
    </row>
    <row r="71" spans="1:5" x14ac:dyDescent="0.3">
      <c r="A71">
        <v>730</v>
      </c>
      <c r="B71">
        <v>1</v>
      </c>
      <c r="C71">
        <v>550</v>
      </c>
      <c r="D71">
        <v>70</v>
      </c>
      <c r="E71">
        <f t="shared" si="1"/>
        <v>3.6658041953378011E-2</v>
      </c>
    </row>
    <row r="72" spans="1:5" x14ac:dyDescent="0.3">
      <c r="A72">
        <v>735</v>
      </c>
      <c r="B72">
        <v>1</v>
      </c>
      <c r="C72">
        <v>550</v>
      </c>
      <c r="D72">
        <v>70</v>
      </c>
      <c r="E72">
        <f t="shared" si="1"/>
        <v>3.0429372427211904E-2</v>
      </c>
    </row>
    <row r="73" spans="1:5" x14ac:dyDescent="0.3">
      <c r="A73">
        <v>740</v>
      </c>
      <c r="B73">
        <v>1</v>
      </c>
      <c r="C73">
        <v>550</v>
      </c>
      <c r="D73">
        <v>70</v>
      </c>
      <c r="E73">
        <f t="shared" si="1"/>
        <v>2.5130488985274414E-2</v>
      </c>
    </row>
    <row r="74" spans="1:5" x14ac:dyDescent="0.3">
      <c r="A74">
        <v>745</v>
      </c>
      <c r="B74">
        <v>1</v>
      </c>
      <c r="C74">
        <v>550</v>
      </c>
      <c r="D74">
        <v>70</v>
      </c>
      <c r="E74">
        <f t="shared" si="1"/>
        <v>2.064871806216113E-2</v>
      </c>
    </row>
    <row r="75" spans="1:5" x14ac:dyDescent="0.3">
      <c r="A75">
        <v>750</v>
      </c>
      <c r="B75">
        <v>1</v>
      </c>
      <c r="C75">
        <v>550</v>
      </c>
      <c r="D75">
        <v>70</v>
      </c>
      <c r="E75">
        <f t="shared" si="1"/>
        <v>1.6879884148789909E-2</v>
      </c>
    </row>
    <row r="76" spans="1:5" x14ac:dyDescent="0.3">
      <c r="A76">
        <v>755</v>
      </c>
      <c r="B76">
        <v>1</v>
      </c>
      <c r="C76">
        <v>550</v>
      </c>
      <c r="D76">
        <v>70</v>
      </c>
      <c r="E76">
        <f t="shared" si="1"/>
        <v>1.3728719779475006E-2</v>
      </c>
    </row>
    <row r="77" spans="1:5" x14ac:dyDescent="0.3">
      <c r="A77">
        <v>760</v>
      </c>
      <c r="B77">
        <v>1</v>
      </c>
      <c r="C77">
        <v>550</v>
      </c>
      <c r="D77">
        <v>70</v>
      </c>
      <c r="E77">
        <f t="shared" si="1"/>
        <v>1.1108996538242306E-2</v>
      </c>
    </row>
    <row r="78" spans="1:5" x14ac:dyDescent="0.3">
      <c r="A78">
        <v>765</v>
      </c>
      <c r="B78">
        <v>1</v>
      </c>
      <c r="C78">
        <v>550</v>
      </c>
      <c r="D78">
        <v>70</v>
      </c>
      <c r="E78">
        <f t="shared" si="1"/>
        <v>8.9434242742491565E-3</v>
      </c>
    </row>
    <row r="79" spans="1:5" x14ac:dyDescent="0.3">
      <c r="A79">
        <v>770</v>
      </c>
      <c r="B79">
        <v>1</v>
      </c>
      <c r="C79">
        <v>550</v>
      </c>
      <c r="D79">
        <v>70</v>
      </c>
      <c r="E79">
        <f t="shared" si="1"/>
        <v>7.163364470919217E-3</v>
      </c>
    </row>
    <row r="80" spans="1:5" x14ac:dyDescent="0.3">
      <c r="A80">
        <v>775</v>
      </c>
      <c r="B80">
        <v>1</v>
      </c>
      <c r="C80">
        <v>550</v>
      </c>
      <c r="D80">
        <v>70</v>
      </c>
      <c r="E80">
        <f t="shared" si="1"/>
        <v>5.7084010172793621E-3</v>
      </c>
    </row>
    <row r="81" spans="1:5" x14ac:dyDescent="0.3">
      <c r="A81">
        <v>780</v>
      </c>
      <c r="B81">
        <v>1</v>
      </c>
      <c r="C81">
        <v>550</v>
      </c>
      <c r="D81">
        <v>70</v>
      </c>
      <c r="E81">
        <f t="shared" si="1"/>
        <v>4.5258078667667189E-3</v>
      </c>
    </row>
    <row r="82" spans="1:5" x14ac:dyDescent="0.3">
      <c r="A82">
        <v>785</v>
      </c>
      <c r="B82">
        <v>1</v>
      </c>
      <c r="C82">
        <v>550</v>
      </c>
      <c r="D82">
        <v>70</v>
      </c>
      <c r="E82">
        <f t="shared" si="1"/>
        <v>3.569948597931887E-3</v>
      </c>
    </row>
    <row r="83" spans="1:5" x14ac:dyDescent="0.3">
      <c r="A83">
        <v>790</v>
      </c>
      <c r="B83">
        <v>1</v>
      </c>
      <c r="C83">
        <v>550</v>
      </c>
      <c r="D83">
        <v>70</v>
      </c>
      <c r="E83">
        <f t="shared" si="1"/>
        <v>2.8016380348484843E-3</v>
      </c>
    </row>
    <row r="84" spans="1:5" x14ac:dyDescent="0.3">
      <c r="A84">
        <v>795</v>
      </c>
      <c r="B84">
        <v>1</v>
      </c>
      <c r="C84">
        <v>550</v>
      </c>
      <c r="D84">
        <v>70</v>
      </c>
      <c r="E84">
        <f t="shared" si="1"/>
        <v>2.1874911181828851E-3</v>
      </c>
    </row>
    <row r="85" spans="1:5" x14ac:dyDescent="0.3">
      <c r="A85">
        <v>800</v>
      </c>
      <c r="B85">
        <v>1</v>
      </c>
      <c r="C85">
        <v>550</v>
      </c>
      <c r="D85">
        <v>70</v>
      </c>
      <c r="E85">
        <f t="shared" si="1"/>
        <v>1.6992793655526571E-3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A2" sqref="A2"/>
    </sheetView>
  </sheetViews>
  <sheetFormatPr defaultRowHeight="14.4" x14ac:dyDescent="0.3"/>
  <cols>
    <col min="9" max="9" width="12" bestFit="1" customWidth="1"/>
  </cols>
  <sheetData>
    <row r="1" spans="1:10" s="3" customFormat="1" ht="18" x14ac:dyDescent="0.35">
      <c r="A1" s="3" t="s">
        <v>11</v>
      </c>
      <c r="B1" s="3" t="s">
        <v>12</v>
      </c>
      <c r="C1" s="3" t="s">
        <v>13</v>
      </c>
      <c r="D1" s="3">
        <f>C87</f>
        <v>0.20775627086864698</v>
      </c>
    </row>
    <row r="2" spans="1:10" x14ac:dyDescent="0.3">
      <c r="A2">
        <f t="array" ref="A2:A5">MMULT(pseudoinverse!A107:CG110,'target 1'!E1:E85)</f>
        <v>0.47571040342925297</v>
      </c>
      <c r="B2">
        <f>$A$2*pseudoinverse!A2+$A$3*pseudoinverse!B2+$A$4*pseudoinverse!C2+$A$5*pseudoinverse!D2</f>
        <v>1.841561250495752E-3</v>
      </c>
      <c r="C2">
        <f>POWER(B2-'target 1'!E1,2)</f>
        <v>2.5554622222300743E-3</v>
      </c>
    </row>
    <row r="3" spans="1:10" x14ac:dyDescent="0.3">
      <c r="A3">
        <v>0.67156152721167195</v>
      </c>
      <c r="B3">
        <f>$A$2*pseudoinverse!A3+$A$3*pseudoinverse!B3+$A$4*pseudoinverse!C3+$A$5*pseudoinverse!D3</f>
        <v>3.1667806022950646E-3</v>
      </c>
      <c r="C3">
        <f>POWER(B3-'target 1'!E2,2)</f>
        <v>3.4800704800056941E-3</v>
      </c>
      <c r="I3">
        <v>0.47571040342925297</v>
      </c>
      <c r="J3" s="14">
        <f>100*I3</f>
        <v>47.571040342925301</v>
      </c>
    </row>
    <row r="4" spans="1:10" x14ac:dyDescent="0.3">
      <c r="A4">
        <v>0.6465969189097428</v>
      </c>
      <c r="B4">
        <f>$A$2*pseudoinverse!A4+$A$3*pseudoinverse!B4+$A$4*pseudoinverse!C4+$A$5*pseudoinverse!D4</f>
        <v>5.2972008250025881E-3</v>
      </c>
      <c r="C4">
        <f>POWER(B4-'target 1'!E3,2)</f>
        <v>4.6338585229809591E-3</v>
      </c>
      <c r="I4">
        <v>0.67156152721167195</v>
      </c>
      <c r="J4" s="14">
        <f t="shared" ref="J4:J6" si="0">100*I4</f>
        <v>67.156152721167189</v>
      </c>
    </row>
    <row r="5" spans="1:10" x14ac:dyDescent="0.3">
      <c r="A5">
        <v>0.38311328714526688</v>
      </c>
      <c r="B5">
        <f>$A$2*pseudoinverse!A5+$A$3*pseudoinverse!B5+$A$4*pseudoinverse!C5+$A$5*pseudoinverse!D5</f>
        <v>8.6196732861784468E-3</v>
      </c>
      <c r="C5">
        <f>POWER(B5-'target 1'!E4,2)</f>
        <v>6.0127512531345925E-3</v>
      </c>
      <c r="I5">
        <v>0.6465969189097428</v>
      </c>
      <c r="J5" s="14">
        <f t="shared" si="0"/>
        <v>64.659691890974287</v>
      </c>
    </row>
    <row r="6" spans="1:10" x14ac:dyDescent="0.3">
      <c r="B6">
        <f>$A$2*pseudoinverse!A6+$A$3*pseudoinverse!B6+$A$4*pseudoinverse!C6+$A$5*pseudoinverse!D6</f>
        <v>1.364509076191546E-2</v>
      </c>
      <c r="C6">
        <f>POWER(B6-'target 1'!E5,2)</f>
        <v>7.5731433347799252E-3</v>
      </c>
      <c r="I6">
        <v>0.38311328714526688</v>
      </c>
      <c r="J6" s="14">
        <f t="shared" si="0"/>
        <v>38.311328714526688</v>
      </c>
    </row>
    <row r="7" spans="1:10" x14ac:dyDescent="0.3">
      <c r="B7">
        <f>$A$2*pseudoinverse!A7+$A$3*pseudoinverse!B7+$A$4*pseudoinverse!C7+$A$5*pseudoinverse!D7</f>
        <v>2.1015352028279956E-2</v>
      </c>
      <c r="C7">
        <f>POWER(B7-'target 1'!E6,2)</f>
        <v>9.2169431077484959E-3</v>
      </c>
    </row>
    <row r="8" spans="1:10" x14ac:dyDescent="0.3">
      <c r="B8">
        <f>$A$2*pseudoinverse!A8+$A$3*pseudoinverse!B8+$A$4*pseudoinverse!C8+$A$5*pseudoinverse!D8</f>
        <v>3.1493097493145814E-2</v>
      </c>
      <c r="C8">
        <f>POWER(B8-'target 1'!E7,2)</f>
        <v>1.0783199539980678E-2</v>
      </c>
    </row>
    <row r="9" spans="1:10" x14ac:dyDescent="0.3">
      <c r="B9">
        <f>$A$2*pseudoinverse!A9+$A$3*pseudoinverse!B9+$A$4*pseudoinverse!C9+$A$5*pseudoinverse!D9</f>
        <v>4.5927215586033313E-2</v>
      </c>
      <c r="C9">
        <f>POWER(B9-'target 1'!E8,2)</f>
        <v>1.2054519749150592E-2</v>
      </c>
    </row>
    <row r="10" spans="1:10" x14ac:dyDescent="0.3">
      <c r="B10">
        <f>$A$2*pseudoinverse!A10+$A$3*pseudoinverse!B10+$A$4*pseudoinverse!C10+$A$5*pseudoinverse!D10</f>
        <v>6.5189298779750521E-2</v>
      </c>
      <c r="C10">
        <f>POWER(B10-'target 1'!E9,2)</f>
        <v>1.2785883439219891E-2</v>
      </c>
    </row>
    <row r="11" spans="1:10" x14ac:dyDescent="0.3">
      <c r="B11">
        <f>$A$2*pseudoinverse!A11+$A$3*pseudoinverse!B11+$A$4*pseudoinverse!C11+$A$5*pseudoinverse!D11</f>
        <v>9.0080865118483539E-2</v>
      </c>
      <c r="C11">
        <f>POWER(B11-'target 1'!E10,2)</f>
        <v>1.2758138746595895E-2</v>
      </c>
    </row>
    <row r="12" spans="1:10" x14ac:dyDescent="0.3">
      <c r="B12">
        <f>$A$2*pseudoinverse!A12+$A$3*pseudoinverse!B12+$A$4*pseudoinverse!C12+$A$5*pseudoinverse!D12</f>
        <v>0.1212180527943979</v>
      </c>
      <c r="C12">
        <f>POWER(B12-'target 1'!E11,2)</f>
        <v>1.1847940700687627E-2</v>
      </c>
    </row>
    <row r="13" spans="1:10" x14ac:dyDescent="0.3">
      <c r="B13">
        <f>$A$2*pseudoinverse!A13+$A$3*pseudoinverse!B13+$A$4*pseudoinverse!C13+$A$5*pseudoinverse!D13</f>
        <v>0.15890855845724267</v>
      </c>
      <c r="C13">
        <f>POWER(B13-'target 1'!E12,2)</f>
        <v>1.0093015572210975E-2</v>
      </c>
    </row>
    <row r="14" spans="1:10" x14ac:dyDescent="0.3">
      <c r="B14">
        <f>$A$2*pseudoinverse!A14+$A$3*pseudoinverse!B14+$A$4*pseudoinverse!C14+$A$5*pseudoinverse!D14</f>
        <v>0.20304283738811341</v>
      </c>
      <c r="C14">
        <f>POWER(B14-'target 1'!E13,2)</f>
        <v>7.7230648280364276E-3</v>
      </c>
    </row>
    <row r="15" spans="1:10" x14ac:dyDescent="0.3">
      <c r="B15">
        <f>$A$2*pseudoinverse!A15+$A$3*pseudoinverse!B15+$A$4*pseudoinverse!C15+$A$5*pseudoinverse!D15</f>
        <v>0.25302545355924949</v>
      </c>
      <c r="C15">
        <f>POWER(B15-'target 1'!E14,2)</f>
        <v>5.1304291057764975E-3</v>
      </c>
    </row>
    <row r="16" spans="1:10" x14ac:dyDescent="0.3">
      <c r="B16">
        <f>$A$2*pseudoinverse!A16+$A$3*pseudoinverse!B16+$A$4*pseudoinverse!C16+$A$5*pseudoinverse!D16</f>
        <v>0.30777052875494487</v>
      </c>
      <c r="C16">
        <f>POWER(B16-'target 1'!E15,2)</f>
        <v>2.7748937045538906E-3</v>
      </c>
    </row>
    <row r="17" spans="2:3" x14ac:dyDescent="0.3">
      <c r="B17">
        <f>$A$2*pseudoinverse!A17+$A$3*pseudoinverse!B17+$A$4*pseudoinverse!C17+$A$5*pseudoinverse!D17</f>
        <v>0.36577613603302261</v>
      </c>
      <c r="C17">
        <f>POWER(B17-'target 1'!E16,2)</f>
        <v>1.0482757095583023E-3</v>
      </c>
    </row>
    <row r="18" spans="2:3" x14ac:dyDescent="0.3">
      <c r="B18">
        <f>$A$2*pseudoinverse!A18+$A$3*pseudoinverse!B18+$A$4*pseudoinverse!C18+$A$5*pseudoinverse!D18</f>
        <v>0.42527681392698391</v>
      </c>
      <c r="C18">
        <f>POWER(B18-'target 1'!E17,2)</f>
        <v>1.5099307065807012E-4</v>
      </c>
    </row>
    <row r="19" spans="2:3" x14ac:dyDescent="0.3">
      <c r="B19">
        <f>$A$2*pseudoinverse!A19+$A$3*pseudoinverse!B19+$A$4*pseudoinverse!C19+$A$5*pseudoinverse!D19</f>
        <v>0.48445412881039085</v>
      </c>
      <c r="C19">
        <f>POWER(B19-'target 1'!E18,2)</f>
        <v>3.6287411154314811E-5</v>
      </c>
    </row>
    <row r="20" spans="2:3" x14ac:dyDescent="0.3">
      <c r="B20">
        <f>$A$2*pseudoinverse!A20+$A$3*pseudoinverse!B20+$A$4*pseudoinverse!C20+$A$5*pseudoinverse!D20</f>
        <v>0.54166739733149261</v>
      </c>
      <c r="C20">
        <f>POWER(B20-'target 1'!E19,2)</f>
        <v>4.5017281404843222E-4</v>
      </c>
    </row>
    <row r="21" spans="2:3" x14ac:dyDescent="0.3">
      <c r="B21">
        <f>$A$2*pseudoinverse!A21+$A$3*pseudoinverse!B21+$A$4*pseudoinverse!C21+$A$5*pseudoinverse!D21</f>
        <v>0.5956560993941804</v>
      </c>
      <c r="C21">
        <f>POWER(B21-'target 1'!E20,2)</f>
        <v>1.0482538688497453E-3</v>
      </c>
    </row>
    <row r="22" spans="2:3" x14ac:dyDescent="0.3">
      <c r="B22">
        <f>$A$2*pseudoinverse!A22+$A$3*pseudoinverse!B22+$A$4*pseudoinverse!C22+$A$5*pseudoinverse!D22</f>
        <v>0.64566687335061879</v>
      </c>
      <c r="C22">
        <f>POWER(B22-'target 1'!E21,2)</f>
        <v>1.5316432179180313E-3</v>
      </c>
    </row>
    <row r="23" spans="2:3" x14ac:dyDescent="0.3">
      <c r="B23">
        <f>$A$2*pseudoinverse!A23+$A$3*pseudoinverse!B23+$A$4*pseudoinverse!C23+$A$5*pseudoinverse!D23</f>
        <v>0.69147297584589817</v>
      </c>
      <c r="C23">
        <f>POWER(B23-'target 1'!E22,2)</f>
        <v>1.7383591794951688E-3</v>
      </c>
    </row>
    <row r="24" spans="2:3" x14ac:dyDescent="0.3">
      <c r="B24">
        <f>$A$2*pseudoinverse!A24+$A$3*pseudoinverse!B24+$A$4*pseudoinverse!C24+$A$5*pseudoinverse!D24</f>
        <v>0.7332801517897759</v>
      </c>
      <c r="C24">
        <f>POWER(B24-'target 1'!E23,2)</f>
        <v>1.6573714826212552E-3</v>
      </c>
    </row>
    <row r="25" spans="2:3" x14ac:dyDescent="0.3">
      <c r="B25">
        <f>$A$2*pseudoinverse!A25+$A$3*pseudoinverse!B25+$A$4*pseudoinverse!C25+$A$5*pseudoinverse!D25</f>
        <v>0.77154331592268677</v>
      </c>
      <c r="C25">
        <f>POWER(B25-'target 1'!E24,2)</f>
        <v>1.3781003684491904E-3</v>
      </c>
    </row>
    <row r="26" spans="2:3" x14ac:dyDescent="0.3">
      <c r="B26">
        <f>$A$2*pseudoinverse!A26+$A$3*pseudoinverse!B26+$A$4*pseudoinverse!C26+$A$5*pseudoinverse!D26</f>
        <v>0.80674418070744158</v>
      </c>
      <c r="C26">
        <f>POWER(B26-'target 1'!E25,2)</f>
        <v>1.0180408119705938E-3</v>
      </c>
    </row>
    <row r="27" spans="2:3" x14ac:dyDescent="0.3">
      <c r="B27">
        <f>$A$2*pseudoinverse!A27+$A$3*pseudoinverse!B27+$A$4*pseudoinverse!C27+$A$5*pseudoinverse!D27</f>
        <v>0.83919229427884512</v>
      </c>
      <c r="C27">
        <f>POWER(B27-'target 1'!E26,2)</f>
        <v>6.6946020960744292E-4</v>
      </c>
    </row>
    <row r="28" spans="2:3" x14ac:dyDescent="0.3">
      <c r="B28">
        <f>$A$2*pseudoinverse!A28+$A$3*pseudoinverse!B28+$A$4*pseudoinverse!C28+$A$5*pseudoinverse!D28</f>
        <v>0.86890576230043692</v>
      </c>
      <c r="C28">
        <f>POWER(B28-'target 1'!E27,2)</f>
        <v>3.8180947921436951E-4</v>
      </c>
    </row>
    <row r="29" spans="2:3" x14ac:dyDescent="0.3">
      <c r="B29">
        <f>$A$2*pseudoinverse!A29+$A$3*pseudoinverse!B29+$A$4*pseudoinverse!C29+$A$5*pseudoinverse!D29</f>
        <v>0.89560389596713985</v>
      </c>
      <c r="C29">
        <f>POWER(B29-'target 1'!E28,2)</f>
        <v>1.7179327553006261E-4</v>
      </c>
    </row>
    <row r="30" spans="2:3" x14ac:dyDescent="0.3">
      <c r="B30">
        <f>$A$2*pseudoinverse!A30+$A$3*pseudoinverse!B30+$A$4*pseudoinverse!C30+$A$5*pseudoinverse!D30</f>
        <v>0.91880897111172044</v>
      </c>
      <c r="C30">
        <f>POWER(B30-'target 1'!E29,2)</f>
        <v>4.2966639063603429E-5</v>
      </c>
    </row>
    <row r="31" spans="2:3" x14ac:dyDescent="0.3">
      <c r="B31">
        <f>$A$2*pseudoinverse!A31+$A$3*pseudoinverse!B31+$A$4*pseudoinverse!C31+$A$5*pseudoinverse!D31</f>
        <v>0.93801927851261757</v>
      </c>
      <c r="C31">
        <f>POWER(B31-'target 1'!E30,2)</f>
        <v>3.8540445564143596E-8</v>
      </c>
    </row>
    <row r="32" spans="2:3" x14ac:dyDescent="0.3">
      <c r="B32">
        <f>$A$2*pseudoinverse!A32+$A$3*pseudoinverse!B32+$A$4*pseudoinverse!C32+$A$5*pseudoinverse!D32</f>
        <v>0.952892422336308</v>
      </c>
      <c r="C32">
        <f>POWER(B32-'target 1'!E31,2)</f>
        <v>5.0595038571247419E-5</v>
      </c>
    </row>
    <row r="33" spans="2:3" x14ac:dyDescent="0.3">
      <c r="B33">
        <f>$A$2*pseudoinverse!A33+$A$3*pseudoinverse!B33+$A$4*pseudoinverse!C33+$A$5*pseudoinverse!D33</f>
        <v>0.96337463212615471</v>
      </c>
      <c r="C33">
        <f>POWER(B33-'target 1'!E32,2)</f>
        <v>1.9398196172576193E-4</v>
      </c>
    </row>
    <row r="34" spans="2:3" x14ac:dyDescent="0.3">
      <c r="B34">
        <f>$A$2*pseudoinverse!A34+$A$3*pseudoinverse!B34+$A$4*pseudoinverse!C34+$A$5*pseudoinverse!D34</f>
        <v>0.96973033235459671</v>
      </c>
      <c r="C34">
        <f>POWER(B34-'target 1'!E33,2)</f>
        <v>4.0471264040699495E-4</v>
      </c>
    </row>
    <row r="35" spans="2:3" x14ac:dyDescent="0.3">
      <c r="B35">
        <f>$A$2*pseudoinverse!A35+$A$3*pseudoinverse!B35+$A$4*pseudoinverse!C35+$A$5*pseudoinverse!D35</f>
        <v>0.97246049809822865</v>
      </c>
      <c r="C35">
        <f>POWER(B35-'target 1'!E34,2)</f>
        <v>6.245866974028064E-4</v>
      </c>
    </row>
    <row r="36" spans="2:3" x14ac:dyDescent="0.3">
      <c r="B36">
        <f>$A$2*pseudoinverse!A36+$A$3*pseudoinverse!B36+$A$4*pseudoinverse!C36+$A$5*pseudoinverse!D36</f>
        <v>0.97213685676230277</v>
      </c>
      <c r="C36">
        <f>POWER(B36-'target 1'!E35,2)</f>
        <v>7.7635475108443286E-4</v>
      </c>
    </row>
    <row r="37" spans="2:3" x14ac:dyDescent="0.3">
      <c r="B37">
        <f>$A$2*pseudoinverse!A37+$A$3*pseudoinverse!B37+$A$4*pseudoinverse!C37+$A$5*pseudoinverse!D37</f>
        <v>0.96920847538228339</v>
      </c>
      <c r="C37">
        <f>POWER(B37-'target 1'!E36,2)</f>
        <v>7.9770971327665038E-4</v>
      </c>
    </row>
    <row r="38" spans="2:3" x14ac:dyDescent="0.3">
      <c r="B38">
        <f>$A$2*pseudoinverse!A38+$A$3*pseudoinverse!B38+$A$4*pseudoinverse!C38+$A$5*pseudoinverse!D38</f>
        <v>0.96384737227899409</v>
      </c>
      <c r="C38">
        <f>POWER(B38-'target 1'!E37,2)</f>
        <v>6.7602241737231171E-4</v>
      </c>
    </row>
    <row r="39" spans="2:3" x14ac:dyDescent="0.3">
      <c r="B39">
        <f>$A$2*pseudoinverse!A39+$A$3*pseudoinverse!B39+$A$4*pseudoinverse!C39+$A$5*pseudoinverse!D39</f>
        <v>0.95588688808163169</v>
      </c>
      <c r="C39">
        <f>POWER(B39-'target 1'!E38,2)</f>
        <v>4.586229879489426E-4</v>
      </c>
    </row>
    <row r="40" spans="2:3" x14ac:dyDescent="0.3">
      <c r="B40">
        <f>$A$2*pseudoinverse!A40+$A$3*pseudoinverse!B40+$A$4*pseudoinverse!C40+$A$5*pseudoinverse!D40</f>
        <v>0.94487508612952231</v>
      </c>
      <c r="C40">
        <f>POWER(B40-'target 1'!E39,2)</f>
        <v>2.2892764714534615E-4</v>
      </c>
    </row>
    <row r="41" spans="2:3" x14ac:dyDescent="0.3">
      <c r="B41">
        <f>$A$2*pseudoinverse!A41+$A$3*pseudoinverse!B41+$A$4*pseudoinverse!C41+$A$5*pseudoinverse!D41</f>
        <v>0.93022638052909223</v>
      </c>
      <c r="C41">
        <f>POWER(B41-'target 1'!E40,2)</f>
        <v>6.3827559352376128E-5</v>
      </c>
    </row>
    <row r="42" spans="2:3" x14ac:dyDescent="0.3">
      <c r="B42">
        <f>$A$2*pseudoinverse!A42+$A$3*pseudoinverse!B42+$A$4*pseudoinverse!C42+$A$5*pseudoinverse!D42</f>
        <v>0.91142147184060418</v>
      </c>
      <c r="C42">
        <f>POWER(B42-'target 1'!E41,2)</f>
        <v>6.9323106594426833E-7</v>
      </c>
    </row>
    <row r="43" spans="2:3" x14ac:dyDescent="0.3">
      <c r="B43">
        <f>$A$2*pseudoinverse!A43+$A$3*pseudoinverse!B43+$A$4*pseudoinverse!C43+$A$5*pseudoinverse!D43</f>
        <v>0.88818984640053911</v>
      </c>
      <c r="C43">
        <f>POWER(B43-'target 1'!E42,2)</f>
        <v>3.2409609291491068E-5</v>
      </c>
    </row>
    <row r="44" spans="2:3" x14ac:dyDescent="0.3">
      <c r="B44">
        <f>$A$2*pseudoinverse!A44+$A$3*pseudoinverse!B44+$A$4*pseudoinverse!C44+$A$5*pseudoinverse!D44</f>
        <v>0.8606157172304556</v>
      </c>
      <c r="C44">
        <f>POWER(B44-'target 1'!E43,2)</f>
        <v>1.2656026490808896E-4</v>
      </c>
    </row>
    <row r="45" spans="2:3" x14ac:dyDescent="0.3">
      <c r="B45">
        <f>$A$2*pseudoinverse!A45+$A$3*pseudoinverse!B45+$A$4*pseudoinverse!C45+$A$5*pseudoinverse!D45</f>
        <v>0.82913463266155485</v>
      </c>
      <c r="C45">
        <f>POWER(B45-'target 1'!E44,2)</f>
        <v>2.5015431863459776E-4</v>
      </c>
    </row>
    <row r="46" spans="2:3" x14ac:dyDescent="0.3">
      <c r="B46">
        <f>$A$2*pseudoinverse!A46+$A$3*pseudoinverse!B46+$A$4*pseudoinverse!C46+$A$5*pseudoinverse!D46</f>
        <v>0.7944246264998398</v>
      </c>
      <c r="C46">
        <f>POWER(B46-'target 1'!E45,2)</f>
        <v>3.8365831047136644E-4</v>
      </c>
    </row>
    <row r="47" spans="2:3" x14ac:dyDescent="0.3">
      <c r="B47">
        <f>$A$2*pseudoinverse!A47+$A$3*pseudoinverse!B47+$A$4*pseudoinverse!C47+$A$5*pseudoinverse!D47</f>
        <v>0.75723010063455221</v>
      </c>
      <c r="C47">
        <f>POWER(B47-'target 1'!E46,2)</f>
        <v>5.2027598030069907E-4</v>
      </c>
    </row>
    <row r="48" spans="2:3" x14ac:dyDescent="0.3">
      <c r="B48">
        <f>$A$2*pseudoinverse!A48+$A$3*pseudoinverse!B48+$A$4*pseudoinverse!C48+$A$5*pseudoinverse!D48</f>
        <v>0.7181772780875505</v>
      </c>
      <c r="C48">
        <f>POWER(B48-'target 1'!E47,2)</f>
        <v>6.5576730204070877E-4</v>
      </c>
    </row>
    <row r="49" spans="2:3" x14ac:dyDescent="0.3">
      <c r="B49">
        <f>$A$2*pseudoinverse!A49+$A$3*pseudoinverse!B49+$A$4*pseudoinverse!C49+$A$5*pseudoinverse!D49</f>
        <v>0.67764082326064679</v>
      </c>
      <c r="C49">
        <f>POWER(B49-'target 1'!E48,2)</f>
        <v>7.7626218897041885E-4</v>
      </c>
    </row>
    <row r="50" spans="2:3" x14ac:dyDescent="0.3">
      <c r="B50">
        <f>$A$2*pseudoinverse!A50+$A$3*pseudoinverse!B50+$A$4*pseudoinverse!C50+$A$5*pseudoinverse!D50</f>
        <v>0.63570283557007923</v>
      </c>
      <c r="C50">
        <f>POWER(B50-'target 1'!E49,2)</f>
        <v>8.5101584425774379E-4</v>
      </c>
    </row>
    <row r="51" spans="2:3" x14ac:dyDescent="0.3">
      <c r="B51">
        <f>$A$2*pseudoinverse!A51+$A$3*pseudoinverse!B51+$A$4*pseudoinverse!C51+$A$5*pseudoinverse!D51</f>
        <v>0.59221489226152879</v>
      </c>
      <c r="C51">
        <f>POWER(B51-'target 1'!E50,2)</f>
        <v>8.3726557693748955E-4</v>
      </c>
    </row>
    <row r="52" spans="2:3" x14ac:dyDescent="0.3">
      <c r="B52">
        <f>$A$2*pseudoinverse!A52+$A$3*pseudoinverse!B52+$A$4*pseudoinverse!C52+$A$5*pseudoinverse!D52</f>
        <v>0.54694163310463217</v>
      </c>
      <c r="C52">
        <f>POWER(B52-'target 1'!E51,2)</f>
        <v>7.0180021249301346E-4</v>
      </c>
    </row>
    <row r="53" spans="2:3" x14ac:dyDescent="0.3">
      <c r="B53">
        <f>$A$2*pseudoinverse!A53+$A$3*pseudoinverse!B53+$A$4*pseudoinverse!C53+$A$5*pseudoinverse!D53</f>
        <v>0.49974075292092091</v>
      </c>
      <c r="C53">
        <f>POWER(B53-'target 1'!E52,2)</f>
        <v>4.5413857917495277E-4</v>
      </c>
    </row>
    <row r="54" spans="2:3" x14ac:dyDescent="0.3">
      <c r="B54">
        <f>$A$2*pseudoinverse!A54+$A$3*pseudoinverse!B54+$A$4*pseudoinverse!C54+$A$5*pseudoinverse!D54</f>
        <v>0.45072580160149084</v>
      </c>
      <c r="C54">
        <f>POWER(B54-'target 1'!E53,2)</f>
        <v>1.7321360301203901E-4</v>
      </c>
    </row>
    <row r="55" spans="2:3" x14ac:dyDescent="0.3">
      <c r="B55">
        <f>$A$2*pseudoinverse!A55+$A$3*pseudoinverse!B55+$A$4*pseudoinverse!C55+$A$5*pseudoinverse!D55</f>
        <v>0.40036609573322735</v>
      </c>
      <c r="C55">
        <f>POWER(B55-'target 1'!E54,2)</f>
        <v>4.8968092129269668E-6</v>
      </c>
    </row>
    <row r="56" spans="2:3" x14ac:dyDescent="0.3">
      <c r="B56">
        <f>$A$2*pseudoinverse!A56+$A$3*pseudoinverse!B56+$A$4*pseudoinverse!C56+$A$5*pseudoinverse!D56</f>
        <v>0.34949833709539774</v>
      </c>
      <c r="C56">
        <f>POWER(B56-'target 1'!E55,2)</f>
        <v>1.1989048820391918E-4</v>
      </c>
    </row>
    <row r="57" spans="2:3" x14ac:dyDescent="0.3">
      <c r="B57">
        <f>$A$2*pseudoinverse!A57+$A$3*pseudoinverse!B57+$A$4*pseudoinverse!C57+$A$5*pseudoinverse!D57</f>
        <v>0.29924991912444315</v>
      </c>
      <c r="C57">
        <f>POWER(B57-'target 1'!E56,2)</f>
        <v>6.4528945677595057E-4</v>
      </c>
    </row>
    <row r="58" spans="2:3" x14ac:dyDescent="0.3">
      <c r="B58">
        <f>$A$2*pseudoinverse!A58+$A$3*pseudoinverse!B58+$A$4*pseudoinverse!C58+$A$5*pseudoinverse!D58</f>
        <v>0.25089650184817253</v>
      </c>
      <c r="C58">
        <f>POWER(B58-'target 1'!E57,2)</f>
        <v>1.6021851614118883E-3</v>
      </c>
    </row>
    <row r="59" spans="2:3" x14ac:dyDescent="0.3">
      <c r="B59">
        <f>$A$2*pseudoinverse!A59+$A$3*pseudoinverse!B59+$A$4*pseudoinverse!C59+$A$5*pseudoinverse!D59</f>
        <v>0.20569030025708709</v>
      </c>
      <c r="C59">
        <f>POWER(B59-'target 1'!E58,2)</f>
        <v>2.8817849930596359E-3</v>
      </c>
    </row>
    <row r="60" spans="2:3" x14ac:dyDescent="0.3">
      <c r="B60">
        <f>$A$2*pseudoinverse!A60+$A$3*pseudoinverse!B60+$A$4*pseudoinverse!C60+$A$5*pseudoinverse!D60</f>
        <v>0.16469815920274225</v>
      </c>
      <c r="C60">
        <f>POWER(B60-'target 1'!E59,2)</f>
        <v>4.2729936997444526E-3</v>
      </c>
    </row>
    <row r="61" spans="2:3" x14ac:dyDescent="0.3">
      <c r="B61">
        <f>$A$2*pseudoinverse!A61+$A$3*pseudoinverse!B61+$A$4*pseudoinverse!C61+$A$5*pseudoinverse!D61</f>
        <v>0.12868099726085866</v>
      </c>
      <c r="C61">
        <f>POWER(B61-'target 1'!E60,2)</f>
        <v>5.52819001309089E-3</v>
      </c>
    </row>
    <row r="62" spans="2:3" x14ac:dyDescent="0.3">
      <c r="B62">
        <f>$A$2*pseudoinverse!A62+$A$3*pseudoinverse!B62+$A$4*pseudoinverse!C62+$A$5*pseudoinverse!D62</f>
        <v>9.8032339195688864E-2</v>
      </c>
      <c r="C62">
        <f>POWER(B62-'target 1'!E61,2)</f>
        <v>6.4371161195674303E-3</v>
      </c>
    </row>
    <row r="63" spans="2:3" x14ac:dyDescent="0.3">
      <c r="B63">
        <f>$A$2*pseudoinverse!A63+$A$3*pseudoinverse!B63+$A$4*pseudoinverse!C63+$A$5*pseudoinverse!D63</f>
        <v>7.2778187353898252E-2</v>
      </c>
      <c r="C63">
        <f>POWER(B63-'target 1'!E62,2)</f>
        <v>6.8793928143121644E-3</v>
      </c>
    </row>
    <row r="64" spans="2:3" x14ac:dyDescent="0.3">
      <c r="B64">
        <f>$A$2*pseudoinverse!A64+$A$3*pseudoinverse!B64+$A$4*pseudoinverse!C64+$A$5*pseudoinverse!D64</f>
        <v>5.2627604551801287E-2</v>
      </c>
      <c r="C64">
        <f>POWER(B64-'target 1'!E63,2)</f>
        <v>6.8405601134300074E-3</v>
      </c>
    </row>
    <row r="65" spans="2:3" x14ac:dyDescent="0.3">
      <c r="B65">
        <f>$A$2*pseudoinverse!A65+$A$3*pseudoinverse!B65+$A$4*pseudoinverse!C65+$A$5*pseudoinverse!D65</f>
        <v>3.7055661827345258E-2</v>
      </c>
      <c r="C65">
        <f>POWER(B65-'target 1'!E64,2)</f>
        <v>6.3943375881794036E-3</v>
      </c>
    </row>
    <row r="66" spans="2:3" x14ac:dyDescent="0.3">
      <c r="B66">
        <f>$A$2*pseudoinverse!A66+$A$3*pseudoinverse!B66+$A$4*pseudoinverse!C66+$A$5*pseudoinverse!D66</f>
        <v>2.5398453250329873E-2</v>
      </c>
      <c r="C66">
        <f>POWER(B66-'target 1'!E65,2)</f>
        <v>5.6656401197067536E-3</v>
      </c>
    </row>
    <row r="67" spans="2:3" x14ac:dyDescent="0.3">
      <c r="B67">
        <f>$A$2*pseudoinverse!A67+$A$3*pseudoinverse!B67+$A$4*pseudoinverse!C67+$A$5*pseudoinverse!D67</f>
        <v>1.6942679290314219E-2</v>
      </c>
      <c r="C67">
        <f>POWER(B67-'target 1'!E66,2)</f>
        <v>4.7912597471231159E-3</v>
      </c>
    </row>
    <row r="68" spans="2:3" x14ac:dyDescent="0.3">
      <c r="B68">
        <f>$A$2*pseudoinverse!A68+$A$3*pseudoinverse!B68+$A$4*pseudoinverse!C68+$A$5*pseudoinverse!D68</f>
        <v>1.0997919896060904E-2</v>
      </c>
      <c r="C68">
        <f>POWER(B68-'target 1'!E67,2)</f>
        <v>3.8902328868554428E-3</v>
      </c>
    </row>
    <row r="69" spans="2:3" x14ac:dyDescent="0.3">
      <c r="B69">
        <f>$A$2*pseudoinverse!A69+$A$3*pseudoinverse!B69+$A$4*pseudoinverse!C69+$A$5*pseudoinverse!D69</f>
        <v>6.9460902555986163E-3</v>
      </c>
      <c r="C69">
        <f>POWER(B69-'target 1'!E68,2)</f>
        <v>3.0484546677685674E-3</v>
      </c>
    </row>
    <row r="70" spans="2:3" x14ac:dyDescent="0.3">
      <c r="B70">
        <f>$A$2*pseudoinverse!A70+$A$3*pseudoinverse!B70+$A$4*pseudoinverse!C70+$A$5*pseudoinverse!D70</f>
        <v>4.268073878268345E-3</v>
      </c>
      <c r="C70">
        <f>POWER(B70-'target 1'!E69,2)</f>
        <v>2.3160220921918987E-3</v>
      </c>
    </row>
    <row r="71" spans="2:3" x14ac:dyDescent="0.3">
      <c r="B71">
        <f>$A$2*pseudoinverse!A71+$A$3*pseudoinverse!B71+$A$4*pseudoinverse!C71+$A$5*pseudoinverse!D71</f>
        <v>2.5512606191907981E-3</v>
      </c>
      <c r="C71">
        <f>POWER(B71-'target 1'!E70,2)</f>
        <v>1.7127739300119447E-3</v>
      </c>
    </row>
    <row r="72" spans="2:3" x14ac:dyDescent="0.3">
      <c r="B72">
        <f>$A$2*pseudoinverse!A72+$A$3*pseudoinverse!B72+$A$4*pseudoinverse!C72+$A$5*pseudoinverse!D72</f>
        <v>1.483495164935917E-3</v>
      </c>
      <c r="C72">
        <f>POWER(B72-'target 1'!E71,2)</f>
        <v>1.2372487417723018E-3</v>
      </c>
    </row>
    <row r="73" spans="2:3" x14ac:dyDescent="0.3">
      <c r="B73">
        <f>$A$2*pseudoinverse!A73+$A$3*pseudoinverse!B73+$A$4*pseudoinverse!C73+$A$5*pseudoinverse!D73</f>
        <v>8.3908974361251282E-4</v>
      </c>
      <c r="C73">
        <f>POWER(B73-'target 1'!E72,2)</f>
        <v>8.7558482929532197E-4</v>
      </c>
    </row>
    <row r="74" spans="2:3" x14ac:dyDescent="0.3">
      <c r="B74">
        <f>$A$2*pseudoinverse!A74+$A$3*pseudoinverse!B74+$A$4*pseudoinverse!C74+$A$5*pseudoinverse!D74</f>
        <v>4.6164530285945811E-4</v>
      </c>
      <c r="C74">
        <f>POWER(B74-'target 1'!E73,2)</f>
        <v>6.0855184862742423E-4</v>
      </c>
    </row>
    <row r="75" spans="2:3" x14ac:dyDescent="0.3">
      <c r="B75">
        <f>$A$2*pseudoinverse!A75+$A$3*pseudoinverse!B75+$A$4*pseudoinverse!C75+$A$5*pseudoinverse!D75</f>
        <v>2.4704502986477926E-4</v>
      </c>
      <c r="C75">
        <f>POWER(B75-'target 1'!E74,2)</f>
        <v>4.1622826251672823E-4</v>
      </c>
    </row>
    <row r="76" spans="2:3" x14ac:dyDescent="0.3">
      <c r="B76">
        <f>$A$2*pseudoinverse!A76+$A$3*pseudoinverse!B76+$A$4*pseudoinverse!C76+$A$5*pseudoinverse!D76</f>
        <v>1.2858902414422666E-4</v>
      </c>
      <c r="C76">
        <f>POWER(B76-'target 1'!E75,2)</f>
        <v>2.8060588835297822E-4</v>
      </c>
    </row>
    <row r="77" spans="2:3" x14ac:dyDescent="0.3">
      <c r="B77">
        <f>$A$2*pseudoinverse!A77+$A$3*pseudoinverse!B77+$A$4*pseudoinverse!C77+$A$5*pseudoinverse!D77</f>
        <v>6.5100749602841466E-5</v>
      </c>
      <c r="C77">
        <f>POWER(B77-'target 1'!E76,2)</f>
        <v>1.8669448499348474E-4</v>
      </c>
    </row>
    <row r="78" spans="2:3" x14ac:dyDescent="0.3">
      <c r="B78">
        <f>$A$2*pseudoinverse!A78+$A$3*pseudoinverse!B78+$A$4*pseudoinverse!C78+$A$5*pseudoinverse!D78</f>
        <v>3.2056641045212965E-5</v>
      </c>
      <c r="C78">
        <f>POWER(B78-'target 1'!E77,2)</f>
        <v>1.2269859748611676E-4</v>
      </c>
    </row>
    <row r="79" spans="2:3" x14ac:dyDescent="0.3">
      <c r="B79">
        <f>$A$2*pseudoinverse!A79+$A$3*pseudoinverse!B79+$A$4*pseudoinverse!C79+$A$5*pseudoinverse!D79</f>
        <v>1.53531205992188E-5</v>
      </c>
      <c r="C79">
        <f>POWER(B79-'target 1'!E78,2)</f>
        <v>7.971045452463613E-5</v>
      </c>
    </row>
    <row r="80" spans="2:3" x14ac:dyDescent="0.3">
      <c r="B80">
        <f>$A$2*pseudoinverse!A80+$A$3*pseudoinverse!B80+$A$4*pseudoinverse!C80+$A$5*pseudoinverse!D80</f>
        <v>7.1518668372499679E-6</v>
      </c>
      <c r="C80">
        <f>POWER(B80-'target 1'!E79,2)</f>
        <v>5.1211378834821607E-5</v>
      </c>
    </row>
    <row r="81" spans="2:3" x14ac:dyDescent="0.3">
      <c r="B81">
        <f>$A$2*pseudoinverse!A81+$A$3*pseudoinverse!B81+$A$4*pseudoinverse!C81+$A$5*pseudoinverse!D81</f>
        <v>3.2402937756644297E-6</v>
      </c>
      <c r="C81">
        <f>POWER(B81-'target 1'!E80,2)</f>
        <v>3.2548858881009236E-5</v>
      </c>
    </row>
    <row r="82" spans="2:3" x14ac:dyDescent="0.3">
      <c r="B82">
        <f>$A$2*pseudoinverse!A82+$A$3*pseudoinverse!B82+$A$4*pseudoinverse!C82+$A$5*pseudoinverse!D82</f>
        <v>1.4278747732848642E-6</v>
      </c>
      <c r="C82">
        <f>POWER(B82-'target 1'!E81,2)</f>
        <v>2.0470014311950505E-5</v>
      </c>
    </row>
    <row r="83" spans="2:3" x14ac:dyDescent="0.3">
      <c r="B83">
        <f>$A$2*pseudoinverse!A83+$A$3*pseudoinverse!B83+$A$4*pseudoinverse!C83+$A$5*pseudoinverse!D83</f>
        <v>6.119776062802399E-7</v>
      </c>
      <c r="C83">
        <f>POWER(B83-'target 1'!E82,2)</f>
        <v>1.2740163909197423E-5</v>
      </c>
    </row>
    <row r="84" spans="2:3" x14ac:dyDescent="0.3">
      <c r="B84">
        <f>$A$2*pseudoinverse!A84+$A$3*pseudoinverse!B84+$A$4*pseudoinverse!C84+$A$5*pseudoinverse!D84</f>
        <v>2.5510548035968457E-7</v>
      </c>
      <c r="C84">
        <f>POWER(B84-'target 1'!E83,2)</f>
        <v>7.8477463169551365E-6</v>
      </c>
    </row>
    <row r="85" spans="2:3" x14ac:dyDescent="0.3">
      <c r="B85">
        <f>$A$2*pseudoinverse!A85+$A$3*pseudoinverse!B85+$A$4*pseudoinverse!C85+$A$5*pseudoinverse!D85</f>
        <v>1.0342898628473012E-7</v>
      </c>
      <c r="C85">
        <f>POWER(B85-'target 1'!E84,2)</f>
        <v>4.7846649028488423E-6</v>
      </c>
    </row>
    <row r="86" spans="2:3" x14ac:dyDescent="0.3">
      <c r="B86">
        <f>$A$2*pseudoinverse!A86+$A$3*pseudoinverse!B86+$A$4*pseudoinverse!C86+$A$5*pseudoinverse!D86</f>
        <v>4.0785190461703417E-8</v>
      </c>
      <c r="C86">
        <f>POWER(B86-'target 1'!E85,2)</f>
        <v>2.8874117529913292E-6</v>
      </c>
    </row>
    <row r="87" spans="2:3" x14ac:dyDescent="0.3">
      <c r="C87">
        <f>SUM(C2:C86)</f>
        <v>0.20775627086864698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F47" sqref="F47"/>
    </sheetView>
  </sheetViews>
  <sheetFormatPr defaultRowHeight="14.4" x14ac:dyDescent="0.3"/>
  <sheetData>
    <row r="1" spans="1:2" x14ac:dyDescent="0.3">
      <c r="A1">
        <v>380</v>
      </c>
      <c r="B1">
        <v>0</v>
      </c>
    </row>
    <row r="2" spans="1:2" x14ac:dyDescent="0.3">
      <c r="A2">
        <v>385</v>
      </c>
      <c r="B2">
        <v>0</v>
      </c>
    </row>
    <row r="3" spans="1:2" x14ac:dyDescent="0.3">
      <c r="A3">
        <v>390</v>
      </c>
      <c r="B3">
        <v>0</v>
      </c>
    </row>
    <row r="4" spans="1:2" x14ac:dyDescent="0.3">
      <c r="A4">
        <v>395</v>
      </c>
      <c r="B4">
        <v>0</v>
      </c>
    </row>
    <row r="5" spans="1:2" x14ac:dyDescent="0.3">
      <c r="A5">
        <v>400</v>
      </c>
      <c r="B5">
        <v>0</v>
      </c>
    </row>
    <row r="6" spans="1:2" x14ac:dyDescent="0.3">
      <c r="A6">
        <v>405</v>
      </c>
      <c r="B6">
        <v>0</v>
      </c>
    </row>
    <row r="7" spans="1:2" x14ac:dyDescent="0.3">
      <c r="A7">
        <v>410</v>
      </c>
      <c r="B7">
        <v>0</v>
      </c>
    </row>
    <row r="8" spans="1:2" x14ac:dyDescent="0.3">
      <c r="A8">
        <v>415</v>
      </c>
      <c r="B8">
        <v>0</v>
      </c>
    </row>
    <row r="9" spans="1:2" x14ac:dyDescent="0.3">
      <c r="A9">
        <v>420</v>
      </c>
      <c r="B9">
        <v>0</v>
      </c>
    </row>
    <row r="10" spans="1:2" x14ac:dyDescent="0.3">
      <c r="A10">
        <v>425</v>
      </c>
      <c r="B10">
        <v>0</v>
      </c>
    </row>
    <row r="11" spans="1:2" x14ac:dyDescent="0.3">
      <c r="A11">
        <v>430</v>
      </c>
      <c r="B11">
        <v>0</v>
      </c>
    </row>
    <row r="12" spans="1:2" x14ac:dyDescent="0.3">
      <c r="A12">
        <v>435</v>
      </c>
      <c r="B12">
        <v>0</v>
      </c>
    </row>
    <row r="13" spans="1:2" x14ac:dyDescent="0.3">
      <c r="A13">
        <v>440</v>
      </c>
      <c r="B13">
        <v>0</v>
      </c>
    </row>
    <row r="14" spans="1:2" x14ac:dyDescent="0.3">
      <c r="A14">
        <v>445</v>
      </c>
      <c r="B14">
        <v>0</v>
      </c>
    </row>
    <row r="15" spans="1:2" x14ac:dyDescent="0.3">
      <c r="A15">
        <v>450</v>
      </c>
      <c r="B15">
        <v>0</v>
      </c>
    </row>
    <row r="16" spans="1:2" x14ac:dyDescent="0.3">
      <c r="A16">
        <v>455</v>
      </c>
      <c r="B16">
        <v>0</v>
      </c>
    </row>
    <row r="17" spans="1:2" x14ac:dyDescent="0.3">
      <c r="A17">
        <v>460</v>
      </c>
      <c r="B17">
        <v>0</v>
      </c>
    </row>
    <row r="18" spans="1:2" x14ac:dyDescent="0.3">
      <c r="A18">
        <v>465</v>
      </c>
      <c r="B18">
        <v>0</v>
      </c>
    </row>
    <row r="19" spans="1:2" x14ac:dyDescent="0.3">
      <c r="A19">
        <v>470</v>
      </c>
      <c r="B19">
        <v>0</v>
      </c>
    </row>
    <row r="20" spans="1:2" x14ac:dyDescent="0.3">
      <c r="A20">
        <v>475</v>
      </c>
      <c r="B20">
        <v>0</v>
      </c>
    </row>
    <row r="21" spans="1:2" x14ac:dyDescent="0.3">
      <c r="A21">
        <v>480</v>
      </c>
      <c r="B21">
        <v>0</v>
      </c>
    </row>
    <row r="22" spans="1:2" x14ac:dyDescent="0.3">
      <c r="A22">
        <v>485</v>
      </c>
      <c r="B22">
        <v>0</v>
      </c>
    </row>
    <row r="23" spans="1:2" x14ac:dyDescent="0.3">
      <c r="A23">
        <v>490</v>
      </c>
      <c r="B23">
        <v>0</v>
      </c>
    </row>
    <row r="24" spans="1:2" x14ac:dyDescent="0.3">
      <c r="A24">
        <v>495</v>
      </c>
      <c r="B24">
        <v>0</v>
      </c>
    </row>
    <row r="25" spans="1:2" x14ac:dyDescent="0.3">
      <c r="A25">
        <v>500</v>
      </c>
      <c r="B25">
        <v>1</v>
      </c>
    </row>
    <row r="26" spans="1:2" x14ac:dyDescent="0.3">
      <c r="A26">
        <v>505</v>
      </c>
      <c r="B26">
        <v>1</v>
      </c>
    </row>
    <row r="27" spans="1:2" x14ac:dyDescent="0.3">
      <c r="A27">
        <v>510</v>
      </c>
      <c r="B27">
        <v>1</v>
      </c>
    </row>
    <row r="28" spans="1:2" x14ac:dyDescent="0.3">
      <c r="A28">
        <v>515</v>
      </c>
      <c r="B28">
        <v>1</v>
      </c>
    </row>
    <row r="29" spans="1:2" x14ac:dyDescent="0.3">
      <c r="A29">
        <v>520</v>
      </c>
      <c r="B29">
        <v>1</v>
      </c>
    </row>
    <row r="30" spans="1:2" x14ac:dyDescent="0.3">
      <c r="A30">
        <v>525</v>
      </c>
      <c r="B30">
        <v>1</v>
      </c>
    </row>
    <row r="31" spans="1:2" x14ac:dyDescent="0.3">
      <c r="A31">
        <v>530</v>
      </c>
      <c r="B31">
        <v>1</v>
      </c>
    </row>
    <row r="32" spans="1:2" x14ac:dyDescent="0.3">
      <c r="A32">
        <v>535</v>
      </c>
      <c r="B32">
        <v>1</v>
      </c>
    </row>
    <row r="33" spans="1:2" x14ac:dyDescent="0.3">
      <c r="A33">
        <v>540</v>
      </c>
      <c r="B33">
        <v>1</v>
      </c>
    </row>
    <row r="34" spans="1:2" x14ac:dyDescent="0.3">
      <c r="A34">
        <v>545</v>
      </c>
      <c r="B34">
        <v>1</v>
      </c>
    </row>
    <row r="35" spans="1:2" x14ac:dyDescent="0.3">
      <c r="A35">
        <v>550</v>
      </c>
      <c r="B35">
        <v>1</v>
      </c>
    </row>
    <row r="36" spans="1:2" x14ac:dyDescent="0.3">
      <c r="A36">
        <v>555</v>
      </c>
      <c r="B36">
        <v>1</v>
      </c>
    </row>
    <row r="37" spans="1:2" x14ac:dyDescent="0.3">
      <c r="A37">
        <v>560</v>
      </c>
      <c r="B37">
        <v>1</v>
      </c>
    </row>
    <row r="38" spans="1:2" x14ac:dyDescent="0.3">
      <c r="A38">
        <v>565</v>
      </c>
      <c r="B38">
        <v>1</v>
      </c>
    </row>
    <row r="39" spans="1:2" x14ac:dyDescent="0.3">
      <c r="A39">
        <v>570</v>
      </c>
      <c r="B39">
        <v>1</v>
      </c>
    </row>
    <row r="40" spans="1:2" x14ac:dyDescent="0.3">
      <c r="A40">
        <v>575</v>
      </c>
      <c r="B40">
        <v>1</v>
      </c>
    </row>
    <row r="41" spans="1:2" x14ac:dyDescent="0.3">
      <c r="A41">
        <v>580</v>
      </c>
      <c r="B41">
        <v>1</v>
      </c>
    </row>
    <row r="42" spans="1:2" x14ac:dyDescent="0.3">
      <c r="A42">
        <v>585</v>
      </c>
      <c r="B42">
        <v>1</v>
      </c>
    </row>
    <row r="43" spans="1:2" x14ac:dyDescent="0.3">
      <c r="A43">
        <v>590</v>
      </c>
      <c r="B43">
        <v>1</v>
      </c>
    </row>
    <row r="44" spans="1:2" x14ac:dyDescent="0.3">
      <c r="A44">
        <v>595</v>
      </c>
      <c r="B44">
        <v>1</v>
      </c>
    </row>
    <row r="45" spans="1:2" x14ac:dyDescent="0.3">
      <c r="A45">
        <v>600</v>
      </c>
      <c r="B45">
        <v>1</v>
      </c>
    </row>
    <row r="46" spans="1:2" x14ac:dyDescent="0.3">
      <c r="A46">
        <v>605</v>
      </c>
      <c r="B46">
        <v>0</v>
      </c>
    </row>
    <row r="47" spans="1:2" x14ac:dyDescent="0.3">
      <c r="A47">
        <v>610</v>
      </c>
      <c r="B47">
        <v>0</v>
      </c>
    </row>
    <row r="48" spans="1:2" x14ac:dyDescent="0.3">
      <c r="A48">
        <v>615</v>
      </c>
      <c r="B48">
        <v>0</v>
      </c>
    </row>
    <row r="49" spans="1:2" x14ac:dyDescent="0.3">
      <c r="A49">
        <v>620</v>
      </c>
      <c r="B49">
        <v>0</v>
      </c>
    </row>
    <row r="50" spans="1:2" x14ac:dyDescent="0.3">
      <c r="A50">
        <v>625</v>
      </c>
      <c r="B50">
        <v>0</v>
      </c>
    </row>
    <row r="51" spans="1:2" x14ac:dyDescent="0.3">
      <c r="A51">
        <v>630</v>
      </c>
      <c r="B51">
        <v>0</v>
      </c>
    </row>
    <row r="52" spans="1:2" x14ac:dyDescent="0.3">
      <c r="A52">
        <v>635</v>
      </c>
      <c r="B52">
        <v>0</v>
      </c>
    </row>
    <row r="53" spans="1:2" x14ac:dyDescent="0.3">
      <c r="A53">
        <v>640</v>
      </c>
      <c r="B53">
        <v>0</v>
      </c>
    </row>
    <row r="54" spans="1:2" x14ac:dyDescent="0.3">
      <c r="A54">
        <v>645</v>
      </c>
      <c r="B54">
        <v>0</v>
      </c>
    </row>
    <row r="55" spans="1:2" x14ac:dyDescent="0.3">
      <c r="A55">
        <v>650</v>
      </c>
      <c r="B55">
        <v>0</v>
      </c>
    </row>
    <row r="56" spans="1:2" x14ac:dyDescent="0.3">
      <c r="A56">
        <v>655</v>
      </c>
      <c r="B56">
        <v>0</v>
      </c>
    </row>
    <row r="57" spans="1:2" x14ac:dyDescent="0.3">
      <c r="A57">
        <v>660</v>
      </c>
      <c r="B57">
        <v>0</v>
      </c>
    </row>
    <row r="58" spans="1:2" x14ac:dyDescent="0.3">
      <c r="A58">
        <v>665</v>
      </c>
      <c r="B58">
        <v>0</v>
      </c>
    </row>
    <row r="59" spans="1:2" x14ac:dyDescent="0.3">
      <c r="A59">
        <v>670</v>
      </c>
      <c r="B59">
        <v>0</v>
      </c>
    </row>
    <row r="60" spans="1:2" x14ac:dyDescent="0.3">
      <c r="A60">
        <v>675</v>
      </c>
      <c r="B60">
        <v>0</v>
      </c>
    </row>
    <row r="61" spans="1:2" x14ac:dyDescent="0.3">
      <c r="A61">
        <v>680</v>
      </c>
      <c r="B61">
        <v>0</v>
      </c>
    </row>
    <row r="62" spans="1:2" x14ac:dyDescent="0.3">
      <c r="A62">
        <v>685</v>
      </c>
      <c r="B62">
        <v>0</v>
      </c>
    </row>
    <row r="63" spans="1:2" x14ac:dyDescent="0.3">
      <c r="A63">
        <v>690</v>
      </c>
      <c r="B63">
        <v>0</v>
      </c>
    </row>
    <row r="64" spans="1:2" x14ac:dyDescent="0.3">
      <c r="A64">
        <v>695</v>
      </c>
      <c r="B64">
        <v>0</v>
      </c>
    </row>
    <row r="65" spans="1:2" x14ac:dyDescent="0.3">
      <c r="A65">
        <v>700</v>
      </c>
      <c r="B65">
        <v>0</v>
      </c>
    </row>
    <row r="66" spans="1:2" x14ac:dyDescent="0.3">
      <c r="A66">
        <v>705</v>
      </c>
      <c r="B66">
        <v>0</v>
      </c>
    </row>
    <row r="67" spans="1:2" x14ac:dyDescent="0.3">
      <c r="A67">
        <v>710</v>
      </c>
      <c r="B67">
        <v>0</v>
      </c>
    </row>
    <row r="68" spans="1:2" x14ac:dyDescent="0.3">
      <c r="A68">
        <v>715</v>
      </c>
      <c r="B68">
        <v>0</v>
      </c>
    </row>
    <row r="69" spans="1:2" x14ac:dyDescent="0.3">
      <c r="A69">
        <v>720</v>
      </c>
      <c r="B69">
        <v>0</v>
      </c>
    </row>
    <row r="70" spans="1:2" x14ac:dyDescent="0.3">
      <c r="A70">
        <v>725</v>
      </c>
      <c r="B70">
        <v>0</v>
      </c>
    </row>
    <row r="71" spans="1:2" x14ac:dyDescent="0.3">
      <c r="A71">
        <v>730</v>
      </c>
      <c r="B71">
        <v>0</v>
      </c>
    </row>
    <row r="72" spans="1:2" x14ac:dyDescent="0.3">
      <c r="A72">
        <v>735</v>
      </c>
      <c r="B72">
        <v>0</v>
      </c>
    </row>
    <row r="73" spans="1:2" x14ac:dyDescent="0.3">
      <c r="A73">
        <v>740</v>
      </c>
      <c r="B73">
        <v>0</v>
      </c>
    </row>
    <row r="74" spans="1:2" x14ac:dyDescent="0.3">
      <c r="A74">
        <v>745</v>
      </c>
      <c r="B74">
        <v>0</v>
      </c>
    </row>
    <row r="75" spans="1:2" x14ac:dyDescent="0.3">
      <c r="A75">
        <v>750</v>
      </c>
      <c r="B75">
        <v>0</v>
      </c>
    </row>
    <row r="76" spans="1:2" x14ac:dyDescent="0.3">
      <c r="A76">
        <v>755</v>
      </c>
      <c r="B76">
        <v>0</v>
      </c>
    </row>
    <row r="77" spans="1:2" x14ac:dyDescent="0.3">
      <c r="A77">
        <v>760</v>
      </c>
      <c r="B77">
        <v>0</v>
      </c>
    </row>
    <row r="78" spans="1:2" x14ac:dyDescent="0.3">
      <c r="A78">
        <v>765</v>
      </c>
      <c r="B78">
        <v>0</v>
      </c>
    </row>
    <row r="79" spans="1:2" x14ac:dyDescent="0.3">
      <c r="A79">
        <v>770</v>
      </c>
      <c r="B79">
        <v>0</v>
      </c>
    </row>
    <row r="80" spans="1:2" x14ac:dyDescent="0.3">
      <c r="A80">
        <v>775</v>
      </c>
      <c r="B80">
        <v>0</v>
      </c>
    </row>
    <row r="81" spans="1:2" x14ac:dyDescent="0.3">
      <c r="A81">
        <v>780</v>
      </c>
      <c r="B81">
        <v>0</v>
      </c>
    </row>
    <row r="82" spans="1:2" x14ac:dyDescent="0.3">
      <c r="A82">
        <v>785</v>
      </c>
      <c r="B82">
        <v>0</v>
      </c>
    </row>
    <row r="83" spans="1:2" x14ac:dyDescent="0.3">
      <c r="A83">
        <v>790</v>
      </c>
      <c r="B83">
        <v>0</v>
      </c>
    </row>
    <row r="84" spans="1:2" x14ac:dyDescent="0.3">
      <c r="A84">
        <v>795</v>
      </c>
      <c r="B84">
        <v>0</v>
      </c>
    </row>
    <row r="85" spans="1:2" x14ac:dyDescent="0.3">
      <c r="A85">
        <v>800</v>
      </c>
      <c r="B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O36" sqref="O36"/>
    </sheetView>
  </sheetViews>
  <sheetFormatPr defaultRowHeight="14.4" x14ac:dyDescent="0.3"/>
  <cols>
    <col min="3" max="3" width="12" bestFit="1" customWidth="1"/>
    <col min="9" max="9" width="10" bestFit="1" customWidth="1"/>
  </cols>
  <sheetData>
    <row r="1" spans="1:11" s="3" customFormat="1" ht="18" x14ac:dyDescent="0.35">
      <c r="A1" s="3" t="s">
        <v>11</v>
      </c>
      <c r="B1" s="3" t="s">
        <v>12</v>
      </c>
      <c r="C1" s="3" t="s">
        <v>13</v>
      </c>
      <c r="D1" s="3">
        <f>SQRT(C87)</f>
        <v>1.35621956864865</v>
      </c>
      <c r="I1"/>
      <c r="J1"/>
      <c r="K1"/>
    </row>
    <row r="2" spans="1:11" ht="18" x14ac:dyDescent="0.35">
      <c r="A2">
        <f t="array" ref="A2:A5">MMULT(pseudoinverse!A107:CG110,'target 2'!B1:B85)</f>
        <v>-0.10094257704800856</v>
      </c>
      <c r="B2">
        <f>$A$2*pseudoinverse!A2+$A$3*pseudoinverse!B2+$A$4*pseudoinverse!C2+$A$5*pseudoinverse!D2</f>
        <v>-3.8686680532436349E-4</v>
      </c>
      <c r="C2">
        <f>POWER(B2-'target 2'!B1,2)</f>
        <v>1.4966592506187896E-7</v>
      </c>
      <c r="H2" s="15"/>
      <c r="I2" s="16" t="s">
        <v>18</v>
      </c>
      <c r="J2" s="16" t="s">
        <v>19</v>
      </c>
      <c r="K2" s="16" t="s">
        <v>20</v>
      </c>
    </row>
    <row r="3" spans="1:11" ht="18" x14ac:dyDescent="0.35">
      <c r="A3">
        <v>0.904021269037805</v>
      </c>
      <c r="B3">
        <f>$A$2*pseudoinverse!A3+$A$3*pseudoinverse!B3+$A$4*pseudoinverse!C3+$A$5*pseudoinverse!D3</f>
        <v>-6.6311907071161993E-4</v>
      </c>
      <c r="C3">
        <f>POWER(B3-'target 2'!B2,2)</f>
        <v>4.3972690194144241E-7</v>
      </c>
      <c r="H3" s="16" t="s">
        <v>7</v>
      </c>
      <c r="I3" s="17">
        <f>100*-0.100942577048009</f>
        <v>-10.094257704800901</v>
      </c>
      <c r="J3" s="18">
        <f>100*0</f>
        <v>0</v>
      </c>
      <c r="K3" s="18">
        <f>100*0</f>
        <v>0</v>
      </c>
    </row>
    <row r="4" spans="1:11" ht="18" x14ac:dyDescent="0.35">
      <c r="A4">
        <v>0.72745246709887623</v>
      </c>
      <c r="B4">
        <f>$A$2*pseudoinverse!A4+$A$3*pseudoinverse!B4+$A$4*pseudoinverse!C4+$A$5*pseudoinverse!D4</f>
        <v>-1.1044962435723736E-3</v>
      </c>
      <c r="C4">
        <f>POWER(B4-'target 2'!B3,2)</f>
        <v>1.219911952065484E-6</v>
      </c>
      <c r="H4" s="16" t="s">
        <v>6</v>
      </c>
      <c r="I4" s="18">
        <f>100*0.904021269037805</f>
        <v>90.402126903780498</v>
      </c>
      <c r="J4" s="18">
        <f>100*0.904021269037805</f>
        <v>90.402126903780498</v>
      </c>
      <c r="K4" s="18">
        <f>100*0.882337793603045</f>
        <v>88.233779360304496</v>
      </c>
    </row>
    <row r="5" spans="1:11" ht="18" x14ac:dyDescent="0.35">
      <c r="A5">
        <v>-0.16559385226972967</v>
      </c>
      <c r="B5">
        <f>$A$2*pseudoinverse!A5+$A$3*pseudoinverse!B5+$A$4*pseudoinverse!C5+$A$5*pseudoinverse!D5</f>
        <v>-1.7871032233082796E-3</v>
      </c>
      <c r="C5">
        <f>POWER(B5-'target 2'!B4,2)</f>
        <v>3.1937379307588426E-6</v>
      </c>
      <c r="H5" s="16" t="s">
        <v>5</v>
      </c>
      <c r="I5" s="18">
        <f>100*0.727452467098876</f>
        <v>72.745246709887596</v>
      </c>
      <c r="J5" s="18">
        <f>100*0.727452467098876</f>
        <v>72.745246709887596</v>
      </c>
      <c r="K5" s="18">
        <f>100*0.649314304105525</f>
        <v>64.931430410552508</v>
      </c>
    </row>
    <row r="6" spans="1:11" ht="18" x14ac:dyDescent="0.35">
      <c r="B6">
        <f>$A$2*pseudoinverse!A6+$A$3*pseudoinverse!B6+$A$4*pseudoinverse!C6+$A$5*pseudoinverse!D6</f>
        <v>-2.8078442997861034E-3</v>
      </c>
      <c r="C6">
        <f>POWER(B6-'target 2'!B5,2)</f>
        <v>7.8839896118413129E-6</v>
      </c>
      <c r="H6" s="16" t="s">
        <v>10</v>
      </c>
      <c r="I6" s="17">
        <f>100*-0.16559385226973</f>
        <v>-16.559385226972999</v>
      </c>
      <c r="J6" s="18">
        <f>100*0</f>
        <v>0</v>
      </c>
      <c r="K6" s="18">
        <f>100*0</f>
        <v>0</v>
      </c>
    </row>
    <row r="7" spans="1:11" ht="18" x14ac:dyDescent="0.35">
      <c r="B7">
        <f>$A$2*pseudoinverse!A7+$A$3*pseudoinverse!B7+$A$4*pseudoinverse!C7+$A$5*pseudoinverse!D7</f>
        <v>-4.2815235586439867E-3</v>
      </c>
      <c r="C7">
        <f>POWER(B7-'target 2'!B6,2)</f>
        <v>1.8331443983223468E-5</v>
      </c>
      <c r="H7" s="19" t="s">
        <v>17</v>
      </c>
      <c r="I7" s="20">
        <v>1.35621956864865</v>
      </c>
      <c r="J7" s="20">
        <v>1.4966621050733735</v>
      </c>
      <c r="K7" s="20">
        <v>1.4669938984408624</v>
      </c>
    </row>
    <row r="8" spans="1:11" x14ac:dyDescent="0.3">
      <c r="B8">
        <f>$A$2*pseudoinverse!A8+$A$3*pseudoinverse!B8+$A$4*pseudoinverse!C8+$A$5*pseudoinverse!D8</f>
        <v>-6.3314642738660299E-3</v>
      </c>
      <c r="C8">
        <f>POWER(B8-'target 2'!B7,2)</f>
        <v>4.0087439851241893E-5</v>
      </c>
    </row>
    <row r="9" spans="1:11" x14ac:dyDescent="0.3">
      <c r="B9">
        <f>$A$2*pseudoinverse!A9+$A$3*pseudoinverse!B9+$A$4*pseudoinverse!C9+$A$5*pseudoinverse!D9</f>
        <v>-9.070857872479474E-3</v>
      </c>
      <c r="C9">
        <f>POWER(B9-'target 2'!B8,2)</f>
        <v>8.2280462542722851E-5</v>
      </c>
    </row>
    <row r="10" spans="1:11" x14ac:dyDescent="0.3">
      <c r="B10">
        <f>$A$2*pseudoinverse!A10+$A$3*pseudoinverse!B10+$A$4*pseudoinverse!C10+$A$5*pseudoinverse!D10</f>
        <v>-1.2572292854801255E-2</v>
      </c>
      <c r="C10">
        <f>POWER(B10-'target 2'!B9,2)</f>
        <v>1.5806254762688667E-4</v>
      </c>
    </row>
    <row r="11" spans="1:11" x14ac:dyDescent="0.3">
      <c r="B11">
        <f>$A$2*pseudoinverse!A11+$A$3*pseudoinverse!B11+$A$4*pseudoinverse!C11+$A$5*pseudoinverse!D11</f>
        <v>-1.6823920219725473E-2</v>
      </c>
      <c r="C11">
        <f>POWER(B11-'target 2'!B10,2)</f>
        <v>2.8304429155968762E-4</v>
      </c>
    </row>
    <row r="12" spans="1:11" x14ac:dyDescent="0.3">
      <c r="B12">
        <f>$A$2*pseudoinverse!A12+$A$3*pseudoinverse!B12+$A$4*pseudoinverse!C12+$A$5*pseudoinverse!D12</f>
        <v>-2.1672669590051836E-2</v>
      </c>
      <c r="C12">
        <f>POWER(B12-'target 2'!B11,2)</f>
        <v>4.6970460715955759E-4</v>
      </c>
    </row>
    <row r="13" spans="1:11" x14ac:dyDescent="0.3">
      <c r="B13">
        <f>$A$2*pseudoinverse!A13+$A$3*pseudoinverse!B13+$A$4*pseudoinverse!C13+$A$5*pseudoinverse!D13</f>
        <v>-2.6757873455838081E-2</v>
      </c>
      <c r="C13">
        <f>POWER(B13-'target 2'!B12,2)</f>
        <v>7.1598379187864415E-4</v>
      </c>
    </row>
    <row r="14" spans="1:11" x14ac:dyDescent="0.3">
      <c r="B14">
        <f>$A$2*pseudoinverse!A14+$A$3*pseudoinverse!B14+$A$4*pseudoinverse!C14+$A$5*pseudoinverse!D14</f>
        <v>-3.1442387720432494E-2</v>
      </c>
      <c r="C14">
        <f>POWER(B14-'target 2'!B13,2)</f>
        <v>9.8862374556200417E-4</v>
      </c>
    </row>
    <row r="15" spans="1:11" x14ac:dyDescent="0.3">
      <c r="B15">
        <f>$A$2*pseudoinverse!A15+$A$3*pseudoinverse!B15+$A$4*pseudoinverse!C15+$A$5*pseudoinverse!D15</f>
        <v>-3.4752328996812458E-2</v>
      </c>
      <c r="C15">
        <f>POWER(B15-'target 2'!B14,2)</f>
        <v>1.2077243707026919E-3</v>
      </c>
    </row>
    <row r="16" spans="1:11" x14ac:dyDescent="0.3">
      <c r="B16">
        <f>$A$2*pseudoinverse!A16+$A$3*pseudoinverse!B16+$A$4*pseudoinverse!C16+$A$5*pseudoinverse!D16</f>
        <v>-3.5340099905502319E-2</v>
      </c>
      <c r="C16">
        <f>POWER(B16-'target 2'!B15,2)</f>
        <v>1.248922661330885E-3</v>
      </c>
    </row>
    <row r="17" spans="2:3" x14ac:dyDescent="0.3">
      <c r="B17">
        <f>$A$2*pseudoinverse!A17+$A$3*pseudoinverse!B17+$A$4*pseudoinverse!C17+$A$5*pseudoinverse!D17</f>
        <v>-3.148741984414017E-2</v>
      </c>
      <c r="C17">
        <f>POWER(B17-'target 2'!B16,2)</f>
        <v>9.9145760844115212E-4</v>
      </c>
    </row>
    <row r="18" spans="2:3" x14ac:dyDescent="0.3">
      <c r="B18">
        <f>$A$2*pseudoinverse!A18+$A$3*pseudoinverse!B18+$A$4*pseudoinverse!C18+$A$5*pseudoinverse!D18</f>
        <v>-2.1164493649042066E-2</v>
      </c>
      <c r="C18">
        <f>POWER(B18-'target 2'!B17,2)</f>
        <v>4.4793579142034197E-4</v>
      </c>
    </row>
    <row r="19" spans="2:3" x14ac:dyDescent="0.3">
      <c r="B19">
        <f>$A$2*pseudoinverse!A19+$A$3*pseudoinverse!B19+$A$4*pseudoinverse!C19+$A$5*pseudoinverse!D19</f>
        <v>-2.1572284156759504E-3</v>
      </c>
      <c r="C19">
        <f>POWER(B19-'target 2'!B18,2)</f>
        <v>4.6536344373997708E-6</v>
      </c>
    </row>
    <row r="20" spans="2:3" x14ac:dyDescent="0.3">
      <c r="B20">
        <f>$A$2*pseudoinverse!A20+$A$3*pseudoinverse!B20+$A$4*pseudoinverse!C20+$A$5*pseudoinverse!D20</f>
        <v>2.7734028587645822E-2</v>
      </c>
      <c r="C20">
        <f>POWER(B20-'target 2'!B19,2)</f>
        <v>7.6917634170035572E-4</v>
      </c>
    </row>
    <row r="21" spans="2:3" x14ac:dyDescent="0.3">
      <c r="B21">
        <f>$A$2*pseudoinverse!A21+$A$3*pseudoinverse!B21+$A$4*pseudoinverse!C21+$A$5*pseudoinverse!D21</f>
        <v>7.0433204423631948E-2</v>
      </c>
      <c r="C21">
        <f>POWER(B21-'target 2'!B20,2)</f>
        <v>4.9608362853811273E-3</v>
      </c>
    </row>
    <row r="22" spans="2:3" x14ac:dyDescent="0.3">
      <c r="B22">
        <f>$A$2*pseudoinverse!A22+$A$3*pseudoinverse!B22+$A$4*pseudoinverse!C22+$A$5*pseudoinverse!D22</f>
        <v>0.12728877920043435</v>
      </c>
      <c r="C22">
        <f>POWER(B22-'target 2'!B21,2)</f>
        <v>1.6202433310336928E-2</v>
      </c>
    </row>
    <row r="23" spans="2:3" x14ac:dyDescent="0.3">
      <c r="B23">
        <f>$A$2*pseudoinverse!A23+$A$3*pseudoinverse!B23+$A$4*pseudoinverse!C23+$A$5*pseudoinverse!D23</f>
        <v>0.19877497714996775</v>
      </c>
      <c r="C23">
        <f>POWER(B23-'target 2'!B22,2)</f>
        <v>3.9511491540970202E-2</v>
      </c>
    </row>
    <row r="24" spans="2:3" x14ac:dyDescent="0.3">
      <c r="B24">
        <f>$A$2*pseudoinverse!A24+$A$3*pseudoinverse!B24+$A$4*pseudoinverse!C24+$A$5*pseudoinverse!D24</f>
        <v>0.28424484422432811</v>
      </c>
      <c r="C24">
        <f>POWER(B24-'target 2'!B23,2)</f>
        <v>8.0795131468112555E-2</v>
      </c>
    </row>
    <row r="25" spans="2:3" x14ac:dyDescent="0.3">
      <c r="B25">
        <f>$A$2*pseudoinverse!A25+$A$3*pseudoinverse!B25+$A$4*pseudoinverse!C25+$A$5*pseudoinverse!D25</f>
        <v>0.38179000424600334</v>
      </c>
      <c r="C25">
        <f>POWER(B25-'target 2'!B24,2)</f>
        <v>0.14576360734216326</v>
      </c>
    </row>
    <row r="26" spans="2:3" x14ac:dyDescent="0.3">
      <c r="B26">
        <f>$A$2*pseudoinverse!A26+$A$3*pseudoinverse!B26+$A$4*pseudoinverse!C26+$A$5*pseudoinverse!D26</f>
        <v>0.48825431208218212</v>
      </c>
      <c r="C26">
        <f>POWER(B26-'target 2'!B25,2)</f>
        <v>0.26188364910248069</v>
      </c>
    </row>
    <row r="27" spans="2:3" x14ac:dyDescent="0.3">
      <c r="B27">
        <f>$A$2*pseudoinverse!A27+$A$3*pseudoinverse!B27+$A$4*pseudoinverse!C27+$A$5*pseudoinverse!D27</f>
        <v>0.59942807821851862</v>
      </c>
      <c r="C27">
        <f>POWER(B27-'target 2'!B26,2)</f>
        <v>0.16045786451970923</v>
      </c>
    </row>
    <row r="28" spans="2:3" x14ac:dyDescent="0.3">
      <c r="B28">
        <f>$A$2*pseudoinverse!A28+$A$3*pseudoinverse!B28+$A$4*pseudoinverse!C28+$A$5*pseudoinverse!D28</f>
        <v>0.71041770505289437</v>
      </c>
      <c r="C28">
        <f>POWER(B28-'target 2'!B27,2)</f>
        <v>8.3857905546832479E-2</v>
      </c>
    </row>
    <row r="29" spans="2:3" x14ac:dyDescent="0.3">
      <c r="B29">
        <f>$A$2*pseudoinverse!A29+$A$3*pseudoinverse!B29+$A$4*pseudoinverse!C29+$A$5*pseudoinverse!D29</f>
        <v>0.81614795529705508</v>
      </c>
      <c r="C29">
        <f>POWER(B29-'target 2'!B28,2)</f>
        <v>3.3801574341453658E-2</v>
      </c>
    </row>
    <row r="30" spans="2:3" x14ac:dyDescent="0.3">
      <c r="B30">
        <f>$A$2*pseudoinverse!A30+$A$3*pseudoinverse!B30+$A$4*pseudoinverse!C30+$A$5*pseudoinverse!D30</f>
        <v>0.91191937934137912</v>
      </c>
      <c r="C30">
        <f>POWER(B30-'target 2'!B29,2)</f>
        <v>7.7581957356078713E-3</v>
      </c>
    </row>
    <row r="31" spans="2:3" x14ac:dyDescent="0.3">
      <c r="B31">
        <f>$A$2*pseudoinverse!A31+$A$3*pseudoinverse!B31+$A$4*pseudoinverse!C31+$A$5*pseudoinverse!D31</f>
        <v>0.99392162579628207</v>
      </c>
      <c r="C31">
        <f>POWER(B31-'target 2'!B30,2)</f>
        <v>3.6946632960423564E-5</v>
      </c>
    </row>
    <row r="32" spans="2:3" x14ac:dyDescent="0.3">
      <c r="B32">
        <f>$A$2*pseudoinverse!A32+$A$3*pseudoinverse!B32+$A$4*pseudoinverse!C32+$A$5*pseudoinverse!D32</f>
        <v>1.0596027213343473</v>
      </c>
      <c r="C32">
        <f>POWER(B32-'target 2'!B31,2)</f>
        <v>3.5524843904598583E-3</v>
      </c>
    </row>
    <row r="33" spans="2:3" x14ac:dyDescent="0.3">
      <c r="B33">
        <f>$A$2*pseudoinverse!A33+$A$3*pseudoinverse!B33+$A$4*pseudoinverse!C33+$A$5*pseudoinverse!D33</f>
        <v>1.1078184538922604</v>
      </c>
      <c r="C33">
        <f>POWER(B33-'target 2'!B32,2)</f>
        <v>1.1624818999717484E-2</v>
      </c>
    </row>
    <row r="34" spans="2:3" x14ac:dyDescent="0.3">
      <c r="B34">
        <f>$A$2*pseudoinverse!A34+$A$3*pseudoinverse!B34+$A$4*pseudoinverse!C34+$A$5*pseudoinverse!D34</f>
        <v>1.1387314557365011</v>
      </c>
      <c r="C34">
        <f>POWER(B34-'target 2'!B33,2)</f>
        <v>1.9246416810768774E-2</v>
      </c>
    </row>
    <row r="35" spans="2:3" x14ac:dyDescent="0.3">
      <c r="B35">
        <f>$A$2*pseudoinverse!A35+$A$3*pseudoinverse!B35+$A$4*pseudoinverse!C35+$A$5*pseudoinverse!D35</f>
        <v>1.1534863520154164</v>
      </c>
      <c r="C35">
        <f>POWER(B35-'target 2'!B34,2)</f>
        <v>2.3558060255000311E-2</v>
      </c>
    </row>
    <row r="36" spans="2:3" x14ac:dyDescent="0.3">
      <c r="B36">
        <f>$A$2*pseudoinverse!A36+$A$3*pseudoinverse!B36+$A$4*pseudoinverse!C36+$A$5*pseudoinverse!D36</f>
        <v>1.1537407895488991</v>
      </c>
      <c r="C36">
        <f>POWER(B36-'target 2'!B35,2)</f>
        <v>2.3636230371118894E-2</v>
      </c>
    </row>
    <row r="37" spans="2:3" x14ac:dyDescent="0.3">
      <c r="B37">
        <f>$A$2*pseudoinverse!A37+$A$3*pseudoinverse!B37+$A$4*pseudoinverse!C37+$A$5*pseudoinverse!D37</f>
        <v>1.1411673126079265</v>
      </c>
      <c r="C37">
        <f>POWER(B37-'target 2'!B36,2)</f>
        <v>1.9928210148944036E-2</v>
      </c>
    </row>
    <row r="38" spans="2:3" x14ac:dyDescent="0.3">
      <c r="B38">
        <f>$A$2*pseudoinverse!A38+$A$3*pseudoinverse!B38+$A$4*pseudoinverse!C38+$A$5*pseudoinverse!D38</f>
        <v>1.117047300432439</v>
      </c>
      <c r="C38">
        <f>POWER(B38-'target 2'!B37,2)</f>
        <v>1.3700070538521647E-2</v>
      </c>
    </row>
    <row r="39" spans="2:3" x14ac:dyDescent="0.3">
      <c r="B39">
        <f>$A$2*pseudoinverse!A39+$A$3*pseudoinverse!B39+$A$4*pseudoinverse!C39+$A$5*pseudoinverse!D39</f>
        <v>1.0820529124601936</v>
      </c>
      <c r="C39">
        <f>POWER(B39-'target 2'!B38,2)</f>
        <v>6.7326804432002009E-3</v>
      </c>
    </row>
    <row r="40" spans="2:3" x14ac:dyDescent="0.3">
      <c r="B40">
        <f>$A$2*pseudoinverse!A40+$A$3*pseudoinverse!B40+$A$4*pseudoinverse!C40+$A$5*pseudoinverse!D40</f>
        <v>1.0362627423749622</v>
      </c>
      <c r="C40">
        <f>POWER(B40-'target 2'!B39,2)</f>
        <v>1.3149864845528783E-3</v>
      </c>
    </row>
    <row r="41" spans="2:3" x14ac:dyDescent="0.3">
      <c r="B41">
        <f>$A$2*pseudoinverse!A41+$A$3*pseudoinverse!B41+$A$4*pseudoinverse!C41+$A$5*pseudoinverse!D41</f>
        <v>0.97939552747221725</v>
      </c>
      <c r="C41">
        <f>POWER(B41-'target 2'!B40,2)</f>
        <v>4.2454428814815394E-4</v>
      </c>
    </row>
    <row r="42" spans="2:3" x14ac:dyDescent="0.3">
      <c r="B42">
        <f>$A$2*pseudoinverse!A42+$A$3*pseudoinverse!B42+$A$4*pseudoinverse!C42+$A$5*pseudoinverse!D42</f>
        <v>0.91119073855016874</v>
      </c>
      <c r="C42">
        <f>POWER(B42-'target 2'!B41,2)</f>
        <v>7.8870849192644848E-3</v>
      </c>
    </row>
    <row r="43" spans="2:3" x14ac:dyDescent="0.3">
      <c r="B43">
        <f>$A$2*pseudoinverse!A43+$A$3*pseudoinverse!B43+$A$4*pseudoinverse!C43+$A$5*pseudoinverse!D43</f>
        <v>0.83182999741260644</v>
      </c>
      <c r="C43">
        <f>POWER(B43-'target 2'!B42,2)</f>
        <v>2.8281149770243957E-2</v>
      </c>
    </row>
    <row r="44" spans="2:3" x14ac:dyDescent="0.3">
      <c r="B44">
        <f>$A$2*pseudoinverse!A44+$A$3*pseudoinverse!B44+$A$4*pseudoinverse!C44+$A$5*pseudoinverse!D44</f>
        <v>0.74228733529812219</v>
      </c>
      <c r="C44">
        <f>POWER(B44-'target 2'!B43,2)</f>
        <v>6.6415817547742492E-2</v>
      </c>
    </row>
    <row r="45" spans="2:3" x14ac:dyDescent="0.3">
      <c r="B45">
        <f>$A$2*pseudoinverse!A45+$A$3*pseudoinverse!B45+$A$4*pseudoinverse!C45+$A$5*pseudoinverse!D45</f>
        <v>0.64451901051170413</v>
      </c>
      <c r="C45">
        <f>POWER(B45-'target 2'!B44,2)</f>
        <v>0.12636673388757791</v>
      </c>
    </row>
    <row r="46" spans="2:3" x14ac:dyDescent="0.3">
      <c r="B46">
        <f>$A$2*pseudoinverse!A46+$A$3*pseudoinverse!B46+$A$4*pseudoinverse!C46+$A$5*pseudoinverse!D46</f>
        <v>0.54144677617840309</v>
      </c>
      <c r="C46">
        <f>POWER(B46-'target 2'!B45,2)</f>
        <v>0.21027105907717955</v>
      </c>
    </row>
    <row r="47" spans="2:3" x14ac:dyDescent="0.3">
      <c r="B47">
        <f>$A$2*pseudoinverse!A47+$A$3*pseudoinverse!B47+$A$4*pseudoinverse!C47+$A$5*pseudoinverse!D47</f>
        <v>0.43673919928973998</v>
      </c>
      <c r="C47">
        <f>POWER(B47-'target 2'!B46,2)</f>
        <v>0.1907411281962432</v>
      </c>
    </row>
    <row r="48" spans="2:3" x14ac:dyDescent="0.3">
      <c r="B48">
        <f>$A$2*pseudoinverse!A48+$A$3*pseudoinverse!B48+$A$4*pseudoinverse!C48+$A$5*pseudoinverse!D48</f>
        <v>0.33444041016382575</v>
      </c>
      <c r="C48">
        <f>POWER(B48-'target 2'!B47,2)</f>
        <v>0.111850387950548</v>
      </c>
    </row>
    <row r="49" spans="2:3" x14ac:dyDescent="0.3">
      <c r="B49">
        <f>$A$2*pseudoinverse!A49+$A$3*pseudoinverse!B49+$A$4*pseudoinverse!C49+$A$5*pseudoinverse!D49</f>
        <v>0.23852433581563262</v>
      </c>
      <c r="C49">
        <f>POWER(B49-'target 2'!B48,2)</f>
        <v>5.6893858776288685E-2</v>
      </c>
    </row>
    <row r="50" spans="2:3" x14ac:dyDescent="0.3">
      <c r="B50">
        <f>$A$2*pseudoinverse!A50+$A$3*pseudoinverse!B50+$A$4*pseudoinverse!C50+$A$5*pseudoinverse!D50</f>
        <v>0.1524604625454514</v>
      </c>
      <c r="C50">
        <f>POWER(B50-'target 2'!B49,2)</f>
        <v>2.3244192639572989E-2</v>
      </c>
    </row>
    <row r="51" spans="2:3" x14ac:dyDescent="0.3">
      <c r="B51">
        <f>$A$2*pseudoinverse!A51+$A$3*pseudoinverse!B51+$A$4*pseudoinverse!C51+$A$5*pseudoinverse!D51</f>
        <v>7.8865780627059096E-2</v>
      </c>
      <c r="C51">
        <f>POWER(B51-'target 2'!B50,2)</f>
        <v>6.2198113539154096E-3</v>
      </c>
    </row>
    <row r="52" spans="2:3" x14ac:dyDescent="0.3">
      <c r="B52">
        <f>$A$2*pseudoinverse!A52+$A$3*pseudoinverse!B52+$A$4*pseudoinverse!C52+$A$5*pseudoinverse!D52</f>
        <v>1.929252503437856E-2</v>
      </c>
      <c r="C52">
        <f>POWER(B52-'target 2'!B51,2)</f>
        <v>3.7220152220212346E-4</v>
      </c>
    </row>
    <row r="53" spans="2:3" x14ac:dyDescent="0.3">
      <c r="B53">
        <f>$A$2*pseudoinverse!A53+$A$3*pseudoinverse!B53+$A$4*pseudoinverse!C53+$A$5*pseudoinverse!D53</f>
        <v>-2.5829549967562204E-2</v>
      </c>
      <c r="C53">
        <f>POWER(B53-'target 2'!B52,2)</f>
        <v>6.6716565152679264E-4</v>
      </c>
    </row>
    <row r="54" spans="2:3" x14ac:dyDescent="0.3">
      <c r="B54">
        <f>$A$2*pseudoinverse!A54+$A$3*pseudoinverse!B54+$A$4*pseudoinverse!C54+$A$5*pseudoinverse!D54</f>
        <v>-5.7106839042247878E-2</v>
      </c>
      <c r="C54">
        <f>POWER(B54-'target 2'!B53,2)</f>
        <v>3.2611910653972064E-3</v>
      </c>
    </row>
    <row r="55" spans="2:3" x14ac:dyDescent="0.3">
      <c r="B55">
        <f>$A$2*pseudoinverse!A55+$A$3*pseudoinverse!B55+$A$4*pseudoinverse!C55+$A$5*pseudoinverse!D55</f>
        <v>-7.5984043069134241E-2</v>
      </c>
      <c r="C55">
        <f>POWER(B55-'target 2'!B54,2)</f>
        <v>5.7735748011320471E-3</v>
      </c>
    </row>
    <row r="56" spans="2:3" x14ac:dyDescent="0.3">
      <c r="B56">
        <f>$A$2*pseudoinverse!A56+$A$3*pseudoinverse!B56+$A$4*pseudoinverse!C56+$A$5*pseudoinverse!D56</f>
        <v>-8.4479556299699776E-2</v>
      </c>
      <c r="C56">
        <f>POWER(B56-'target 2'!B55,2)</f>
        <v>7.1367954325941441E-3</v>
      </c>
    </row>
    <row r="57" spans="2:3" x14ac:dyDescent="0.3">
      <c r="B57">
        <f>$A$2*pseudoinverse!A57+$A$3*pseudoinverse!B57+$A$4*pseudoinverse!C57+$A$5*pseudoinverse!D57</f>
        <v>-8.4901029842142567E-2</v>
      </c>
      <c r="C57">
        <f>POWER(B57-'target 2'!B56,2)</f>
        <v>7.2081848682563829E-3</v>
      </c>
    </row>
    <row r="58" spans="2:3" x14ac:dyDescent="0.3">
      <c r="B58">
        <f>$A$2*pseudoinverse!A58+$A$3*pseudoinverse!B58+$A$4*pseudoinverse!C58+$A$5*pseudoinverse!D58</f>
        <v>-7.9582086094217311E-2</v>
      </c>
      <c r="C58">
        <f>POWER(B58-'target 2'!B57,2)</f>
        <v>6.3333084271074164E-3</v>
      </c>
    </row>
    <row r="59" spans="2:3" x14ac:dyDescent="0.3">
      <c r="B59">
        <f>$A$2*pseudoinverse!A59+$A$3*pseudoinverse!B59+$A$4*pseudoinverse!C59+$A$5*pseudoinverse!D59</f>
        <v>-7.0669862303434486E-2</v>
      </c>
      <c r="C59">
        <f>POWER(B59-'target 2'!B58,2)</f>
        <v>4.9942294379863904E-3</v>
      </c>
    </row>
    <row r="60" spans="2:3" x14ac:dyDescent="0.3">
      <c r="B60">
        <f>$A$2*pseudoinverse!A60+$A$3*pseudoinverse!B60+$A$4*pseudoinverse!C60+$A$5*pseudoinverse!D60</f>
        <v>-5.9979528081540813E-2</v>
      </c>
      <c r="C60">
        <f>POWER(B60-'target 2'!B59,2)</f>
        <v>3.5975437888843428E-3</v>
      </c>
    </row>
    <row r="61" spans="2:3" x14ac:dyDescent="0.3">
      <c r="B61">
        <f>$A$2*pseudoinverse!A61+$A$3*pseudoinverse!B61+$A$4*pseudoinverse!C61+$A$5*pseudoinverse!D61</f>
        <v>-4.8918877928857449E-2</v>
      </c>
      <c r="C61">
        <f>POWER(B61-'target 2'!B60,2)</f>
        <v>2.3930566178184563E-3</v>
      </c>
    </row>
    <row r="62" spans="2:3" x14ac:dyDescent="0.3">
      <c r="B62">
        <f>$A$2*pseudoinverse!A62+$A$3*pseudoinverse!B62+$A$4*pseudoinverse!C62+$A$5*pseudoinverse!D62</f>
        <v>-3.8475550729148621E-2</v>
      </c>
      <c r="C62">
        <f>POWER(B62-'target 2'!B61,2)</f>
        <v>1.480368003911289E-3</v>
      </c>
    </row>
    <row r="63" spans="2:3" x14ac:dyDescent="0.3">
      <c r="B63">
        <f>$A$2*pseudoinverse!A63+$A$3*pseudoinverse!B63+$A$4*pseudoinverse!C63+$A$5*pseudoinverse!D63</f>
        <v>-2.9252503889313778E-2</v>
      </c>
      <c r="C63">
        <f>POWER(B63-'target 2'!B62,2)</f>
        <v>8.5570898379431766E-4</v>
      </c>
    </row>
    <row r="64" spans="2:3" x14ac:dyDescent="0.3">
      <c r="B64">
        <f>$A$2*pseudoinverse!A64+$A$3*pseudoinverse!B64+$A$4*pseudoinverse!C64+$A$5*pseudoinverse!D64</f>
        <v>-2.1534338048158998E-2</v>
      </c>
      <c r="C64">
        <f>POWER(B64-'target 2'!B63,2)</f>
        <v>4.6372771517238826E-4</v>
      </c>
    </row>
    <row r="65" spans="2:3" x14ac:dyDescent="0.3">
      <c r="B65">
        <f>$A$2*pseudoinverse!A65+$A$3*pseudoinverse!B65+$A$4*pseudoinverse!C65+$A$5*pseudoinverse!D65</f>
        <v>-1.5367476392347021E-2</v>
      </c>
      <c r="C65">
        <f>POWER(B65-'target 2'!B64,2)</f>
        <v>2.3615933066934301E-4</v>
      </c>
    </row>
    <row r="66" spans="2:3" x14ac:dyDescent="0.3">
      <c r="B66">
        <f>$A$2*pseudoinverse!A66+$A$3*pseudoinverse!B66+$A$4*pseudoinverse!C66+$A$5*pseudoinverse!D66</f>
        <v>-1.0640110905135589E-2</v>
      </c>
      <c r="C66">
        <f>POWER(B66-'target 2'!B65,2)</f>
        <v>1.1321196007358529E-4</v>
      </c>
    </row>
    <row r="67" spans="2:3" x14ac:dyDescent="0.3">
      <c r="B67">
        <f>$A$2*pseudoinverse!A67+$A$3*pseudoinverse!B67+$A$4*pseudoinverse!C67+$A$5*pseudoinverse!D67</f>
        <v>-7.1520865275570347E-3</v>
      </c>
      <c r="C67">
        <f>POWER(B67-'target 2'!B66,2)</f>
        <v>5.1152341697662841E-5</v>
      </c>
    </row>
    <row r="68" spans="2:3" x14ac:dyDescent="0.3">
      <c r="B68">
        <f>$A$2*pseudoinverse!A68+$A$3*pseudoinverse!B68+$A$4*pseudoinverse!C68+$A$5*pseudoinverse!D68</f>
        <v>-4.6694073521584608E-3</v>
      </c>
      <c r="C68">
        <f>POWER(B68-'target 2'!B67,2)</f>
        <v>2.1803365020391488E-5</v>
      </c>
    </row>
    <row r="69" spans="2:3" x14ac:dyDescent="0.3">
      <c r="B69">
        <f>$A$2*pseudoinverse!A69+$A$3*pseudoinverse!B69+$A$4*pseudoinverse!C69+$A$5*pseudoinverse!D69</f>
        <v>-2.9619733811670937E-3</v>
      </c>
      <c r="C69">
        <f>POWER(B69-'target 2'!B68,2)</f>
        <v>8.7732863107424253E-6</v>
      </c>
    </row>
    <row r="70" spans="2:3" x14ac:dyDescent="0.3">
      <c r="B70">
        <f>$A$2*pseudoinverse!A70+$A$3*pseudoinverse!B70+$A$4*pseudoinverse!C70+$A$5*pseudoinverse!D70</f>
        <v>-1.8260022548846435E-3</v>
      </c>
      <c r="C70">
        <f>POWER(B70-'target 2'!B69,2)</f>
        <v>3.3342842348438026E-6</v>
      </c>
    </row>
    <row r="71" spans="2:3" x14ac:dyDescent="0.3">
      <c r="B71">
        <f>$A$2*pseudoinverse!A71+$A$3*pseudoinverse!B71+$A$4*pseudoinverse!C71+$A$5*pseudoinverse!D71</f>
        <v>-1.0942205892293204E-3</v>
      </c>
      <c r="C71">
        <f>POWER(B71-'target 2'!B70,2)</f>
        <v>1.1973186978933611E-6</v>
      </c>
    </row>
    <row r="72" spans="2:3" x14ac:dyDescent="0.3">
      <c r="B72">
        <f>$A$2*pseudoinverse!A72+$A$3*pseudoinverse!B72+$A$4*pseudoinverse!C72+$A$5*pseudoinverse!D72</f>
        <v>-6.3746144349343379E-4</v>
      </c>
      <c r="C72">
        <f>POWER(B72-'target 2'!B71,2)</f>
        <v>4.0635709194073229E-7</v>
      </c>
    </row>
    <row r="73" spans="2:3" x14ac:dyDescent="0.3">
      <c r="B73">
        <f>$A$2*pseudoinverse!A73+$A$3*pseudoinverse!B73+$A$4*pseudoinverse!C73+$A$5*pseudoinverse!D73</f>
        <v>-3.610730863228221E-4</v>
      </c>
      <c r="C73">
        <f>POWER(B73-'target 2'!B72,2)</f>
        <v>1.3037377366668814E-7</v>
      </c>
    </row>
    <row r="74" spans="2:3" x14ac:dyDescent="0.3">
      <c r="B74">
        <f>$A$2*pseudoinverse!A74+$A$3*pseudoinverse!B74+$A$4*pseudoinverse!C74+$A$5*pseudoinverse!D74</f>
        <v>-1.9886742928952551E-4</v>
      </c>
      <c r="C74">
        <f>POWER(B74-'target 2'!B73,2)</f>
        <v>3.9548254432224428E-8</v>
      </c>
    </row>
    <row r="75" spans="2:3" x14ac:dyDescent="0.3">
      <c r="B75">
        <f>$A$2*pseudoinverse!A75+$A$3*pseudoinverse!B75+$A$4*pseudoinverse!C75+$A$5*pseudoinverse!D75</f>
        <v>-1.0650894895155232E-4</v>
      </c>
      <c r="C75">
        <f>POWER(B75-'target 2'!B74,2)</f>
        <v>1.1344156206764379E-8</v>
      </c>
    </row>
    <row r="76" spans="2:3" x14ac:dyDescent="0.3">
      <c r="B76">
        <f>$A$2*pseudoinverse!A76+$A$3*pseudoinverse!B76+$A$4*pseudoinverse!C76+$A$5*pseudoinverse!D76</f>
        <v>-5.5473106931127712E-5</v>
      </c>
      <c r="C76">
        <f>POWER(B76-'target 2'!B75,2)</f>
        <v>3.0772655925923295E-9</v>
      </c>
    </row>
    <row r="77" spans="2:3" x14ac:dyDescent="0.3">
      <c r="B77">
        <f>$A$2*pseudoinverse!A77+$A$3*pseudoinverse!B77+$A$4*pseudoinverse!C77+$A$5*pseudoinverse!D77</f>
        <v>-2.8097520162400602E-5</v>
      </c>
      <c r="C77">
        <f>POWER(B77-'target 2'!B76,2)</f>
        <v>7.8947063927650836E-10</v>
      </c>
    </row>
    <row r="78" spans="2:3" x14ac:dyDescent="0.3">
      <c r="B78">
        <f>$A$2*pseudoinverse!A78+$A$3*pseudoinverse!B78+$A$4*pseudoinverse!C78+$A$5*pseudoinverse!D78</f>
        <v>-1.3840572811563205E-5</v>
      </c>
      <c r="C78">
        <f>POWER(B78-'target 2'!B77,2)</f>
        <v>1.915614557521826E-10</v>
      </c>
    </row>
    <row r="79" spans="2:3" x14ac:dyDescent="0.3">
      <c r="B79">
        <f>$A$2*pseudoinverse!A79+$A$3*pseudoinverse!B79+$A$4*pseudoinverse!C79+$A$5*pseudoinverse!D79</f>
        <v>-6.6305473433000366E-6</v>
      </c>
      <c r="C79">
        <f>POWER(B79-'target 2'!B78,2)</f>
        <v>4.3964158071743176E-11</v>
      </c>
    </row>
    <row r="80" spans="2:3" x14ac:dyDescent="0.3">
      <c r="B80">
        <f>$A$2*pseudoinverse!A80+$A$3*pseudoinverse!B80+$A$4*pseudoinverse!C80+$A$5*pseudoinverse!D80</f>
        <v>-3.0893029662423748E-6</v>
      </c>
      <c r="C80">
        <f>POWER(B80-'target 2'!B79,2)</f>
        <v>9.5437928172339353E-12</v>
      </c>
    </row>
    <row r="81" spans="2:3" x14ac:dyDescent="0.3">
      <c r="B81">
        <f>$A$2*pseudoinverse!A81+$A$3*pseudoinverse!B81+$A$4*pseudoinverse!C81+$A$5*pseudoinverse!D81</f>
        <v>-1.3998851110582367E-6</v>
      </c>
      <c r="C81">
        <f>POWER(B81-'target 2'!B80,2)</f>
        <v>1.9596783241625316E-12</v>
      </c>
    </row>
    <row r="82" spans="2:3" x14ac:dyDescent="0.3">
      <c r="B82">
        <f>$A$2*pseudoinverse!A82+$A$3*pseudoinverse!B82+$A$4*pseudoinverse!C82+$A$5*pseudoinverse!D82</f>
        <v>-6.1694836801532482E-7</v>
      </c>
      <c r="C82">
        <f>POWER(B82-'target 2'!B81,2)</f>
        <v>3.8062528879677269E-13</v>
      </c>
    </row>
    <row r="83" spans="2:3" x14ac:dyDescent="0.3">
      <c r="B83">
        <f>$A$2*pseudoinverse!A83+$A$3*pseudoinverse!B83+$A$4*pseudoinverse!C83+$A$5*pseudoinverse!D83</f>
        <v>-2.6444333419817662E-7</v>
      </c>
      <c r="C83">
        <f>POWER(B83-'target 2'!B82,2)</f>
        <v>6.9930277001848527E-14</v>
      </c>
    </row>
    <row r="84" spans="2:3" x14ac:dyDescent="0.3">
      <c r="B84">
        <f>$A$2*pseudoinverse!A84+$A$3*pseudoinverse!B84+$A$4*pseudoinverse!C84+$A$5*pseudoinverse!D84</f>
        <v>-1.1024171578291691E-7</v>
      </c>
      <c r="C84">
        <f>POWER(B84-'target 2'!B83,2)</f>
        <v>1.215323589876143E-14</v>
      </c>
    </row>
    <row r="85" spans="2:3" x14ac:dyDescent="0.3">
      <c r="B85">
        <f>$A$2*pseudoinverse!A85+$A$3*pseudoinverse!B85+$A$4*pseudoinverse!C85+$A$5*pseudoinverse!D85</f>
        <v>-4.4698244960245273E-8</v>
      </c>
      <c r="C85">
        <f>POWER(B85-'target 2'!B84,2)</f>
        <v>1.9979331025260919E-15</v>
      </c>
    </row>
    <row r="86" spans="2:3" x14ac:dyDescent="0.3">
      <c r="B86">
        <f>$A$2*pseudoinverse!A86+$A$3*pseudoinverse!B86+$A$4*pseudoinverse!C86+$A$5*pseudoinverse!D86</f>
        <v>-1.7626552657769909E-8</v>
      </c>
      <c r="C86">
        <f>POWER(B86-'target 2'!B85,2)</f>
        <v>3.1069535859713547E-16</v>
      </c>
    </row>
    <row r="87" spans="2:3" x14ac:dyDescent="0.3">
      <c r="C87">
        <f>SUM(C2:C86)</f>
        <v>1.8393315183855301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D1" sqref="D1"/>
    </sheetView>
  </sheetViews>
  <sheetFormatPr defaultRowHeight="14.4" x14ac:dyDescent="0.3"/>
  <cols>
    <col min="1" max="1" width="12.6640625" bestFit="1" customWidth="1"/>
    <col min="2" max="4" width="12" bestFit="1" customWidth="1"/>
  </cols>
  <sheetData>
    <row r="1" spans="1:4" s="3" customFormat="1" ht="18" x14ac:dyDescent="0.35">
      <c r="A1" s="3" t="s">
        <v>11</v>
      </c>
      <c r="B1" s="3" t="s">
        <v>14</v>
      </c>
      <c r="C1" s="3" t="s">
        <v>13</v>
      </c>
      <c r="D1" s="3">
        <f>SQRT(D87)</f>
        <v>1.4966621050733735</v>
      </c>
    </row>
    <row r="2" spans="1:4" x14ac:dyDescent="0.3">
      <c r="A2">
        <f t="array" ref="A2:A5">MMULT(pseudoinverse!A107:CG110,'target 2'!B1:B85)</f>
        <v>-0.10094257704800856</v>
      </c>
      <c r="B2">
        <f>MAX(MIN(A2,1),0)</f>
        <v>0</v>
      </c>
      <c r="C2">
        <f>$B$2*pseudoinverse!A2+$B$3*pseudoinverse!B2+$B$4*pseudoinverse!C2+$B$5*pseudoinverse!D2</f>
        <v>3.3691362159562069E-6</v>
      </c>
      <c r="D2">
        <f>POWER(C2-'target 2'!B1,2)</f>
        <v>1.1351078841667709E-11</v>
      </c>
    </row>
    <row r="3" spans="1:4" x14ac:dyDescent="0.3">
      <c r="A3">
        <v>0.904021269037805</v>
      </c>
      <c r="B3">
        <f t="shared" ref="B3:B5" si="0">MAX(MIN(A3,1),0)</f>
        <v>0.904021269037805</v>
      </c>
      <c r="C3">
        <f>$B$2*pseudoinverse!A3+$B$3*pseudoinverse!B3+$B$4*pseudoinverse!C3+$B$5*pseudoinverse!D3</f>
        <v>7.6454926819350836E-6</v>
      </c>
      <c r="D3">
        <f>POWER(C3-'target 2'!B2,2)</f>
        <v>5.845355834952292E-11</v>
      </c>
    </row>
    <row r="4" spans="1:4" x14ac:dyDescent="0.3">
      <c r="A4">
        <v>0.72745246709887623</v>
      </c>
      <c r="B4">
        <f t="shared" si="0"/>
        <v>0.72745246709887623</v>
      </c>
      <c r="C4">
        <f>$B$2*pseudoinverse!A4+$B$3*pseudoinverse!B4+$B$4*pseudoinverse!C4+$B$5*pseudoinverse!D4</f>
        <v>1.6874495417307989E-5</v>
      </c>
      <c r="D4">
        <f>POWER(C4-'target 2'!B3,2)</f>
        <v>2.847485955887483E-10</v>
      </c>
    </row>
    <row r="5" spans="1:4" x14ac:dyDescent="0.3">
      <c r="A5">
        <v>-0.16559385226972967</v>
      </c>
      <c r="B5">
        <f t="shared" si="0"/>
        <v>0</v>
      </c>
      <c r="C5">
        <f>$B$2*pseudoinverse!A5+$B$3*pseudoinverse!B5+$B$4*pseudoinverse!C5+$B$5*pseudoinverse!D5</f>
        <v>3.6223900545050364E-5</v>
      </c>
      <c r="D5">
        <f>POWER(C5-'target 2'!B4,2)</f>
        <v>1.3121709706977E-9</v>
      </c>
    </row>
    <row r="6" spans="1:4" x14ac:dyDescent="0.3">
      <c r="C6">
        <f>$B$2*pseudoinverse!A6+$B$3*pseudoinverse!B6+$B$4*pseudoinverse!C6+$B$5*pseudoinverse!D6</f>
        <v>7.5630964101872398E-5</v>
      </c>
      <c r="D6">
        <f>POWER(C6-'target 2'!B5,2)</f>
        <v>5.720042730978711E-9</v>
      </c>
    </row>
    <row r="7" spans="1:4" x14ac:dyDescent="0.3">
      <c r="C7">
        <f>$B$2*pseudoinverse!A7+$B$3*pseudoinverse!B7+$B$4*pseudoinverse!C7+$B$5*pseudoinverse!D7</f>
        <v>1.5358374899109936E-4</v>
      </c>
      <c r="D7">
        <f>POWER(C7-'target 2'!B6,2)</f>
        <v>2.3587967954161014E-8</v>
      </c>
    </row>
    <row r="8" spans="1:4" x14ac:dyDescent="0.3">
      <c r="C8">
        <f>$B$2*pseudoinverse!A8+$B$3*pseudoinverse!B8+$B$4*pseudoinverse!C8+$B$5*pseudoinverse!D8</f>
        <v>3.0334279060814743E-4</v>
      </c>
      <c r="D8">
        <f>POWER(C8-'target 2'!B7,2)</f>
        <v>9.2016848613938375E-8</v>
      </c>
    </row>
    <row r="9" spans="1:4" x14ac:dyDescent="0.3">
      <c r="C9">
        <f>$B$2*pseudoinverse!A9+$B$3*pseudoinverse!B9+$B$4*pseudoinverse!C9+$B$5*pseudoinverse!D9</f>
        <v>5.8272944463702602E-4</v>
      </c>
      <c r="D9">
        <f>POWER(C9-'target 2'!B8,2)</f>
        <v>3.3957360564697675E-7</v>
      </c>
    </row>
    <row r="10" spans="1:4" x14ac:dyDescent="0.3">
      <c r="C10">
        <f>$B$2*pseudoinverse!A10+$B$3*pseudoinverse!B10+$B$4*pseudoinverse!C10+$B$5*pseudoinverse!D10</f>
        <v>1.0887994044162456E-3</v>
      </c>
      <c r="D10">
        <f>POWER(C10-'target 2'!B9,2)</f>
        <v>1.1854841430571712E-6</v>
      </c>
    </row>
    <row r="11" spans="1:4" x14ac:dyDescent="0.3">
      <c r="C11">
        <f>$B$2*pseudoinverse!A11+$B$3*pseudoinverse!B11+$B$4*pseudoinverse!C11+$B$5*pseudoinverse!D11</f>
        <v>1.9787004258560799E-3</v>
      </c>
      <c r="D11">
        <f>POWER(C11-'target 2'!B10,2)</f>
        <v>3.9152553752830319E-6</v>
      </c>
    </row>
    <row r="12" spans="1:4" x14ac:dyDescent="0.3">
      <c r="C12">
        <f>$B$2*pseudoinverse!A12+$B$3*pseudoinverse!B12+$B$4*pseudoinverse!C12+$B$5*pseudoinverse!D12</f>
        <v>3.4975849935290656E-3</v>
      </c>
      <c r="D12">
        <f>POWER(C12-'target 2'!B11,2)</f>
        <v>1.2233100786959714E-5</v>
      </c>
    </row>
    <row r="13" spans="1:4" x14ac:dyDescent="0.3">
      <c r="C13">
        <f>$B$2*pseudoinverse!A13+$B$3*pseudoinverse!B13+$B$4*pseudoinverse!C13+$B$5*pseudoinverse!D13</f>
        <v>6.0133833551167743E-3</v>
      </c>
      <c r="D13">
        <f>POWER(C13-'target 2'!B12,2)</f>
        <v>3.6160779375595473E-5</v>
      </c>
    </row>
    <row r="14" spans="1:4" x14ac:dyDescent="0.3">
      <c r="C14">
        <f>$B$2*pseudoinverse!A14+$B$3*pseudoinverse!B14+$B$4*pseudoinverse!C14+$B$5*pseudoinverse!D14</f>
        <v>1.0056346662342114E-2</v>
      </c>
      <c r="D14">
        <f>POWER(C14-'target 2'!B13,2)</f>
        <v>1.0113010819319938E-4</v>
      </c>
    </row>
    <row r="15" spans="1:4" x14ac:dyDescent="0.3">
      <c r="C15">
        <f>$B$2*pseudoinverse!A15+$B$3*pseudoinverse!B15+$B$4*pseudoinverse!C15+$B$5*pseudoinverse!D15</f>
        <v>1.6358493913831124E-2</v>
      </c>
      <c r="D15">
        <f>POWER(C15-'target 2'!B14,2)</f>
        <v>2.676003231288499E-4</v>
      </c>
    </row>
    <row r="16" spans="1:4" x14ac:dyDescent="0.3">
      <c r="C16">
        <f>$B$2*pseudoinverse!A16+$B$3*pseudoinverse!B16+$B$4*pseudoinverse!C16+$B$5*pseudoinverse!D16</f>
        <v>2.5884670466510655E-2</v>
      </c>
      <c r="D16">
        <f>POWER(C16-'target 2'!B15,2)</f>
        <v>6.7001616515984896E-4</v>
      </c>
    </row>
    <row r="17" spans="3:4" x14ac:dyDescent="0.3">
      <c r="C17">
        <f>$B$2*pseudoinverse!A17+$B$3*pseudoinverse!B17+$B$4*pseudoinverse!C17+$B$5*pseudoinverse!D17</f>
        <v>3.9843485150280397E-2</v>
      </c>
      <c r="D17">
        <f>POWER(C17-'target 2'!B16,2)</f>
        <v>1.5875033089206144E-3</v>
      </c>
    </row>
    <row r="18" spans="3:4" x14ac:dyDescent="0.3">
      <c r="C18">
        <f>$B$2*pseudoinverse!A18+$B$3*pseudoinverse!B18+$B$4*pseudoinverse!C18+$B$5*pseudoinverse!D18</f>
        <v>5.9664020968190713E-2</v>
      </c>
      <c r="D18">
        <f>POWER(C18-'target 2'!B17,2)</f>
        <v>3.5597953980927013E-3</v>
      </c>
    </row>
    <row r="19" spans="3:4" x14ac:dyDescent="0.3">
      <c r="C19">
        <f>$B$2*pseudoinverse!A19+$B$3*pseudoinverse!B19+$B$4*pseudoinverse!C19+$B$5*pseudoinverse!D19</f>
        <v>8.6924327871458873E-2</v>
      </c>
      <c r="D19">
        <f>POWER(C19-'target 2'!B18,2)</f>
        <v>7.5558387759048816E-3</v>
      </c>
    </row>
    <row r="20" spans="3:4" x14ac:dyDescent="0.3">
      <c r="C20">
        <f>$B$2*pseudoinverse!A20+$B$3*pseudoinverse!B20+$B$4*pseudoinverse!C20+$B$5*pseudoinverse!D20</f>
        <v>0.12322172542043282</v>
      </c>
      <c r="D20">
        <f>POWER(C20-'target 2'!B19,2)</f>
        <v>1.5183593615588539E-2</v>
      </c>
    </row>
    <row r="21" spans="3:4" x14ac:dyDescent="0.3">
      <c r="C21">
        <f>$B$2*pseudoinverse!A21+$B$3*pseudoinverse!B21+$B$4*pseudoinverse!C21+$B$5*pseudoinverse!D21</f>
        <v>0.16998375678693498</v>
      </c>
      <c r="D21">
        <f>POWER(C21-'target 2'!B20,2)</f>
        <v>2.8894477571399863E-2</v>
      </c>
    </row>
    <row r="22" spans="3:4" x14ac:dyDescent="0.3">
      <c r="C22">
        <f>$B$2*pseudoinverse!A22+$B$3*pseudoinverse!B22+$B$4*pseudoinverse!C22+$B$5*pseudoinverse!D22</f>
        <v>0.22823197335929776</v>
      </c>
      <c r="D22">
        <f>POWER(C22-'target 2'!B21,2)</f>
        <v>5.2089833663479204E-2</v>
      </c>
    </row>
    <row r="23" spans="3:4" x14ac:dyDescent="0.3">
      <c r="C23">
        <f>$B$2*pseudoinverse!A23+$B$3*pseudoinverse!B23+$B$4*pseudoinverse!C23+$B$5*pseudoinverse!D23</f>
        <v>0.29832666538907998</v>
      </c>
      <c r="D23">
        <f>POWER(C23-'target 2'!B22,2)</f>
        <v>8.8998799282168098E-2</v>
      </c>
    </row>
    <row r="24" spans="3:4" x14ac:dyDescent="0.3">
      <c r="C24">
        <f>$B$2*pseudoinverse!A24+$B$3*pseudoinverse!B24+$B$4*pseudoinverse!C24+$B$5*pseudoinverse!D24</f>
        <v>0.37973552152008361</v>
      </c>
      <c r="D24">
        <f>POWER(C24-'target 2'!B23,2)</f>
        <v>0.14419906630412987</v>
      </c>
    </row>
    <row r="25" spans="3:4" x14ac:dyDescent="0.3">
      <c r="C25">
        <f>$B$2*pseudoinverse!A25+$B$3*pseudoinverse!B25+$B$4*pseudoinverse!C25+$B$5*pseudoinverse!D25</f>
        <v>0.47087815039671538</v>
      </c>
      <c r="D25">
        <f>POWER(C25-'target 2'!B24,2)</f>
        <v>0.22172623252103171</v>
      </c>
    </row>
    <row r="26" spans="3:4" x14ac:dyDescent="0.3">
      <c r="C26">
        <f>$B$2*pseudoinverse!A26+$B$3*pseudoinverse!B26+$B$4*pseudoinverse!C26+$B$5*pseudoinverse!D26</f>
        <v>0.56909666072338805</v>
      </c>
      <c r="D26">
        <f>POWER(C26-'target 2'!B25,2)</f>
        <v>0.18567768779973495</v>
      </c>
    </row>
    <row r="27" spans="3:4" x14ac:dyDescent="0.3">
      <c r="C27">
        <f>$B$2*pseudoinverse!A27+$B$3*pseudoinverse!B27+$B$4*pseudoinverse!C27+$B$5*pseudoinverse!D27</f>
        <v>0.67078710367341932</v>
      </c>
      <c r="D27">
        <f>POWER(C27-'target 2'!B26,2)</f>
        <v>0.10838113110773596</v>
      </c>
    </row>
    <row r="28" spans="3:4" x14ac:dyDescent="0.3">
      <c r="C28">
        <f>$B$2*pseudoinverse!A28+$B$3*pseudoinverse!B28+$B$4*pseudoinverse!C28+$B$5*pseudoinverse!D28</f>
        <v>0.77169802345176319</v>
      </c>
      <c r="D28">
        <f>POWER(C28-'target 2'!B27,2)</f>
        <v>5.2121792495831668E-2</v>
      </c>
    </row>
    <row r="29" spans="3:4" x14ac:dyDescent="0.3">
      <c r="C29">
        <f>$B$2*pseudoinverse!A29+$B$3*pseudoinverse!B29+$B$4*pseudoinverse!C29+$B$5*pseudoinverse!D29</f>
        <v>0.86736548262951974</v>
      </c>
      <c r="D29">
        <f>POWER(C29-'target 2'!B28,2)</f>
        <v>1.759191519810023E-2</v>
      </c>
    </row>
    <row r="30" spans="3:4" x14ac:dyDescent="0.3">
      <c r="C30">
        <f>$B$2*pseudoinverse!A30+$B$3*pseudoinverse!B30+$B$4*pseudoinverse!C30+$B$5*pseudoinverse!D30</f>
        <v>0.95361746521542112</v>
      </c>
      <c r="D30">
        <f>POWER(C30-'target 2'!B29,2)</f>
        <v>2.1513395330426694E-3</v>
      </c>
    </row>
    <row r="31" spans="3:4" x14ac:dyDescent="0.3">
      <c r="C31">
        <f>$B$2*pseudoinverse!A31+$B$3*pseudoinverse!B31+$B$4*pseudoinverse!C31+$B$5*pseudoinverse!D31</f>
        <v>1.027055117577494</v>
      </c>
      <c r="D31">
        <f>POWER(C31-'target 2'!B30,2)</f>
        <v>7.3197938713202555E-4</v>
      </c>
    </row>
    <row r="32" spans="3:4" x14ac:dyDescent="0.3">
      <c r="C32">
        <f>$B$2*pseudoinverse!A32+$B$3*pseudoinverse!B32+$B$4*pseudoinverse!C32+$B$5*pseudoinverse!D32</f>
        <v>1.0854131484894032</v>
      </c>
      <c r="D32">
        <f>POWER(C32-'target 2'!B31,2)</f>
        <v>7.2954059348728367E-3</v>
      </c>
    </row>
    <row r="33" spans="3:4" x14ac:dyDescent="0.3">
      <c r="C33">
        <f>$B$2*pseudoinverse!A33+$B$3*pseudoinverse!B33+$B$4*pseudoinverse!C33+$B$5*pseudoinverse!D33</f>
        <v>1.1277214475425188</v>
      </c>
      <c r="D33">
        <f>POWER(C33-'target 2'!B32,2)</f>
        <v>1.631276816235638E-2</v>
      </c>
    </row>
    <row r="34" spans="3:4" x14ac:dyDescent="0.3">
      <c r="C34">
        <f>$B$2*pseudoinverse!A34+$B$3*pseudoinverse!B34+$B$4*pseudoinverse!C34+$B$5*pseudoinverse!D34</f>
        <v>1.1542321295235456</v>
      </c>
      <c r="D34">
        <f>POWER(C34-'target 2'!B33,2)</f>
        <v>2.3787549777367745E-2</v>
      </c>
    </row>
    <row r="35" spans="3:4" x14ac:dyDescent="0.3">
      <c r="C35">
        <f>$B$2*pseudoinverse!A35+$B$3*pseudoinverse!B35+$B$4*pseudoinverse!C35+$B$5*pseudoinverse!D35</f>
        <v>1.1661310633071498</v>
      </c>
      <c r="D35">
        <f>POWER(C35-'target 2'!B34,2)</f>
        <v>2.7599530195564204E-2</v>
      </c>
    </row>
    <row r="36" spans="3:4" x14ac:dyDescent="0.3">
      <c r="C36">
        <f>$B$2*pseudoinverse!A36+$B$3*pseudoinverse!B36+$B$4*pseudoinverse!C36+$B$5*pseudoinverse!D36</f>
        <v>1.1651058679299533</v>
      </c>
      <c r="D36">
        <f>POWER(C36-'target 2'!B35,2)</f>
        <v>2.7259947624903181E-2</v>
      </c>
    </row>
    <row r="37" spans="3:4" x14ac:dyDescent="0.3">
      <c r="C37">
        <f>$B$2*pseudoinverse!A37+$B$3*pseudoinverse!B37+$B$4*pseudoinverse!C37+$B$5*pseudoinverse!D37</f>
        <v>1.1528781060110798</v>
      </c>
      <c r="D37">
        <f>POWER(C37-'target 2'!B36,2)</f>
        <v>2.3371715297534942E-2</v>
      </c>
    </row>
    <row r="38" spans="3:4" x14ac:dyDescent="0.3">
      <c r="C38">
        <f>$B$2*pseudoinverse!A38+$B$3*pseudoinverse!B38+$B$4*pseudoinverse!C38+$B$5*pseudoinverse!D38</f>
        <v>1.1308150159539307</v>
      </c>
      <c r="D38">
        <f>POWER(C38-'target 2'!B37,2)</f>
        <v>1.7112568399027157E-2</v>
      </c>
    </row>
    <row r="39" spans="3:4" x14ac:dyDescent="0.3">
      <c r="C39">
        <f>$B$2*pseudoinverse!A39+$B$3*pseudoinverse!B39+$B$4*pseudoinverse!C39+$B$5*pseudoinverse!D39</f>
        <v>1.099712715713536</v>
      </c>
      <c r="D39">
        <f>POWER(C39-'target 2'!B38,2)</f>
        <v>9.9426256749684527E-3</v>
      </c>
    </row>
    <row r="40" spans="3:4" x14ac:dyDescent="0.3">
      <c r="C40">
        <f>$B$2*pseudoinverse!A40+$B$3*pseudoinverse!B40+$B$4*pseudoinverse!C40+$B$5*pseudoinverse!D40</f>
        <v>1.0597948040131155</v>
      </c>
      <c r="D40">
        <f>POWER(C40-'target 2'!B39,2)</f>
        <v>3.5754185869668986E-3</v>
      </c>
    </row>
    <row r="41" spans="3:4" x14ac:dyDescent="0.3">
      <c r="C41">
        <f>$B$2*pseudoinverse!A41+$B$3*pseudoinverse!B41+$B$4*pseudoinverse!C41+$B$5*pseudoinverse!D41</f>
        <v>1.0109115356833813</v>
      </c>
      <c r="D41">
        <f>POWER(C41-'target 2'!B40,2)</f>
        <v>1.1906161096970394E-4</v>
      </c>
    </row>
    <row r="42" spans="3:4" x14ac:dyDescent="0.3">
      <c r="C42">
        <f>$B$2*pseudoinverse!A42+$B$3*pseudoinverse!B42+$B$4*pseudoinverse!C42+$B$5*pseudoinverse!D42</f>
        <v>0.95287216731510727</v>
      </c>
      <c r="D42">
        <f>POWER(C42-'target 2'!B41,2)</f>
        <v>2.221032613575244E-3</v>
      </c>
    </row>
    <row r="43" spans="3:4" x14ac:dyDescent="0.3">
      <c r="C43">
        <f>$B$2*pseudoinverse!A43+$B$3*pseudoinverse!B43+$B$4*pseudoinverse!C43+$B$5*pseudoinverse!D43</f>
        <v>0.8858112611220873</v>
      </c>
      <c r="D43">
        <f>POWER(C43-'target 2'!B42,2)</f>
        <v>1.3039068086528131E-2</v>
      </c>
    </row>
    <row r="44" spans="3:4" x14ac:dyDescent="0.3">
      <c r="C44">
        <f>$B$2*pseudoinverse!A44+$B$3*pseudoinverse!B44+$B$4*pseudoinverse!C44+$B$5*pseudoinverse!D44</f>
        <v>0.81048652392892251</v>
      </c>
      <c r="D44">
        <f>POWER(C44-'target 2'!B43,2)</f>
        <v>3.5915357612542859E-2</v>
      </c>
    </row>
    <row r="45" spans="3:4" x14ac:dyDescent="0.3">
      <c r="C45">
        <f>$B$2*pseudoinverse!A45+$B$3*pseudoinverse!B45+$B$4*pseudoinverse!C45+$B$5*pseudoinverse!D45</f>
        <v>0.72843012117351802</v>
      </c>
      <c r="D45">
        <f>POWER(C45-'target 2'!B44,2)</f>
        <v>7.3750199085830109E-2</v>
      </c>
    </row>
    <row r="46" spans="3:4" x14ac:dyDescent="0.3">
      <c r="C46">
        <f>$B$2*pseudoinverse!A46+$B$3*pseudoinverse!B46+$B$4*pseudoinverse!C46+$B$5*pseudoinverse!D46</f>
        <v>0.64191838710208249</v>
      </c>
      <c r="D46">
        <f>POWER(C46-'target 2'!B45,2)</f>
        <v>0.12822244149557405</v>
      </c>
    </row>
    <row r="47" spans="3:4" x14ac:dyDescent="0.3">
      <c r="C47">
        <f>$B$2*pseudoinverse!A47+$B$3*pseudoinverse!B47+$B$4*pseudoinverse!C47+$B$5*pseudoinverse!D47</f>
        <v>0.55377295559063044</v>
      </c>
      <c r="D47">
        <f>POWER(C47-'target 2'!B46,2)</f>
        <v>0.30666448634358234</v>
      </c>
    </row>
    <row r="48" spans="3:4" x14ac:dyDescent="0.3">
      <c r="C48">
        <f>$B$2*pseudoinverse!A48+$B$3*pseudoinverse!B48+$B$4*pseudoinverse!C48+$B$5*pseudoinverse!D48</f>
        <v>0.46704604504901381</v>
      </c>
      <c r="D48">
        <f>POWER(C48-'target 2'!B47,2)</f>
        <v>0.21813200819592543</v>
      </c>
    </row>
    <row r="49" spans="3:4" x14ac:dyDescent="0.3">
      <c r="C49">
        <f>$B$2*pseudoinverse!A49+$B$3*pseudoinverse!B49+$B$4*pseudoinverse!C49+$B$5*pseudoinverse!D49</f>
        <v>0.38466444182508919</v>
      </c>
      <c r="D49">
        <f>POWER(C49-'target 2'!B48,2)</f>
        <v>0.14796673280460743</v>
      </c>
    </row>
    <row r="50" spans="3:4" x14ac:dyDescent="0.3">
      <c r="C50">
        <f>$B$2*pseudoinverse!A50+$B$3*pseudoinverse!B50+$B$4*pseudoinverse!C50+$B$5*pseudoinverse!D50</f>
        <v>0.30910741913236178</v>
      </c>
      <c r="D50">
        <f>POWER(C50-'target 2'!B49,2)</f>
        <v>9.5547396562669584E-2</v>
      </c>
    </row>
    <row r="51" spans="3:4" x14ac:dyDescent="0.3">
      <c r="C51">
        <f>$B$2*pseudoinverse!A51+$B$3*pseudoinverse!B51+$B$4*pseudoinverse!C51+$B$5*pseudoinverse!D51</f>
        <v>0.24217646986216332</v>
      </c>
      <c r="D51">
        <f>POWER(C51-'target 2'!B50,2)</f>
        <v>5.8649442554899296E-2</v>
      </c>
    </row>
    <row r="52" spans="3:4" x14ac:dyDescent="0.3">
      <c r="C52">
        <f>$B$2*pseudoinverse!A52+$B$3*pseudoinverse!B52+$B$4*pseudoinverse!C52+$B$5*pseudoinverse!D52</f>
        <v>0.18488675348208319</v>
      </c>
      <c r="D52">
        <f>POWER(C52-'target 2'!B51,2)</f>
        <v>3.41831116131446E-2</v>
      </c>
    </row>
    <row r="53" spans="3:4" x14ac:dyDescent="0.3">
      <c r="C53">
        <f>$B$2*pseudoinverse!A53+$B$3*pseudoinverse!B53+$B$4*pseudoinverse!C53+$B$5*pseudoinverse!D53</f>
        <v>0.1374804468612128</v>
      </c>
      <c r="D53">
        <f>POWER(C53-'target 2'!B52,2)</f>
        <v>1.8900873269158756E-2</v>
      </c>
    </row>
    <row r="54" spans="3:4" x14ac:dyDescent="0.3">
      <c r="C54">
        <f>$B$2*pseudoinverse!A54+$B$3*pseudoinverse!B54+$B$4*pseudoinverse!C54+$B$5*pseudoinverse!D54</f>
        <v>9.9538300716267528E-2</v>
      </c>
      <c r="D54">
        <f>POWER(C54-'target 2'!B53,2)</f>
        <v>9.9078733094821042E-3</v>
      </c>
    </row>
    <row r="55" spans="3:4" x14ac:dyDescent="0.3">
      <c r="C55">
        <f>$B$2*pseudoinverse!A55+$B$3*pseudoinverse!B55+$B$4*pseudoinverse!C55+$B$5*pseudoinverse!D55</f>
        <v>7.0152045896194365E-2</v>
      </c>
      <c r="D55">
        <f>POWER(C55-'target 2'!B54,2)</f>
        <v>4.9213095434217603E-3</v>
      </c>
    </row>
    <row r="56" spans="3:4" x14ac:dyDescent="0.3">
      <c r="C56">
        <f>$B$2*pseudoinverse!A56+$B$3*pseudoinverse!B56+$B$4*pseudoinverse!C56+$B$5*pseudoinverse!D56</f>
        <v>4.8117645651465361E-2</v>
      </c>
      <c r="D56">
        <f>POWER(C56-'target 2'!B55,2)</f>
        <v>2.3153078230399833E-3</v>
      </c>
    </row>
    <row r="57" spans="3:4" x14ac:dyDescent="0.3">
      <c r="C57">
        <f>$B$2*pseudoinverse!A57+$B$3*pseudoinverse!B57+$B$4*pseudoinverse!C57+$B$5*pseudoinverse!D57</f>
        <v>3.2115584809406891E-2</v>
      </c>
      <c r="D57">
        <f>POWER(C57-'target 2'!B56,2)</f>
        <v>1.0314107876502067E-3</v>
      </c>
    </row>
    <row r="58" spans="3:4" x14ac:dyDescent="0.3">
      <c r="C58">
        <f>$B$2*pseudoinverse!A58+$B$3*pseudoinverse!B58+$B$4*pseudoinverse!C58+$B$5*pseudoinverse!D58</f>
        <v>2.085566390465159E-2</v>
      </c>
      <c r="D58">
        <f>POWER(C58-'target 2'!B57,2)</f>
        <v>4.3495871690378719E-4</v>
      </c>
    </row>
    <row r="59" spans="3:4" x14ac:dyDescent="0.3">
      <c r="C59">
        <f>$B$2*pseudoinverse!A59+$B$3*pseudoinverse!B59+$B$4*pseudoinverse!C59+$B$5*pseudoinverse!D59</f>
        <v>1.3176203556453551E-2</v>
      </c>
      <c r="D59">
        <f>POWER(C59-'target 2'!B58,2)</f>
        <v>1.736123401610992E-4</v>
      </c>
    </row>
    <row r="60" spans="3:4" x14ac:dyDescent="0.3">
      <c r="C60">
        <f>$B$2*pseudoinverse!A60+$B$3*pseudoinverse!B60+$B$4*pseudoinverse!C60+$B$5*pseudoinverse!D60</f>
        <v>8.098140015791162E-3</v>
      </c>
      <c r="D60">
        <f>POWER(C60-'target 2'!B59,2)</f>
        <v>6.5579871715358077E-5</v>
      </c>
    </row>
    <row r="61" spans="3:4" x14ac:dyDescent="0.3">
      <c r="C61">
        <f>$B$2*pseudoinverse!A61+$B$3*pseudoinverse!B61+$B$4*pseudoinverse!C61+$B$5*pseudoinverse!D61</f>
        <v>4.8415748574309522E-3</v>
      </c>
      <c r="D61">
        <f>POWER(C61-'target 2'!B60,2)</f>
        <v>2.3440847100107544E-5</v>
      </c>
    </row>
    <row r="62" spans="3:4" x14ac:dyDescent="0.3">
      <c r="C62">
        <f>$B$2*pseudoinverse!A62+$B$3*pseudoinverse!B62+$B$4*pseudoinverse!C62+$B$5*pseudoinverse!D62</f>
        <v>2.815642116796612E-3</v>
      </c>
      <c r="D62">
        <f>POWER(C62-'target 2'!B61,2)</f>
        <v>7.9278405298789056E-6</v>
      </c>
    </row>
    <row r="63" spans="3:4" x14ac:dyDescent="0.3">
      <c r="C63">
        <f>$B$2*pseudoinverse!A63+$B$3*pseudoinverse!B63+$B$4*pseudoinverse!C63+$B$5*pseudoinverse!D63</f>
        <v>1.5927397657772399E-3</v>
      </c>
      <c r="D63">
        <f>POWER(C63-'target 2'!B62,2)</f>
        <v>2.5368199614881369E-6</v>
      </c>
    </row>
    <row r="64" spans="3:4" x14ac:dyDescent="0.3">
      <c r="C64">
        <f>$B$2*pseudoinverse!A64+$B$3*pseudoinverse!B64+$B$4*pseudoinverse!C64+$B$5*pseudoinverse!D64</f>
        <v>8.7635285331798588E-4</v>
      </c>
      <c r="D64">
        <f>POWER(C64-'target 2'!B63,2)</f>
        <v>7.6799432351857532E-7</v>
      </c>
    </row>
    <row r="65" spans="3:4" x14ac:dyDescent="0.3">
      <c r="C65">
        <f>$B$2*pseudoinverse!A65+$B$3*pseudoinverse!B65+$B$4*pseudoinverse!C65+$B$5*pseudoinverse!D65</f>
        <v>4.6899973785981291E-4</v>
      </c>
      <c r="D65">
        <f>POWER(C65-'target 2'!B64,2)</f>
        <v>2.1996075411257322E-7</v>
      </c>
    </row>
    <row r="66" spans="3:4" x14ac:dyDescent="0.3">
      <c r="C66">
        <f>$B$2*pseudoinverse!A66+$B$3*pseudoinverse!B66+$B$4*pseudoinverse!C66+$B$5*pseudoinverse!D66</f>
        <v>2.4412935270887878E-4</v>
      </c>
      <c r="D66">
        <f>POWER(C66-'target 2'!B65,2)</f>
        <v>5.9599140854056136E-8</v>
      </c>
    </row>
    <row r="67" spans="3:4" x14ac:dyDescent="0.3">
      <c r="C67">
        <f>$B$2*pseudoinverse!A67+$B$3*pseudoinverse!B67+$B$4*pseudoinverse!C67+$B$5*pseudoinverse!D67</f>
        <v>1.2359956812400591E-4</v>
      </c>
      <c r="D67">
        <f>POWER(C67-'target 2'!B66,2)</f>
        <v>1.5276853240440779E-8</v>
      </c>
    </row>
    <row r="68" spans="3:4" x14ac:dyDescent="0.3">
      <c r="C68">
        <f>$B$2*pseudoinverse!A68+$B$3*pseudoinverse!B68+$B$4*pseudoinverse!C68+$B$5*pseudoinverse!D68</f>
        <v>6.086396478662497E-5</v>
      </c>
      <c r="D68">
        <f>POWER(C68-'target 2'!B67,2)</f>
        <v>3.7044222095475244E-9</v>
      </c>
    </row>
    <row r="69" spans="3:4" x14ac:dyDescent="0.3">
      <c r="C69">
        <f>$B$2*pseudoinverse!A69+$B$3*pseudoinverse!B69+$B$4*pseudoinverse!C69+$B$5*pseudoinverse!D69</f>
        <v>2.9150594619094086E-5</v>
      </c>
      <c r="D69">
        <f>POWER(C69-'target 2'!B68,2)</f>
        <v>8.4975716664675712E-10</v>
      </c>
    </row>
    <row r="70" spans="3:4" x14ac:dyDescent="0.3">
      <c r="C70">
        <f>$B$2*pseudoinverse!A70+$B$3*pseudoinverse!B70+$B$4*pseudoinverse!C70+$B$5*pseudoinverse!D70</f>
        <v>1.357927673526956E-5</v>
      </c>
      <c r="D70">
        <f>POWER(C70-'target 2'!B69,2)</f>
        <v>1.8439675665303313E-10</v>
      </c>
    </row>
    <row r="71" spans="3:4" x14ac:dyDescent="0.3">
      <c r="C71">
        <f>$B$2*pseudoinverse!A71+$B$3*pseudoinverse!B71+$B$4*pseudoinverse!C71+$B$5*pseudoinverse!D71</f>
        <v>6.1524274559777402E-6</v>
      </c>
      <c r="D71">
        <f>POWER(C71-'target 2'!B70,2)</f>
        <v>3.7852363601068728E-11</v>
      </c>
    </row>
    <row r="72" spans="3:4" x14ac:dyDescent="0.3">
      <c r="C72">
        <f>$B$2*pseudoinverse!A72+$B$3*pseudoinverse!B72+$B$4*pseudoinverse!C72+$B$5*pseudoinverse!D72</f>
        <v>2.7111649690830341E-6</v>
      </c>
      <c r="D72">
        <f>POWER(C72-'target 2'!B71,2)</f>
        <v>7.3504154895830091E-12</v>
      </c>
    </row>
    <row r="73" spans="3:4" x14ac:dyDescent="0.3">
      <c r="C73">
        <f>$B$2*pseudoinverse!A73+$B$3*pseudoinverse!B73+$B$4*pseudoinverse!C73+$B$5*pseudoinverse!D73</f>
        <v>1.1619947429209906E-6</v>
      </c>
      <c r="D73">
        <f>POWER(C73-'target 2'!B72,2)</f>
        <v>1.350231782576019E-12</v>
      </c>
    </row>
    <row r="74" spans="3:4" x14ac:dyDescent="0.3">
      <c r="C74">
        <f>$B$2*pseudoinverse!A74+$B$3*pseudoinverse!B74+$B$4*pseudoinverse!C74+$B$5*pseudoinverse!D74</f>
        <v>4.8438484749838959E-7</v>
      </c>
      <c r="D74">
        <f>POWER(C74-'target 2'!B73,2)</f>
        <v>2.3462868048603815E-13</v>
      </c>
    </row>
    <row r="75" spans="3:4" x14ac:dyDescent="0.3">
      <c r="C75">
        <f>$B$2*pseudoinverse!A75+$B$3*pseudoinverse!B75+$B$4*pseudoinverse!C75+$B$5*pseudoinverse!D75</f>
        <v>1.9638786128181593E-7</v>
      </c>
      <c r="D75">
        <f>POWER(C75-'target 2'!B74,2)</f>
        <v>3.8568192058845777E-14</v>
      </c>
    </row>
    <row r="76" spans="3:4" x14ac:dyDescent="0.3">
      <c r="C76">
        <f>$B$2*pseudoinverse!A76+$B$3*pseudoinverse!B76+$B$4*pseudoinverse!C76+$B$5*pseudoinverse!D76</f>
        <v>7.7441915776385313E-8</v>
      </c>
      <c r="D76">
        <f>POWER(C76-'target 2'!B75,2)</f>
        <v>5.9972503191167567E-15</v>
      </c>
    </row>
    <row r="77" spans="3:4" x14ac:dyDescent="0.3">
      <c r="C77">
        <f>$B$2*pseudoinverse!A77+$B$3*pseudoinverse!B77+$B$4*pseudoinverse!C77+$B$5*pseudoinverse!D77</f>
        <v>2.9701243136947119E-8</v>
      </c>
      <c r="D77">
        <f>POWER(C77-'target 2'!B76,2)</f>
        <v>8.8216384388004837E-16</v>
      </c>
    </row>
    <row r="78" spans="3:4" x14ac:dyDescent="0.3">
      <c r="C78">
        <f>$B$2*pseudoinverse!A78+$B$3*pseudoinverse!B78+$B$4*pseudoinverse!C78+$B$5*pseudoinverse!D78</f>
        <v>1.1079242203357044E-8</v>
      </c>
      <c r="D78">
        <f>POWER(C78-'target 2'!B77,2)</f>
        <v>1.2274960780064783E-16</v>
      </c>
    </row>
    <row r="79" spans="3:4" x14ac:dyDescent="0.3">
      <c r="C79">
        <f>$B$2*pseudoinverse!A79+$B$3*pseudoinverse!B79+$B$4*pseudoinverse!C79+$B$5*pseudoinverse!D79</f>
        <v>4.0195943310911487E-9</v>
      </c>
      <c r="D79">
        <f>POWER(C79-'target 2'!B78,2)</f>
        <v>1.6157138586540099E-17</v>
      </c>
    </row>
    <row r="80" spans="3:4" x14ac:dyDescent="0.3">
      <c r="C80">
        <f>$B$2*pseudoinverse!A80+$B$3*pseudoinverse!B80+$B$4*pseudoinverse!C80+$B$5*pseudoinverse!D80</f>
        <v>1.4183748348831594E-9</v>
      </c>
      <c r="D80">
        <f>POWER(C80-'target 2'!B79,2)</f>
        <v>2.0117871722298295E-18</v>
      </c>
    </row>
    <row r="81" spans="3:4" x14ac:dyDescent="0.3">
      <c r="C81">
        <f>$B$2*pseudoinverse!A81+$B$3*pseudoinverse!B81+$B$4*pseudoinverse!C81+$B$5*pseudoinverse!D81</f>
        <v>4.8678405730482733E-10</v>
      </c>
      <c r="D81">
        <f>POWER(C81-'target 2'!B80,2)</f>
        <v>2.369587184461494E-19</v>
      </c>
    </row>
    <row r="82" spans="3:4" x14ac:dyDescent="0.3">
      <c r="C82">
        <f>$B$2*pseudoinverse!A82+$B$3*pseudoinverse!B82+$B$4*pseudoinverse!C82+$B$5*pseudoinverse!D82</f>
        <v>1.62486822390123E-10</v>
      </c>
      <c r="D82">
        <f>POWER(C82-'target 2'!B81,2)</f>
        <v>2.6401967450439375E-20</v>
      </c>
    </row>
    <row r="83" spans="3:4" x14ac:dyDescent="0.3">
      <c r="C83">
        <f>$B$2*pseudoinverse!A83+$B$3*pseudoinverse!B83+$B$4*pseudoinverse!C83+$B$5*pseudoinverse!D83</f>
        <v>5.2751688550304861E-11</v>
      </c>
      <c r="D83">
        <f>POWER(C83-'target 2'!B82,2)</f>
        <v>2.7827406449083648E-21</v>
      </c>
    </row>
    <row r="84" spans="3:4" x14ac:dyDescent="0.3">
      <c r="C84">
        <f>$B$2*pseudoinverse!A84+$B$3*pseudoinverse!B84+$B$4*pseudoinverse!C84+$B$5*pseudoinverse!D84</f>
        <v>1.6656776884334519E-11</v>
      </c>
      <c r="D84">
        <f>POWER(C84-'target 2'!B83,2)</f>
        <v>2.7744821617450073E-22</v>
      </c>
    </row>
    <row r="85" spans="3:4" x14ac:dyDescent="0.3">
      <c r="C85">
        <f>$B$2*pseudoinverse!A85+$B$3*pseudoinverse!B85+$B$4*pseudoinverse!C85+$B$5*pseudoinverse!D85</f>
        <v>5.1154273980175246E-12</v>
      </c>
      <c r="D85">
        <f>POWER(C85-'target 2'!B84,2)</f>
        <v>2.6167597464388343E-23</v>
      </c>
    </row>
    <row r="86" spans="3:4" x14ac:dyDescent="0.3">
      <c r="C86">
        <f>$B$2*pseudoinverse!A86+$B$3*pseudoinverse!B86+$B$4*pseudoinverse!C86+$B$5*pseudoinverse!D86</f>
        <v>1.5279502513587147E-12</v>
      </c>
      <c r="D86">
        <f>POWER(C86-'target 2'!B85,2)</f>
        <v>2.3346319706271596E-24</v>
      </c>
    </row>
    <row r="87" spans="3:4" x14ac:dyDescent="0.3">
      <c r="D87">
        <f>SUM(D2:D86)</f>
        <v>2.2399974567626617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D1" sqref="D1"/>
    </sheetView>
  </sheetViews>
  <sheetFormatPr defaultRowHeight="14.4" x14ac:dyDescent="0.3"/>
  <cols>
    <col min="1" max="1" width="12.6640625" bestFit="1" customWidth="1"/>
    <col min="2" max="4" width="12" bestFit="1" customWidth="1"/>
  </cols>
  <sheetData>
    <row r="1" spans="1:4" s="3" customFormat="1" ht="18" x14ac:dyDescent="0.35">
      <c r="A1" s="3" t="s">
        <v>11</v>
      </c>
      <c r="B1" s="3" t="s">
        <v>15</v>
      </c>
      <c r="C1" s="3" t="s">
        <v>13</v>
      </c>
      <c r="D1" s="3">
        <f>SQRT(D87)</f>
        <v>1.4669938984408624</v>
      </c>
    </row>
    <row r="2" spans="1:4" x14ac:dyDescent="0.3">
      <c r="A2">
        <f t="array" ref="A2:A5">MMULT(pseudoinverse!A107:CG110,'target 2'!B1:B85)</f>
        <v>-0.10094257704800856</v>
      </c>
      <c r="B2">
        <v>0</v>
      </c>
      <c r="C2">
        <f>$B$2*pseudoinverse!A2+$B$3*pseudoinverse!B2+$B$4*pseudoinverse!C2+$B$5*pseudoinverse!D2</f>
        <v>3.2883119702598459E-6</v>
      </c>
      <c r="D2">
        <f>POWER(C2-'target 2'!B1,2)</f>
        <v>1.081299561375419E-11</v>
      </c>
    </row>
    <row r="3" spans="1:4" x14ac:dyDescent="0.3">
      <c r="A3">
        <v>0.904021269037805</v>
      </c>
      <c r="B3">
        <f>0.882337793603045</f>
        <v>0.88233779360304498</v>
      </c>
      <c r="C3">
        <f>$B$2*pseudoinverse!A3+$B$3*pseudoinverse!B3+$B$4*pseudoinverse!C3+$B$5*pseudoinverse!D3</f>
        <v>7.4620704863183141E-6</v>
      </c>
      <c r="D3">
        <f>POWER(C3-'target 2'!B2,2)</f>
        <v>5.5682495942782839E-11</v>
      </c>
    </row>
    <row r="4" spans="1:4" x14ac:dyDescent="0.3">
      <c r="A4">
        <v>0.72745246709887623</v>
      </c>
      <c r="B4">
        <v>0.64931430410552504</v>
      </c>
      <c r="C4">
        <f>$B$2*pseudoinverse!A4+$B$3*pseudoinverse!B4+$B$4*pseudoinverse!C4+$B$5*pseudoinverse!D4</f>
        <v>1.6469632508509064E-5</v>
      </c>
      <c r="D4">
        <f>POWER(C4-'target 2'!B3,2)</f>
        <v>2.7124879496533858E-10</v>
      </c>
    </row>
    <row r="5" spans="1:4" x14ac:dyDescent="0.3">
      <c r="A5">
        <v>-0.16559385226972967</v>
      </c>
      <c r="B5">
        <v>0</v>
      </c>
      <c r="C5">
        <f>$B$2*pseudoinverse!A5+$B$3*pseudoinverse!B5+$B$4*pseudoinverse!C5+$B$5*pseudoinverse!D5</f>
        <v>3.53547138994397E-5</v>
      </c>
      <c r="D5">
        <f>POWER(C5-'target 2'!B4,2)</f>
        <v>1.2499557949112347E-9</v>
      </c>
    </row>
    <row r="6" spans="1:4" x14ac:dyDescent="0.3">
      <c r="C6">
        <f>$B$2*pseudoinverse!A6+$B$3*pseudoinverse!B6+$B$4*pseudoinverse!C6+$B$5*pseudoinverse!D6</f>
        <v>7.3815987176918644E-5</v>
      </c>
      <c r="D6">
        <f>POWER(C6-'target 2'!B5,2)</f>
        <v>5.4487999629030179E-9</v>
      </c>
    </row>
    <row r="7" spans="1:4" x14ac:dyDescent="0.3">
      <c r="C7">
        <f>$B$2*pseudoinverse!A7+$B$3*pseudoinverse!B7+$B$4*pseudoinverse!C7+$B$5*pseudoinverse!D7</f>
        <v>1.4989747566436946E-4</v>
      </c>
      <c r="D7">
        <f>POWER(C7-'target 2'!B6,2)</f>
        <v>2.2469253210550234E-8</v>
      </c>
    </row>
    <row r="8" spans="1:4" x14ac:dyDescent="0.3">
      <c r="C8">
        <f>$B$2*pseudoinverse!A8+$B$3*pseudoinverse!B8+$B$4*pseudoinverse!C8+$B$5*pseudoinverse!D8</f>
        <v>2.9606047685907882E-4</v>
      </c>
      <c r="D8">
        <f>POWER(C8-'target 2'!B7,2)</f>
        <v>8.7651805958025144E-8</v>
      </c>
    </row>
    <row r="9" spans="1:4" x14ac:dyDescent="0.3">
      <c r="C9">
        <f>$B$2*pseudoinverse!A9+$B$3*pseudoinverse!B9+$B$4*pseudoinverse!C9+$B$5*pseudoinverse!D9</f>
        <v>5.6873595661656071E-4</v>
      </c>
      <c r="D9">
        <f>POWER(C9-'target 2'!B8,2)</f>
        <v>3.2346058834855446E-7</v>
      </c>
    </row>
    <row r="10" spans="1:4" x14ac:dyDescent="0.3">
      <c r="C10">
        <f>$B$2*pseudoinverse!A10+$B$3*pseudoinverse!B10+$B$4*pseudoinverse!C10+$B$5*pseudoinverse!D10</f>
        <v>1.062643508578118E-3</v>
      </c>
      <c r="D10">
        <f>POWER(C10-'target 2'!B9,2)</f>
        <v>1.1292112263232127E-6</v>
      </c>
    </row>
    <row r="11" spans="1:4" x14ac:dyDescent="0.3">
      <c r="C11">
        <f>$B$2*pseudoinverse!A11+$B$3*pseudoinverse!B11+$B$4*pseudoinverse!C11+$B$5*pseudoinverse!D11</f>
        <v>1.9311432091344142E-3</v>
      </c>
      <c r="D11">
        <f>POWER(C11-'target 2'!B10,2)</f>
        <v>3.7293140941859637E-6</v>
      </c>
    </row>
    <row r="12" spans="1:4" x14ac:dyDescent="0.3">
      <c r="C12">
        <f>$B$2*pseudoinverse!A12+$B$3*pseudoinverse!B12+$B$4*pseudoinverse!C12+$B$5*pseudoinverse!D12</f>
        <v>3.4134672153190836E-3</v>
      </c>
      <c r="D12">
        <f>POWER(C12-'target 2'!B11,2)</f>
        <v>1.1651758430058218E-5</v>
      </c>
    </row>
    <row r="13" spans="1:4" x14ac:dyDescent="0.3">
      <c r="C13">
        <f>$B$2*pseudoinverse!A13+$B$3*pseudoinverse!B13+$B$4*pseudoinverse!C13+$B$5*pseudoinverse!D13</f>
        <v>5.8686356278599052E-3</v>
      </c>
      <c r="D13">
        <f>POWER(C13-'target 2'!B12,2)</f>
        <v>3.4440884132586623E-5</v>
      </c>
    </row>
    <row r="14" spans="1:4" x14ac:dyDescent="0.3">
      <c r="C14">
        <f>$B$2*pseudoinverse!A14+$B$3*pseudoinverse!B14+$B$4*pseudoinverse!C14+$B$5*pseudoinverse!D14</f>
        <v>9.8140066014705263E-3</v>
      </c>
      <c r="D14">
        <f>POWER(C14-'target 2'!B13,2)</f>
        <v>9.6314725573707073E-5</v>
      </c>
    </row>
    <row r="15" spans="1:4" x14ac:dyDescent="0.3">
      <c r="C15">
        <f>$B$2*pseudoinverse!A15+$B$3*pseudoinverse!B15+$B$4*pseudoinverse!C15+$B$5*pseudoinverse!D15</f>
        <v>1.5963694377327486E-2</v>
      </c>
      <c r="D15">
        <f>POWER(C15-'target 2'!B14,2)</f>
        <v>2.548395381727172E-4</v>
      </c>
    </row>
    <row r="16" spans="1:4" x14ac:dyDescent="0.3">
      <c r="C16">
        <f>$B$2*pseudoinverse!A16+$B$3*pseudoinverse!B16+$B$4*pseudoinverse!C16+$B$5*pseudoinverse!D16</f>
        <v>2.5258735003777278E-2</v>
      </c>
      <c r="D16">
        <f>POWER(C16-'target 2'!B15,2)</f>
        <v>6.380036939910435E-4</v>
      </c>
    </row>
    <row r="17" spans="3:4" x14ac:dyDescent="0.3">
      <c r="C17">
        <f>$B$2*pseudoinverse!A17+$B$3*pseudoinverse!B17+$B$4*pseudoinverse!C17+$B$5*pseudoinverse!D17</f>
        <v>3.8877507440699892E-2</v>
      </c>
      <c r="D17">
        <f>POWER(C17-'target 2'!B16,2)</f>
        <v>1.5114605848016755E-3</v>
      </c>
    </row>
    <row r="18" spans="3:4" x14ac:dyDescent="0.3">
      <c r="C18">
        <f>$B$2*pseudoinverse!A18+$B$3*pseudoinverse!B18+$B$4*pseudoinverse!C18+$B$5*pseudoinverse!D18</f>
        <v>5.8212585599074031E-2</v>
      </c>
      <c r="D18">
        <f>POWER(C18-'target 2'!B17,2)</f>
        <v>3.388705122129521E-3</v>
      </c>
    </row>
    <row r="19" spans="3:4" x14ac:dyDescent="0.3">
      <c r="C19">
        <f>$B$2*pseudoinverse!A19+$B$3*pseudoinverse!B19+$B$4*pseudoinverse!C19+$B$5*pseudoinverse!D19</f>
        <v>8.4800290080766394E-2</v>
      </c>
      <c r="D19">
        <f>POWER(C19-'target 2'!B18,2)</f>
        <v>7.1910891977821269E-3</v>
      </c>
    </row>
    <row r="20" spans="3:4" x14ac:dyDescent="0.3">
      <c r="C20">
        <f>$B$2*pseudoinverse!A20+$B$3*pseudoinverse!B20+$B$4*pseudoinverse!C20+$B$5*pseudoinverse!D20</f>
        <v>0.12019311872241838</v>
      </c>
      <c r="D20">
        <f>POWER(C20-'target 2'!B19,2)</f>
        <v>1.4446385788221359E-2</v>
      </c>
    </row>
    <row r="21" spans="3:4" x14ac:dyDescent="0.3">
      <c r="C21">
        <f>$B$2*pseudoinverse!A21+$B$3*pseudoinverse!B21+$B$4*pseudoinverse!C21+$B$5*pseudoinverse!D21</f>
        <v>0.16577383922558542</v>
      </c>
      <c r="D21">
        <f>POWER(C21-'target 2'!B20,2)</f>
        <v>2.7480965771590243E-2</v>
      </c>
    </row>
    <row r="22" spans="3:4" x14ac:dyDescent="0.3">
      <c r="C22">
        <f>$B$2*pseudoinverse!A22+$B$3*pseudoinverse!B22+$B$4*pseudoinverse!C22+$B$5*pseudoinverse!D22</f>
        <v>0.22252307496769469</v>
      </c>
      <c r="D22">
        <f>POWER(C22-'target 2'!B21,2)</f>
        <v>4.9516518893078273E-2</v>
      </c>
    </row>
    <row r="23" spans="3:4" x14ac:dyDescent="0.3">
      <c r="C23">
        <f>$B$2*pseudoinverse!A23+$B$3*pseudoinverse!B23+$B$4*pseudoinverse!C23+$B$5*pseudoinverse!D23</f>
        <v>0.29076784261357752</v>
      </c>
      <c r="D23">
        <f>POWER(C23-'target 2'!B22,2)</f>
        <v>8.4545938298154183E-2</v>
      </c>
    </row>
    <row r="24" spans="3:4" x14ac:dyDescent="0.3">
      <c r="C24">
        <f>$B$2*pseudoinverse!A24+$B$3*pseudoinverse!B24+$B$4*pseudoinverse!C24+$B$5*pseudoinverse!D24</f>
        <v>0.36995314168574533</v>
      </c>
      <c r="D24">
        <f>POWER(C24-'target 2'!B23,2)</f>
        <v>0.13686532704315316</v>
      </c>
    </row>
    <row r="25" spans="3:4" x14ac:dyDescent="0.3">
      <c r="C25">
        <f>$B$2*pseudoinverse!A25+$B$3*pseudoinverse!B25+$B$4*pseudoinverse!C25+$B$5*pseudoinverse!D25</f>
        <v>0.45848762380463631</v>
      </c>
      <c r="D25">
        <f>POWER(C25-'target 2'!B24,2)</f>
        <v>0.21021090118202171</v>
      </c>
    </row>
    <row r="26" spans="3:4" x14ac:dyDescent="0.3">
      <c r="C26">
        <f>$B$2*pseudoinverse!A26+$B$3*pseudoinverse!B26+$B$4*pseudoinverse!C26+$B$5*pseudoinverse!D26</f>
        <v>0.55371291230679043</v>
      </c>
      <c r="D26">
        <f>POWER(C26-'target 2'!B25,2)</f>
        <v>0.19917216464168652</v>
      </c>
    </row>
    <row r="27" spans="3:4" x14ac:dyDescent="0.3">
      <c r="C27">
        <f>$B$2*pseudoinverse!A27+$B$3*pseudoinverse!B27+$B$4*pseudoinverse!C27+$B$5*pseudoinverse!D27</f>
        <v>0.65203136181858223</v>
      </c>
      <c r="D27">
        <f>POWER(C27-'target 2'!B26,2)</f>
        <v>0.12108217315783043</v>
      </c>
    </row>
    <row r="28" spans="3:4" x14ac:dyDescent="0.3">
      <c r="C28">
        <f>$B$2*pseudoinverse!A28+$B$3*pseudoinverse!B28+$B$4*pseudoinverse!C28+$B$5*pseudoinverse!D28</f>
        <v>0.74919934716357139</v>
      </c>
      <c r="D28">
        <f>POWER(C28-'target 2'!B27,2)</f>
        <v>6.2900967463178789E-2</v>
      </c>
    </row>
    <row r="29" spans="3:4" x14ac:dyDescent="0.3">
      <c r="C29">
        <f>$B$2*pseudoinverse!A29+$B$3*pseudoinverse!B29+$B$4*pseudoinverse!C29+$B$5*pseudoinverse!D29</f>
        <v>0.8407571828829713</v>
      </c>
      <c r="D29">
        <f>POWER(C29-'target 2'!B28,2)</f>
        <v>2.5358274803367449E-2</v>
      </c>
    </row>
    <row r="30" spans="3:4" x14ac:dyDescent="0.3">
      <c r="C30">
        <f>$B$2*pseudoinverse!A30+$B$3*pseudoinverse!B30+$B$4*pseudoinverse!C30+$B$5*pseudoinverse!D30</f>
        <v>0.92253092588880892</v>
      </c>
      <c r="D30">
        <f>POWER(C30-'target 2'!B29,2)</f>
        <v>6.0014574436452169E-3</v>
      </c>
    </row>
    <row r="31" spans="3:4" x14ac:dyDescent="0.3">
      <c r="C31">
        <f>$B$2*pseudoinverse!A31+$B$3*pseudoinverse!B31+$B$4*pseudoinverse!C31+$B$5*pseudoinverse!D31</f>
        <v>0.99111588793473382</v>
      </c>
      <c r="D31">
        <f>POWER(C31-'target 2'!B30,2)</f>
        <v>7.892744718820812E-5</v>
      </c>
    </row>
    <row r="32" spans="3:4" x14ac:dyDescent="0.3">
      <c r="C32">
        <f>$B$2*pseudoinverse!A32+$B$3*pseudoinverse!B32+$B$4*pseudoinverse!C32+$B$5*pseudoinverse!D32</f>
        <v>1.0442457495224506</v>
      </c>
      <c r="D32">
        <f>POWER(C32-'target 2'!B31,2)</f>
        <v>1.9576863508034411E-3</v>
      </c>
    </row>
    <row r="33" spans="3:4" x14ac:dyDescent="0.3">
      <c r="C33">
        <f>$B$2*pseudoinverse!A33+$B$3*pseudoinverse!B33+$B$4*pseudoinverse!C33+$B$5*pseudoinverse!D33</f>
        <v>1.0809693023423763</v>
      </c>
      <c r="D33">
        <f>POWER(C33-'target 2'!B32,2)</f>
        <v>6.5560279218111464E-3</v>
      </c>
    </row>
    <row r="34" spans="3:4" x14ac:dyDescent="0.3">
      <c r="C34">
        <f>$B$2*pseudoinverse!A34+$B$3*pseudoinverse!B34+$B$4*pseudoinverse!C34+$B$5*pseudoinverse!D34</f>
        <v>1.1015968814530064</v>
      </c>
      <c r="D34">
        <f>POWER(C34-'target 2'!B33,2)</f>
        <v>1.0321926320976232E-2</v>
      </c>
    </row>
    <row r="35" spans="3:4" x14ac:dyDescent="0.3">
      <c r="C35">
        <f>$B$2*pseudoinverse!A35+$B$3*pseudoinverse!B35+$B$4*pseudoinverse!C35+$B$5*pseudoinverse!D35</f>
        <v>1.1074313284557165</v>
      </c>
      <c r="D35">
        <f>POWER(C35-'target 2'!B34,2)</f>
        <v>1.1541490333760033E-2</v>
      </c>
    </row>
    <row r="36" spans="3:4" x14ac:dyDescent="0.3">
      <c r="C36">
        <f>$B$2*pseudoinverse!A36+$B$3*pseudoinverse!B36+$B$4*pseudoinverse!C36+$B$5*pseudoinverse!D36</f>
        <v>1.1003499065750224</v>
      </c>
      <c r="D36">
        <f>POWER(C36-'target 2'!B35,2)</f>
        <v>1.0070103749615726E-2</v>
      </c>
    </row>
    <row r="37" spans="3:4" x14ac:dyDescent="0.3">
      <c r="C37">
        <f>$B$2*pseudoinverse!A37+$B$3*pseudoinverse!B37+$B$4*pseudoinverse!C37+$B$5*pseudoinverse!D37</f>
        <v>1.0823393171229196</v>
      </c>
      <c r="D37">
        <f>POWER(C37-'target 2'!B36,2)</f>
        <v>6.7797631442687275E-3</v>
      </c>
    </row>
    <row r="38" spans="3:4" x14ac:dyDescent="0.3">
      <c r="C38">
        <f>$B$2*pseudoinverse!A38+$B$3*pseudoinverse!B38+$B$4*pseudoinverse!C38+$B$5*pseudoinverse!D38</f>
        <v>1.055095173589637</v>
      </c>
      <c r="D38">
        <f>POWER(C38-'target 2'!B37,2)</f>
        <v>3.0354781528722347E-3</v>
      </c>
    </row>
    <row r="39" spans="3:4" x14ac:dyDescent="0.3">
      <c r="C39">
        <f>$B$2*pseudoinverse!A39+$B$3*pseudoinverse!B39+$B$4*pseudoinverse!C39+$B$5*pseudoinverse!D39</f>
        <v>1.0197769129929202</v>
      </c>
      <c r="D39">
        <f>POWER(C39-'target 2'!B38,2)</f>
        <v>3.9112628752953463E-4</v>
      </c>
    </row>
    <row r="40" spans="3:4" x14ac:dyDescent="0.3">
      <c r="C40">
        <f>$B$2*pseudoinverse!A40+$B$3*pseudoinverse!B40+$B$4*pseudoinverse!C40+$B$5*pseudoinverse!D40</f>
        <v>0.97696492559443437</v>
      </c>
      <c r="D40">
        <f>POWER(C40-'target 2'!B39,2)</f>
        <v>5.3061465286994452E-4</v>
      </c>
    </row>
    <row r="41" spans="3:4" x14ac:dyDescent="0.3">
      <c r="C41">
        <f>$B$2*pseudoinverse!A41+$B$3*pseudoinverse!B41+$B$4*pseudoinverse!C41+$B$5*pseudoinverse!D41</f>
        <v>0.92681152944924317</v>
      </c>
      <c r="D41">
        <f>POWER(C41-'target 2'!B40,2)</f>
        <v>5.3565522215590008E-3</v>
      </c>
    </row>
    <row r="42" spans="3:4" x14ac:dyDescent="0.3">
      <c r="C42">
        <f>$B$2*pseudoinverse!A42+$B$3*pseudoinverse!B42+$B$4*pseudoinverse!C42+$B$5*pseudoinverse!D42</f>
        <v>0.8693271818281304</v>
      </c>
      <c r="D42">
        <f>POWER(C42-'target 2'!B41,2)</f>
        <v>1.7075385408978492E-2</v>
      </c>
    </row>
    <row r="43" spans="3:4" x14ac:dyDescent="0.3">
      <c r="C43">
        <f>$B$2*pseudoinverse!A43+$B$3*pseudoinverse!B43+$B$4*pseudoinverse!C43+$B$5*pseudoinverse!D43</f>
        <v>0.8047118576649378</v>
      </c>
      <c r="D43">
        <f>POWER(C43-'target 2'!B42,2)</f>
        <v>3.8137458536679512E-2</v>
      </c>
    </row>
    <row r="44" spans="3:4" x14ac:dyDescent="0.3">
      <c r="C44">
        <f>$B$2*pseudoinverse!A44+$B$3*pseudoinverse!B44+$B$4*pseudoinverse!C44+$B$5*pseudoinverse!D44</f>
        <v>0.73363644947286444</v>
      </c>
      <c r="D44">
        <f>POWER(C44-'target 2'!B43,2)</f>
        <v>7.0949541049421902E-2</v>
      </c>
    </row>
    <row r="45" spans="3:4" x14ac:dyDescent="0.3">
      <c r="C45">
        <f>$B$2*pseudoinverse!A45+$B$3*pseudoinverse!B45+$B$4*pseudoinverse!C45+$B$5*pseudoinverse!D45</f>
        <v>0.6573997472229921</v>
      </c>
      <c r="D45">
        <f>POWER(C45-'target 2'!B44,2)</f>
        <v>0.11737493320286971</v>
      </c>
    </row>
    <row r="46" spans="3:4" x14ac:dyDescent="0.3">
      <c r="C46">
        <f>$B$2*pseudoinverse!A46+$B$3*pseudoinverse!B46+$B$4*pseudoinverse!C46+$B$5*pseudoinverse!D46</f>
        <v>0.57792501446247668</v>
      </c>
      <c r="D46">
        <f>POWER(C46-'target 2'!B45,2)</f>
        <v>0.17814729341650051</v>
      </c>
    </row>
    <row r="47" spans="3:4" x14ac:dyDescent="0.3">
      <c r="C47">
        <f>$B$2*pseudoinverse!A47+$B$3*pseudoinverse!B47+$B$4*pseudoinverse!C47+$B$5*pseudoinverse!D47</f>
        <v>0.49760405185551149</v>
      </c>
      <c r="D47">
        <f>POWER(C47-'target 2'!B46,2)</f>
        <v>0.24760979242302256</v>
      </c>
    </row>
    <row r="48" spans="3:4" x14ac:dyDescent="0.3">
      <c r="C48">
        <f>$B$2*pseudoinverse!A48+$B$3*pseudoinverse!B48+$B$4*pseudoinverse!C48+$B$5*pseudoinverse!D48</f>
        <v>0.41903345416537985</v>
      </c>
      <c r="D48">
        <f>POWER(C48-'target 2'!B47,2)</f>
        <v>0.1755890357097695</v>
      </c>
    </row>
    <row r="49" spans="3:4" x14ac:dyDescent="0.3">
      <c r="C49">
        <f>$B$2*pseudoinverse!A49+$B$3*pseudoinverse!B49+$B$4*pseudoinverse!C49+$B$5*pseudoinverse!D49</f>
        <v>0.34470863797433532</v>
      </c>
      <c r="D49">
        <f>POWER(C49-'target 2'!B48,2)</f>
        <v>0.11882404509412137</v>
      </c>
    </row>
    <row r="50" spans="3:4" x14ac:dyDescent="0.3">
      <c r="C50">
        <f>$B$2*pseudoinverse!A50+$B$3*pseudoinverse!B50+$B$4*pseudoinverse!C50+$B$5*pseudoinverse!D50</f>
        <v>0.27674297831459943</v>
      </c>
      <c r="D50">
        <f>POWER(C50-'target 2'!B49,2)</f>
        <v>7.6586676046434848E-2</v>
      </c>
    </row>
    <row r="51" spans="3:4" x14ac:dyDescent="0.3">
      <c r="C51">
        <f>$B$2*pseudoinverse!A51+$B$3*pseudoinverse!B51+$B$4*pseudoinverse!C51+$B$5*pseudoinverse!D51</f>
        <v>0.21666463551260995</v>
      </c>
      <c r="D51">
        <f>POWER(C51-'target 2'!B50,2)</f>
        <v>4.6943564281812122E-2</v>
      </c>
    </row>
    <row r="52" spans="3:4" x14ac:dyDescent="0.3">
      <c r="C52">
        <f>$B$2*pseudoinverse!A52+$B$3*pseudoinverse!B52+$B$4*pseudoinverse!C52+$B$5*pseudoinverse!D52</f>
        <v>0.16531900336551369</v>
      </c>
      <c r="D52">
        <f>POWER(C52-'target 2'!B51,2)</f>
        <v>2.7330372873766728E-2</v>
      </c>
    </row>
    <row r="53" spans="3:4" x14ac:dyDescent="0.3">
      <c r="C53">
        <f>$B$2*pseudoinverse!A53+$B$3*pseudoinverse!B53+$B$4*pseudoinverse!C53+$B$5*pseudoinverse!D53</f>
        <v>0.12287818259802986</v>
      </c>
      <c r="D53">
        <f>POWER(C53-'target 2'!B52,2)</f>
        <v>1.5099047758594769E-2</v>
      </c>
    </row>
    <row r="54" spans="3:4" x14ac:dyDescent="0.3">
      <c r="C54">
        <f>$B$2*pseudoinverse!A54+$B$3*pseudoinverse!B54+$B$4*pseudoinverse!C54+$B$5*pseudoinverse!D54</f>
        <v>8.8937346427349004E-2</v>
      </c>
      <c r="D54">
        <f>POWER(C54-'target 2'!B53,2)</f>
        <v>7.9098515895382887E-3</v>
      </c>
    </row>
    <row r="55" spans="3:4" x14ac:dyDescent="0.3">
      <c r="C55">
        <f>$B$2*pseudoinverse!A55+$B$3*pseudoinverse!B55+$B$4*pseudoinverse!C55+$B$5*pseudoinverse!D55</f>
        <v>6.266537366408087E-2</v>
      </c>
      <c r="D55">
        <f>POWER(C55-'target 2'!B54,2)</f>
        <v>3.92694905645888E-3</v>
      </c>
    </row>
    <row r="56" spans="3:4" x14ac:dyDescent="0.3">
      <c r="C56">
        <f>$B$2*pseudoinverse!A56+$B$3*pseudoinverse!B56+$B$4*pseudoinverse!C56+$B$5*pseudoinverse!D56</f>
        <v>4.2974465173462352E-2</v>
      </c>
      <c r="D56">
        <f>POWER(C56-'target 2'!B55,2)</f>
        <v>1.8468046569451286E-3</v>
      </c>
    </row>
    <row r="57" spans="3:4" x14ac:dyDescent="0.3">
      <c r="C57">
        <f>$B$2*pseudoinverse!A57+$B$3*pseudoinverse!B57+$B$4*pseudoinverse!C57+$B$5*pseudoinverse!D57</f>
        <v>2.8678750445439376E-2</v>
      </c>
      <c r="D57">
        <f>POWER(C57-'target 2'!B56,2)</f>
        <v>8.2247072711178924E-4</v>
      </c>
    </row>
    <row r="58" spans="3:4" x14ac:dyDescent="0.3">
      <c r="C58">
        <f>$B$2*pseudoinverse!A58+$B$3*pseudoinverse!B58+$B$4*pseudoinverse!C58+$B$5*pseudoinverse!D58</f>
        <v>1.8621794361479378E-2</v>
      </c>
      <c r="D58">
        <f>POWER(C58-'target 2'!B57,2)</f>
        <v>3.4677122524122514E-4</v>
      </c>
    </row>
    <row r="59" spans="3:4" x14ac:dyDescent="0.3">
      <c r="C59">
        <f>$B$2*pseudoinverse!A59+$B$3*pseudoinverse!B59+$B$4*pseudoinverse!C59+$B$5*pseudoinverse!D59</f>
        <v>1.1763924114815786E-2</v>
      </c>
      <c r="D59">
        <f>POWER(C59-'target 2'!B58,2)</f>
        <v>1.3838991057914436E-4</v>
      </c>
    </row>
    <row r="60" spans="3:4" x14ac:dyDescent="0.3">
      <c r="C60">
        <f>$B$2*pseudoinverse!A60+$B$3*pseudoinverse!B60+$B$4*pseudoinverse!C60+$B$5*pseudoinverse!D60</f>
        <v>7.2296987230358861E-3</v>
      </c>
      <c r="D60">
        <f>POWER(C60-'target 2'!B59,2)</f>
        <v>5.2268543625866723E-5</v>
      </c>
    </row>
    <row r="61" spans="3:4" x14ac:dyDescent="0.3">
      <c r="C61">
        <f>$B$2*pseudoinverse!A61+$B$3*pseudoinverse!B61+$B$4*pseudoinverse!C61+$B$5*pseudoinverse!D61</f>
        <v>4.3221625128186548E-3</v>
      </c>
      <c r="D61">
        <f>POWER(C61-'target 2'!B60,2)</f>
        <v>1.8681088787214868E-5</v>
      </c>
    </row>
    <row r="62" spans="3:4" x14ac:dyDescent="0.3">
      <c r="C62">
        <f>$B$2*pseudoinverse!A62+$B$3*pseudoinverse!B62+$B$4*pseudoinverse!C62+$B$5*pseudoinverse!D62</f>
        <v>2.5134854120266959E-3</v>
      </c>
      <c r="D62">
        <f>POWER(C62-'target 2'!B61,2)</f>
        <v>6.3176089164710096E-6</v>
      </c>
    </row>
    <row r="63" spans="3:4" x14ac:dyDescent="0.3">
      <c r="C63">
        <f>$B$2*pseudoinverse!A63+$B$3*pseudoinverse!B63+$B$4*pseudoinverse!C63+$B$5*pseudoinverse!D63</f>
        <v>1.4217785941360919E-3</v>
      </c>
      <c r="D63">
        <f>POWER(C63-'target 2'!B62,2)</f>
        <v>2.0214543707436021E-6</v>
      </c>
    </row>
    <row r="64" spans="3:4" x14ac:dyDescent="0.3">
      <c r="C64">
        <f>$B$2*pseudoinverse!A64+$B$3*pseudoinverse!B64+$B$4*pseudoinverse!C64+$B$5*pseudoinverse!D64</f>
        <v>7.8227100717918809E-4</v>
      </c>
      <c r="D64">
        <f>POWER(C64-'target 2'!B63,2)</f>
        <v>6.1194792867314134E-7</v>
      </c>
    </row>
    <row r="65" spans="3:4" x14ac:dyDescent="0.3">
      <c r="C65">
        <f>$B$2*pseudoinverse!A65+$B$3*pseudoinverse!B65+$B$4*pseudoinverse!C65+$B$5*pseudoinverse!D65</f>
        <v>4.1864322878618044E-4</v>
      </c>
      <c r="D65">
        <f>POWER(C65-'target 2'!B64,2)</f>
        <v>1.7526215300851821E-7</v>
      </c>
    </row>
    <row r="66" spans="3:4" x14ac:dyDescent="0.3">
      <c r="C66">
        <f>$B$2*pseudoinverse!A66+$B$3*pseudoinverse!B66+$B$4*pseudoinverse!C66+$B$5*pseudoinverse!D66</f>
        <v>2.1791461092515952E-4</v>
      </c>
      <c r="D66">
        <f>POWER(C66-'target 2'!B65,2)</f>
        <v>4.7486777654663651E-8</v>
      </c>
    </row>
    <row r="67" spans="3:4" x14ac:dyDescent="0.3">
      <c r="C67">
        <f>$B$2*pseudoinverse!A67+$B$3*pseudoinverse!B67+$B$4*pseudoinverse!C67+$B$5*pseudoinverse!D67</f>
        <v>1.1032639414459146E-4</v>
      </c>
      <c r="D67">
        <f>POWER(C67-'target 2'!B66,2)</f>
        <v>1.2171913244947746E-8</v>
      </c>
    </row>
    <row r="68" spans="3:4" x14ac:dyDescent="0.3">
      <c r="C68">
        <f>$B$2*pseudoinverse!A68+$B$3*pseudoinverse!B68+$B$4*pseudoinverse!C68+$B$5*pseudoinverse!D68</f>
        <v>5.432750635777242E-5</v>
      </c>
      <c r="D68">
        <f>POWER(C68-'target 2'!B67,2)</f>
        <v>2.9514779470538027E-9</v>
      </c>
    </row>
    <row r="69" spans="3:4" x14ac:dyDescent="0.3">
      <c r="C69">
        <f>$B$2*pseudoinverse!A69+$B$3*pseudoinverse!B69+$B$4*pseudoinverse!C69+$B$5*pseudoinverse!D69</f>
        <v>2.6019846068598834E-5</v>
      </c>
      <c r="D69">
        <f>POWER(C69-'target 2'!B68,2)</f>
        <v>6.7703238943357824E-10</v>
      </c>
    </row>
    <row r="70" spans="3:4" x14ac:dyDescent="0.3">
      <c r="C70">
        <f>$B$2*pseudoinverse!A70+$B$3*pseudoinverse!B70+$B$4*pseudoinverse!C70+$B$5*pseudoinverse!D70</f>
        <v>1.2120827127751028E-5</v>
      </c>
      <c r="D70">
        <f>POWER(C70-'target 2'!B69,2)</f>
        <v>1.4691445026082526E-10</v>
      </c>
    </row>
    <row r="71" spans="3:4" x14ac:dyDescent="0.3">
      <c r="C71">
        <f>$B$2*pseudoinverse!A71+$B$3*pseudoinverse!B71+$B$4*pseudoinverse!C71+$B$5*pseudoinverse!D71</f>
        <v>5.4916246024507843E-6</v>
      </c>
      <c r="D71">
        <f>POWER(C71-'target 2'!B70,2)</f>
        <v>3.0157940774242736E-11</v>
      </c>
    </row>
    <row r="72" spans="3:4" x14ac:dyDescent="0.3">
      <c r="C72">
        <f>$B$2*pseudoinverse!A72+$B$3*pseudoinverse!B72+$B$4*pseudoinverse!C72+$B$5*pseudoinverse!D72</f>
        <v>2.4199662928142238E-6</v>
      </c>
      <c r="D72">
        <f>POWER(C72-'target 2'!B71,2)</f>
        <v>5.8562368583570173E-12</v>
      </c>
    </row>
    <row r="73" spans="3:4" x14ac:dyDescent="0.3">
      <c r="C73">
        <f>$B$2*pseudoinverse!A73+$B$3*pseudoinverse!B73+$B$4*pseudoinverse!C73+$B$5*pseudoinverse!D73</f>
        <v>1.0371863737438667E-6</v>
      </c>
      <c r="D73">
        <f>POWER(C73-'target 2'!B72,2)</f>
        <v>1.0757555738799519E-12</v>
      </c>
    </row>
    <row r="74" spans="3:4" x14ac:dyDescent="0.3">
      <c r="C74">
        <f>$B$2*pseudoinverse!A74+$B$3*pseudoinverse!B74+$B$4*pseudoinverse!C74+$B$5*pseudoinverse!D74</f>
        <v>4.3235713762426072E-7</v>
      </c>
      <c r="D74">
        <f>POWER(C74-'target 2'!B73,2)</f>
        <v>1.8693269445464391E-13</v>
      </c>
    </row>
    <row r="75" spans="3:4" x14ac:dyDescent="0.3">
      <c r="C75">
        <f>$B$2*pseudoinverse!A75+$B$3*pseudoinverse!B75+$B$4*pseudoinverse!C75+$B$5*pseudoinverse!D75</f>
        <v>1.7529369829355793E-7</v>
      </c>
      <c r="D75">
        <f>POWER(C75-'target 2'!B74,2)</f>
        <v>3.0727880661432911E-14</v>
      </c>
    </row>
    <row r="76" spans="3:4" x14ac:dyDescent="0.3">
      <c r="C76">
        <f>$B$2*pseudoinverse!A76+$B$3*pseudoinverse!B76+$B$4*pseudoinverse!C76+$B$5*pseudoinverse!D76</f>
        <v>6.9123772567777816E-8</v>
      </c>
      <c r="D76">
        <f>POWER(C76-'target 2'!B75,2)</f>
        <v>4.7780959340018732E-15</v>
      </c>
    </row>
    <row r="77" spans="3:4" x14ac:dyDescent="0.3">
      <c r="C77">
        <f>$B$2*pseudoinverse!A77+$B$3*pseudoinverse!B77+$B$4*pseudoinverse!C77+$B$5*pseudoinverse!D77</f>
        <v>2.6510976825248495E-8</v>
      </c>
      <c r="D77">
        <f>POWER(C77-'target 2'!B76,2)</f>
        <v>7.0283189222886277E-16</v>
      </c>
    </row>
    <row r="78" spans="3:4" x14ac:dyDescent="0.3">
      <c r="C78">
        <f>$B$2*pseudoinverse!A78+$B$3*pseudoinverse!B78+$B$4*pseudoinverse!C78+$B$5*pseudoinverse!D78</f>
        <v>9.8891958251858477E-9</v>
      </c>
      <c r="D78">
        <f>POWER(C78-'target 2'!B77,2)</f>
        <v>9.7796194068873196E-17</v>
      </c>
    </row>
    <row r="79" spans="3:4" x14ac:dyDescent="0.3">
      <c r="C79">
        <f>$B$2*pseudoinverse!A79+$B$3*pseudoinverse!B79+$B$4*pseudoinverse!C79+$B$5*pseudoinverse!D79</f>
        <v>3.5878394994502129E-9</v>
      </c>
      <c r="D79">
        <f>POWER(C79-'target 2'!B78,2)</f>
        <v>1.2872592273815154E-17</v>
      </c>
    </row>
    <row r="80" spans="3:4" x14ac:dyDescent="0.3">
      <c r="C80">
        <f>$B$2*pseudoinverse!A80+$B$3*pseudoinverse!B80+$B$4*pseudoinverse!C80+$B$5*pseudoinverse!D80</f>
        <v>1.266023287217037E-9</v>
      </c>
      <c r="D80">
        <f>POWER(C80-'target 2'!B79,2)</f>
        <v>1.6028149637758322E-18</v>
      </c>
    </row>
    <row r="81" spans="3:4" x14ac:dyDescent="0.3">
      <c r="C81">
        <f>$B$2*pseudoinverse!A81+$B$3*pseudoinverse!B81+$B$4*pseudoinverse!C81+$B$5*pseudoinverse!D81</f>
        <v>4.3449716145007467E-10</v>
      </c>
      <c r="D81">
        <f>POWER(C81-'target 2'!B80,2)</f>
        <v>1.8878778330817224E-19</v>
      </c>
    </row>
    <row r="82" spans="3:4" x14ac:dyDescent="0.3">
      <c r="C82">
        <f>$B$2*pseudoinverse!A82+$B$3*pseudoinverse!B82+$B$4*pseudoinverse!C82+$B$5*pseudoinverse!D82</f>
        <v>1.450336186179522E-10</v>
      </c>
      <c r="D82">
        <f>POWER(C82-'target 2'!B81,2)</f>
        <v>2.103475052941761E-20</v>
      </c>
    </row>
    <row r="83" spans="3:4" x14ac:dyDescent="0.3">
      <c r="C83">
        <f>$B$2*pseudoinverse!A83+$B$3*pseudoinverse!B83+$B$4*pseudoinverse!C83+$B$5*pseudoinverse!D83</f>
        <v>4.7085464303551996E-11</v>
      </c>
      <c r="D83">
        <f>POWER(C83-'target 2'!B82,2)</f>
        <v>2.2170409486810691E-21</v>
      </c>
    </row>
    <row r="84" spans="3:4" x14ac:dyDescent="0.3">
      <c r="C84">
        <f>$B$2*pseudoinverse!A84+$B$3*pseudoinverse!B84+$B$4*pseudoinverse!C84+$B$5*pseudoinverse!D84</f>
        <v>1.4867619076934694E-11</v>
      </c>
      <c r="D84">
        <f>POWER(C84-'target 2'!B83,2)</f>
        <v>2.2104609701683244E-22</v>
      </c>
    </row>
    <row r="85" spans="3:4" x14ac:dyDescent="0.3">
      <c r="C85">
        <f>$B$2*pseudoinverse!A85+$B$3*pseudoinverse!B85+$B$4*pseudoinverse!C85+$B$5*pseudoinverse!D85</f>
        <v>4.5659626659116236E-12</v>
      </c>
      <c r="D85">
        <f>POWER(C85-'target 2'!B84,2)</f>
        <v>2.0848015066498782E-23</v>
      </c>
    </row>
    <row r="86" spans="3:4" x14ac:dyDescent="0.3">
      <c r="C86">
        <f>$B$2*pseudoinverse!A86+$B$3*pseudoinverse!B86+$B$4*pseudoinverse!C86+$B$5*pseudoinverse!D86</f>
        <v>1.3638280718174028E-12</v>
      </c>
      <c r="D86">
        <f>POWER(C86-'target 2'!B85,2)</f>
        <v>1.8600270094771748E-24</v>
      </c>
    </row>
    <row r="87" spans="3:4" x14ac:dyDescent="0.3">
      <c r="D87">
        <f>SUM(D2:D86)</f>
        <v>2.1520710980627191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"/>
  <sheetViews>
    <sheetView workbookViewId="0">
      <selection activeCell="L48" sqref="L48"/>
    </sheetView>
  </sheetViews>
  <sheetFormatPr defaultRowHeight="14.4" x14ac:dyDescent="0.3"/>
  <sheetData>
    <row r="1" spans="1:85" x14ac:dyDescent="0.3">
      <c r="A1">
        <v>3.8659201394728076E-3</v>
      </c>
      <c r="B1">
        <v>6.6450112827413981E-3</v>
      </c>
      <c r="C1">
        <v>1.1108996538242306E-2</v>
      </c>
      <c r="D1">
        <v>1.8063013419781275E-2</v>
      </c>
      <c r="E1">
        <v>2.8565500784550377E-2</v>
      </c>
      <c r="F1">
        <v>4.393693362340742E-2</v>
      </c>
      <c r="G1">
        <v>6.5728528616530474E-2</v>
      </c>
      <c r="H1">
        <v>9.5634444832538607E-2</v>
      </c>
      <c r="I1">
        <v>0.1353352832366127</v>
      </c>
      <c r="J1">
        <v>0.18627046369770089</v>
      </c>
      <c r="K1">
        <v>0.24935220877729622</v>
      </c>
      <c r="L1">
        <v>0.32465246735834974</v>
      </c>
      <c r="M1">
        <v>0.41111229050718745</v>
      </c>
      <c r="N1">
        <v>0.50633561664810056</v>
      </c>
      <c r="O1">
        <v>0.60653065971263342</v>
      </c>
      <c r="P1">
        <v>0.70664827785771622</v>
      </c>
      <c r="Q1">
        <v>0.80073740291680806</v>
      </c>
      <c r="R1">
        <v>0.88249690258459546</v>
      </c>
      <c r="S1">
        <v>0.94595946890676541</v>
      </c>
      <c r="T1">
        <v>0.98620711674391626</v>
      </c>
      <c r="U1">
        <v>1</v>
      </c>
      <c r="V1">
        <v>0.98620711674391626</v>
      </c>
      <c r="W1">
        <v>0.94595946890676541</v>
      </c>
      <c r="X1">
        <v>0.88249690258459546</v>
      </c>
      <c r="Y1">
        <v>0.80073740291680806</v>
      </c>
      <c r="Z1">
        <v>0.70664827785771622</v>
      </c>
      <c r="AA1">
        <v>0.60653065971263342</v>
      </c>
      <c r="AB1">
        <v>0.50633561664810056</v>
      </c>
      <c r="AC1">
        <v>0.41111229050718745</v>
      </c>
      <c r="AD1">
        <v>0.32465246735834974</v>
      </c>
      <c r="AE1">
        <v>0.24935220877729622</v>
      </c>
      <c r="AF1">
        <v>0.18627046369770089</v>
      </c>
      <c r="AG1">
        <v>0.1353352832366127</v>
      </c>
      <c r="AH1">
        <v>9.5634444832538607E-2</v>
      </c>
      <c r="AI1">
        <v>6.5728528616530474E-2</v>
      </c>
      <c r="AJ1">
        <v>4.393693362340742E-2</v>
      </c>
      <c r="AK1">
        <v>2.8565500784550377E-2</v>
      </c>
      <c r="AL1">
        <v>1.8063013419781275E-2</v>
      </c>
      <c r="AM1">
        <v>1.1108996538242306E-2</v>
      </c>
      <c r="AN1">
        <v>6.6450112827413981E-3</v>
      </c>
      <c r="AO1">
        <v>3.8659201394728076E-3</v>
      </c>
      <c r="AP1">
        <v>2.1874911181828851E-3</v>
      </c>
      <c r="AQ1">
        <v>1.2038599948282029E-3</v>
      </c>
      <c r="AR1">
        <v>6.4437982056860812E-4</v>
      </c>
      <c r="AS1">
        <v>3.3546262790251185E-4</v>
      </c>
      <c r="AT1">
        <v>1.6985667656141068E-4</v>
      </c>
      <c r="AU1">
        <v>8.3648347229727524E-5</v>
      </c>
      <c r="AV1">
        <v>4.0065297392951069E-5</v>
      </c>
      <c r="AW1">
        <v>1.8664469113520571E-5</v>
      </c>
      <c r="AX1">
        <v>8.4566659687011062E-6</v>
      </c>
      <c r="AY1">
        <v>3.7266531720786709E-6</v>
      </c>
      <c r="AZ1">
        <v>1.5972578828343163E-6</v>
      </c>
      <c r="BA1">
        <v>6.658361469857315E-7</v>
      </c>
      <c r="BB1">
        <v>2.6995785033630141E-7</v>
      </c>
      <c r="BC1">
        <v>1.0645371411076024E-7</v>
      </c>
      <c r="BD1">
        <v>4.0828360411425034E-8</v>
      </c>
      <c r="BE1">
        <v>1.5229979744712629E-8</v>
      </c>
      <c r="BF1">
        <v>5.5255177203667114E-9</v>
      </c>
      <c r="BG1">
        <v>1.9497677860172307E-9</v>
      </c>
      <c r="BH1">
        <v>6.6915860912927816E-10</v>
      </c>
      <c r="BI1">
        <v>2.233631436203166E-10</v>
      </c>
      <c r="BJ1">
        <v>7.2515395693253218E-11</v>
      </c>
      <c r="BK1">
        <v>2.289734845645553E-11</v>
      </c>
      <c r="BL1">
        <v>7.0319606208407523E-12</v>
      </c>
      <c r="BM1">
        <v>2.1004092927322525E-12</v>
      </c>
      <c r="BN1">
        <v>6.1019366776053239E-13</v>
      </c>
      <c r="BO1">
        <v>1.724120939035512E-13</v>
      </c>
      <c r="BP1">
        <v>4.7380977962881125E-14</v>
      </c>
      <c r="BQ1">
        <v>1.2664165549094176E-14</v>
      </c>
      <c r="BR1">
        <v>3.2921938711724927E-15</v>
      </c>
      <c r="BS1">
        <v>8.3239696769811663E-16</v>
      </c>
      <c r="BT1">
        <v>2.0469717131642043E-16</v>
      </c>
      <c r="BU1">
        <v>4.8958652645860795E-17</v>
      </c>
      <c r="BV1">
        <v>1.138894086518233E-17</v>
      </c>
      <c r="BW1">
        <v>2.576757109154981E-18</v>
      </c>
      <c r="BX1">
        <v>5.6702197749239225E-19</v>
      </c>
      <c r="BY1">
        <v>1.213563668125796E-19</v>
      </c>
      <c r="BZ1">
        <v>2.5261637809256925E-20</v>
      </c>
      <c r="CA1">
        <v>5.1144237318037111E-21</v>
      </c>
      <c r="CB1">
        <v>1.0070897447335544E-21</v>
      </c>
      <c r="CC1">
        <v>1.9287498479639178E-22</v>
      </c>
      <c r="CD1">
        <v>3.592691285371085E-23</v>
      </c>
      <c r="CE1">
        <v>6.5087885154679006E-24</v>
      </c>
      <c r="CF1">
        <v>1.146876582225596E-24</v>
      </c>
      <c r="CG1">
        <v>1.9654838241636744E-25</v>
      </c>
    </row>
    <row r="2" spans="1:85" x14ac:dyDescent="0.3">
      <c r="A2">
        <v>3.7266531720786709E-6</v>
      </c>
      <c r="B2">
        <v>8.4566659687011062E-6</v>
      </c>
      <c r="C2">
        <v>1.8664469113520571E-5</v>
      </c>
      <c r="D2">
        <v>4.0065297392951069E-5</v>
      </c>
      <c r="E2">
        <v>8.3648347229727524E-5</v>
      </c>
      <c r="F2">
        <v>1.6985667656141068E-4</v>
      </c>
      <c r="G2">
        <v>3.3546262790251185E-4</v>
      </c>
      <c r="H2">
        <v>6.4437982056860812E-4</v>
      </c>
      <c r="I2">
        <v>1.2038599948282029E-3</v>
      </c>
      <c r="J2">
        <v>2.1874911181828851E-3</v>
      </c>
      <c r="K2">
        <v>3.8659201394728076E-3</v>
      </c>
      <c r="L2">
        <v>6.6450112827413981E-3</v>
      </c>
      <c r="M2">
        <v>1.1108996538242306E-2</v>
      </c>
      <c r="N2">
        <v>1.8063013419781275E-2</v>
      </c>
      <c r="O2">
        <v>2.8565500784550377E-2</v>
      </c>
      <c r="P2">
        <v>4.393693362340742E-2</v>
      </c>
      <c r="Q2">
        <v>6.5728528616530474E-2</v>
      </c>
      <c r="R2">
        <v>9.5634444832538607E-2</v>
      </c>
      <c r="S2">
        <v>0.1353352832366127</v>
      </c>
      <c r="T2">
        <v>0.18627046369770089</v>
      </c>
      <c r="U2">
        <v>0.24935220877729622</v>
      </c>
      <c r="V2">
        <v>0.32465246735834974</v>
      </c>
      <c r="W2">
        <v>0.41111229050718745</v>
      </c>
      <c r="X2">
        <v>0.50633561664810056</v>
      </c>
      <c r="Y2">
        <v>0.60653065971263342</v>
      </c>
      <c r="Z2">
        <v>0.70664827785771622</v>
      </c>
      <c r="AA2">
        <v>0.80073740291680806</v>
      </c>
      <c r="AB2">
        <v>0.88249690258459546</v>
      </c>
      <c r="AC2">
        <v>0.94595946890676541</v>
      </c>
      <c r="AD2">
        <v>0.98620711674391626</v>
      </c>
      <c r="AE2">
        <v>1</v>
      </c>
      <c r="AF2">
        <v>0.98620711674391626</v>
      </c>
      <c r="AG2">
        <v>0.94595946890676541</v>
      </c>
      <c r="AH2">
        <v>0.88249690258459546</v>
      </c>
      <c r="AI2">
        <v>0.80073740291680806</v>
      </c>
      <c r="AJ2">
        <v>0.70664827785771622</v>
      </c>
      <c r="AK2">
        <v>0.60653065971263342</v>
      </c>
      <c r="AL2">
        <v>0.50633561664810056</v>
      </c>
      <c r="AM2">
        <v>0.41111229050718745</v>
      </c>
      <c r="AN2">
        <v>0.32465246735834974</v>
      </c>
      <c r="AO2">
        <v>0.24935220877729622</v>
      </c>
      <c r="AP2">
        <v>0.18627046369770089</v>
      </c>
      <c r="AQ2">
        <v>0.1353352832366127</v>
      </c>
      <c r="AR2">
        <v>9.5634444832538607E-2</v>
      </c>
      <c r="AS2">
        <v>6.5728528616530474E-2</v>
      </c>
      <c r="AT2">
        <v>4.393693362340742E-2</v>
      </c>
      <c r="AU2">
        <v>2.8565500784550377E-2</v>
      </c>
      <c r="AV2">
        <v>1.8063013419781275E-2</v>
      </c>
      <c r="AW2">
        <v>1.1108996538242306E-2</v>
      </c>
      <c r="AX2">
        <v>6.6450112827413981E-3</v>
      </c>
      <c r="AY2">
        <v>3.8659201394728076E-3</v>
      </c>
      <c r="AZ2">
        <v>2.1874911181828851E-3</v>
      </c>
      <c r="BA2">
        <v>1.2038599948282029E-3</v>
      </c>
      <c r="BB2">
        <v>6.4437982056860812E-4</v>
      </c>
      <c r="BC2">
        <v>3.3546262790251185E-4</v>
      </c>
      <c r="BD2">
        <v>1.6985667656141068E-4</v>
      </c>
      <c r="BE2">
        <v>8.3648347229727524E-5</v>
      </c>
      <c r="BF2">
        <v>4.0065297392951069E-5</v>
      </c>
      <c r="BG2">
        <v>1.8664469113520571E-5</v>
      </c>
      <c r="BH2">
        <v>8.4566659687011062E-6</v>
      </c>
      <c r="BI2">
        <v>3.7266531720786709E-6</v>
      </c>
      <c r="BJ2">
        <v>1.5972578828343163E-6</v>
      </c>
      <c r="BK2">
        <v>6.658361469857315E-7</v>
      </c>
      <c r="BL2">
        <v>2.6995785033630141E-7</v>
      </c>
      <c r="BM2">
        <v>1.0645371411076024E-7</v>
      </c>
      <c r="BN2">
        <v>4.0828360411425034E-8</v>
      </c>
      <c r="BO2">
        <v>1.5229979744712629E-8</v>
      </c>
      <c r="BP2">
        <v>5.5255177203667114E-9</v>
      </c>
      <c r="BQ2">
        <v>1.9497677860172307E-9</v>
      </c>
      <c r="BR2">
        <v>6.6915860912927816E-10</v>
      </c>
      <c r="BS2">
        <v>2.233631436203166E-10</v>
      </c>
      <c r="BT2">
        <v>7.2515395693253218E-11</v>
      </c>
      <c r="BU2">
        <v>2.289734845645553E-11</v>
      </c>
      <c r="BV2">
        <v>7.0319606208407523E-12</v>
      </c>
      <c r="BW2">
        <v>2.1004092927322525E-12</v>
      </c>
      <c r="BX2">
        <v>6.1019366776053239E-13</v>
      </c>
      <c r="BY2">
        <v>1.724120939035512E-13</v>
      </c>
      <c r="BZ2">
        <v>4.7380977962881125E-14</v>
      </c>
      <c r="CA2">
        <v>1.2664165549094176E-14</v>
      </c>
      <c r="CB2">
        <v>3.2921938711724927E-15</v>
      </c>
      <c r="CC2">
        <v>8.3239696769811663E-16</v>
      </c>
      <c r="CD2">
        <v>2.0469717131642043E-16</v>
      </c>
      <c r="CE2">
        <v>4.8958652645860795E-17</v>
      </c>
      <c r="CF2">
        <v>1.138894086518233E-17</v>
      </c>
      <c r="CG2">
        <v>2.576757109154981E-18</v>
      </c>
    </row>
    <row r="3" spans="1:85" x14ac:dyDescent="0.3">
      <c r="A3">
        <v>2.233631436203166E-10</v>
      </c>
      <c r="B3">
        <v>6.6915860912927816E-10</v>
      </c>
      <c r="C3">
        <v>1.9497677860172307E-9</v>
      </c>
      <c r="D3">
        <v>5.5255177203667114E-9</v>
      </c>
      <c r="E3">
        <v>1.5229979744712629E-8</v>
      </c>
      <c r="F3">
        <v>4.0828360411425034E-8</v>
      </c>
      <c r="G3">
        <v>1.0645371411076024E-7</v>
      </c>
      <c r="H3">
        <v>2.6995785033630141E-7</v>
      </c>
      <c r="I3">
        <v>6.658361469857315E-7</v>
      </c>
      <c r="J3">
        <v>1.5972578828343163E-6</v>
      </c>
      <c r="K3">
        <v>3.7266531720786709E-6</v>
      </c>
      <c r="L3">
        <v>8.4566659687011062E-6</v>
      </c>
      <c r="M3">
        <v>1.8664469113520571E-5</v>
      </c>
      <c r="N3">
        <v>4.0065297392951069E-5</v>
      </c>
      <c r="O3">
        <v>8.3648347229727524E-5</v>
      </c>
      <c r="P3">
        <v>1.6985667656141068E-4</v>
      </c>
      <c r="Q3">
        <v>3.3546262790251185E-4</v>
      </c>
      <c r="R3">
        <v>6.4437982056860812E-4</v>
      </c>
      <c r="S3">
        <v>1.2038599948282029E-3</v>
      </c>
      <c r="T3">
        <v>2.1874911181828851E-3</v>
      </c>
      <c r="U3">
        <v>3.8659201394728076E-3</v>
      </c>
      <c r="V3">
        <v>6.6450112827413981E-3</v>
      </c>
      <c r="W3">
        <v>1.1108996538242306E-2</v>
      </c>
      <c r="X3">
        <v>1.8063013419781275E-2</v>
      </c>
      <c r="Y3">
        <v>2.8565500784550377E-2</v>
      </c>
      <c r="Z3">
        <v>4.393693362340742E-2</v>
      </c>
      <c r="AA3">
        <v>6.5728528616530474E-2</v>
      </c>
      <c r="AB3">
        <v>9.5634444832538607E-2</v>
      </c>
      <c r="AC3">
        <v>0.1353352832366127</v>
      </c>
      <c r="AD3">
        <v>0.18627046369770089</v>
      </c>
      <c r="AE3">
        <v>0.24935220877729622</v>
      </c>
      <c r="AF3">
        <v>0.32465246735834974</v>
      </c>
      <c r="AG3">
        <v>0.41111229050718745</v>
      </c>
      <c r="AH3">
        <v>0.50633561664810056</v>
      </c>
      <c r="AI3">
        <v>0.60653065971263342</v>
      </c>
      <c r="AJ3">
        <v>0.70664827785771622</v>
      </c>
      <c r="AK3">
        <v>0.80073740291680806</v>
      </c>
      <c r="AL3">
        <v>0.88249690258459546</v>
      </c>
      <c r="AM3">
        <v>0.94595946890676541</v>
      </c>
      <c r="AN3">
        <v>0.98620711674391626</v>
      </c>
      <c r="AO3">
        <v>1</v>
      </c>
      <c r="AP3">
        <v>0.98620711674391626</v>
      </c>
      <c r="AQ3">
        <v>0.94595946890676541</v>
      </c>
      <c r="AR3">
        <v>0.88249690258459546</v>
      </c>
      <c r="AS3">
        <v>0.80073740291680806</v>
      </c>
      <c r="AT3">
        <v>0.70664827785771622</v>
      </c>
      <c r="AU3">
        <v>0.60653065971263342</v>
      </c>
      <c r="AV3">
        <v>0.50633561664810056</v>
      </c>
      <c r="AW3">
        <v>0.41111229050718745</v>
      </c>
      <c r="AX3">
        <v>0.32465246735834974</v>
      </c>
      <c r="AY3">
        <v>0.24935220877729622</v>
      </c>
      <c r="AZ3">
        <v>0.18627046369770089</v>
      </c>
      <c r="BA3">
        <v>0.1353352832366127</v>
      </c>
      <c r="BB3">
        <v>9.5634444832538607E-2</v>
      </c>
      <c r="BC3">
        <v>6.5728528616530474E-2</v>
      </c>
      <c r="BD3">
        <v>4.393693362340742E-2</v>
      </c>
      <c r="BE3">
        <v>2.8565500784550377E-2</v>
      </c>
      <c r="BF3">
        <v>1.8063013419781275E-2</v>
      </c>
      <c r="BG3">
        <v>1.1108996538242306E-2</v>
      </c>
      <c r="BH3">
        <v>6.6450112827413981E-3</v>
      </c>
      <c r="BI3">
        <v>3.8659201394728076E-3</v>
      </c>
      <c r="BJ3">
        <v>2.1874911181828851E-3</v>
      </c>
      <c r="BK3">
        <v>1.2038599948282029E-3</v>
      </c>
      <c r="BL3">
        <v>6.4437982056860812E-4</v>
      </c>
      <c r="BM3">
        <v>3.3546262790251185E-4</v>
      </c>
      <c r="BN3">
        <v>1.6985667656141068E-4</v>
      </c>
      <c r="BO3">
        <v>8.3648347229727524E-5</v>
      </c>
      <c r="BP3">
        <v>4.0065297392951069E-5</v>
      </c>
      <c r="BQ3">
        <v>1.8664469113520571E-5</v>
      </c>
      <c r="BR3">
        <v>8.4566659687011062E-6</v>
      </c>
      <c r="BS3">
        <v>3.7266531720786709E-6</v>
      </c>
      <c r="BT3">
        <v>1.5972578828343163E-6</v>
      </c>
      <c r="BU3">
        <v>6.658361469857315E-7</v>
      </c>
      <c r="BV3">
        <v>2.6995785033630141E-7</v>
      </c>
      <c r="BW3">
        <v>1.0645371411076024E-7</v>
      </c>
      <c r="BX3">
        <v>4.0828360411425034E-8</v>
      </c>
      <c r="BY3">
        <v>1.5229979744712629E-8</v>
      </c>
      <c r="BZ3">
        <v>5.5255177203667114E-9</v>
      </c>
      <c r="CA3">
        <v>1.9497677860172307E-9</v>
      </c>
      <c r="CB3">
        <v>6.6915860912927816E-10</v>
      </c>
      <c r="CC3">
        <v>2.233631436203166E-10</v>
      </c>
      <c r="CD3">
        <v>7.2515395693253218E-11</v>
      </c>
      <c r="CE3">
        <v>2.289734845645553E-11</v>
      </c>
      <c r="CF3">
        <v>7.0319606208407523E-12</v>
      </c>
      <c r="CG3">
        <v>2.1004092927322525E-12</v>
      </c>
    </row>
    <row r="4" spans="1:85" x14ac:dyDescent="0.3">
      <c r="A4">
        <v>8.3239696769811663E-16</v>
      </c>
      <c r="B4">
        <v>3.2921938711724927E-15</v>
      </c>
      <c r="C4">
        <v>1.2664165549094176E-14</v>
      </c>
      <c r="D4">
        <v>4.7380977962881125E-14</v>
      </c>
      <c r="E4">
        <v>1.724120939035512E-13</v>
      </c>
      <c r="F4">
        <v>6.1019366776053239E-13</v>
      </c>
      <c r="G4">
        <v>2.1004092927322525E-12</v>
      </c>
      <c r="H4">
        <v>7.0319606208407523E-12</v>
      </c>
      <c r="I4">
        <v>2.289734845645553E-11</v>
      </c>
      <c r="J4">
        <v>7.2515395693253218E-11</v>
      </c>
      <c r="K4">
        <v>2.233631436203166E-10</v>
      </c>
      <c r="L4">
        <v>6.6915860912927816E-10</v>
      </c>
      <c r="M4">
        <v>1.9497677860172307E-9</v>
      </c>
      <c r="N4">
        <v>5.5255177203667114E-9</v>
      </c>
      <c r="O4">
        <v>1.5229979744712629E-8</v>
      </c>
      <c r="P4">
        <v>4.0828360411425034E-8</v>
      </c>
      <c r="Q4">
        <v>1.0645371411076024E-7</v>
      </c>
      <c r="R4">
        <v>2.6995785033630141E-7</v>
      </c>
      <c r="S4">
        <v>6.658361469857315E-7</v>
      </c>
      <c r="T4">
        <v>1.5972578828343163E-6</v>
      </c>
      <c r="U4">
        <v>3.7266531720786709E-6</v>
      </c>
      <c r="V4">
        <v>8.4566659687011062E-6</v>
      </c>
      <c r="W4">
        <v>1.8664469113520571E-5</v>
      </c>
      <c r="X4">
        <v>4.0065297392951069E-5</v>
      </c>
      <c r="Y4">
        <v>8.3648347229727524E-5</v>
      </c>
      <c r="Z4">
        <v>1.6985667656141068E-4</v>
      </c>
      <c r="AA4">
        <v>3.3546262790251185E-4</v>
      </c>
      <c r="AB4">
        <v>6.4437982056860812E-4</v>
      </c>
      <c r="AC4">
        <v>1.2038599948282029E-3</v>
      </c>
      <c r="AD4">
        <v>2.1874911181828851E-3</v>
      </c>
      <c r="AE4">
        <v>3.8659201394728076E-3</v>
      </c>
      <c r="AF4">
        <v>6.6450112827413981E-3</v>
      </c>
      <c r="AG4">
        <v>1.1108996538242306E-2</v>
      </c>
      <c r="AH4">
        <v>1.8063013419781275E-2</v>
      </c>
      <c r="AI4">
        <v>2.8565500784550377E-2</v>
      </c>
      <c r="AJ4">
        <v>4.393693362340742E-2</v>
      </c>
      <c r="AK4">
        <v>6.5728528616530474E-2</v>
      </c>
      <c r="AL4">
        <v>9.5634444832538607E-2</v>
      </c>
      <c r="AM4">
        <v>0.1353352832366127</v>
      </c>
      <c r="AN4">
        <v>0.18627046369770089</v>
      </c>
      <c r="AO4">
        <v>0.24935220877729622</v>
      </c>
      <c r="AP4">
        <v>0.32465246735834974</v>
      </c>
      <c r="AQ4">
        <v>0.41111229050718745</v>
      </c>
      <c r="AR4">
        <v>0.50633561664810056</v>
      </c>
      <c r="AS4">
        <v>0.60653065971263342</v>
      </c>
      <c r="AT4">
        <v>0.70664827785771622</v>
      </c>
      <c r="AU4">
        <v>0.80073740291680806</v>
      </c>
      <c r="AV4">
        <v>0.88249690258459546</v>
      </c>
      <c r="AW4">
        <v>0.94595946890676541</v>
      </c>
      <c r="AX4">
        <v>0.98620711674391626</v>
      </c>
      <c r="AY4">
        <v>1</v>
      </c>
      <c r="AZ4">
        <v>0.98620711674391626</v>
      </c>
      <c r="BA4">
        <v>0.94595946890676541</v>
      </c>
      <c r="BB4">
        <v>0.88249690258459546</v>
      </c>
      <c r="BC4">
        <v>0.80073740291680806</v>
      </c>
      <c r="BD4">
        <v>0.70664827785771622</v>
      </c>
      <c r="BE4">
        <v>0.60653065971263342</v>
      </c>
      <c r="BF4">
        <v>0.50633561664810056</v>
      </c>
      <c r="BG4">
        <v>0.41111229050718745</v>
      </c>
      <c r="BH4">
        <v>0.32465246735834974</v>
      </c>
      <c r="BI4">
        <v>0.24935220877729622</v>
      </c>
      <c r="BJ4">
        <v>0.18627046369770089</v>
      </c>
      <c r="BK4">
        <v>0.1353352832366127</v>
      </c>
      <c r="BL4">
        <v>9.5634444832538607E-2</v>
      </c>
      <c r="BM4">
        <v>6.5728528616530474E-2</v>
      </c>
      <c r="BN4">
        <v>4.393693362340742E-2</v>
      </c>
      <c r="BO4">
        <v>2.8565500784550377E-2</v>
      </c>
      <c r="BP4">
        <v>1.8063013419781275E-2</v>
      </c>
      <c r="BQ4">
        <v>1.1108996538242306E-2</v>
      </c>
      <c r="BR4">
        <v>6.6450112827413981E-3</v>
      </c>
      <c r="BS4">
        <v>3.8659201394728076E-3</v>
      </c>
      <c r="BT4">
        <v>2.1874911181828851E-3</v>
      </c>
      <c r="BU4">
        <v>1.2038599948282029E-3</v>
      </c>
      <c r="BV4">
        <v>6.4437982056860812E-4</v>
      </c>
      <c r="BW4">
        <v>3.3546262790251185E-4</v>
      </c>
      <c r="BX4">
        <v>1.6985667656141068E-4</v>
      </c>
      <c r="BY4">
        <v>8.3648347229727524E-5</v>
      </c>
      <c r="BZ4">
        <v>4.0065297392951069E-5</v>
      </c>
      <c r="CA4">
        <v>1.8664469113520571E-5</v>
      </c>
      <c r="CB4">
        <v>8.4566659687011062E-6</v>
      </c>
      <c r="CC4">
        <v>3.7266531720786709E-6</v>
      </c>
      <c r="CD4">
        <v>1.5972578828343163E-6</v>
      </c>
      <c r="CE4">
        <v>6.658361469857315E-7</v>
      </c>
      <c r="CF4">
        <v>2.6995785033630141E-7</v>
      </c>
      <c r="CG4">
        <v>1.0645371411076024E-7</v>
      </c>
    </row>
    <row r="5" spans="1:8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lights</vt:lpstr>
      <vt:lpstr>pseudoinverse</vt:lpstr>
      <vt:lpstr>target 1</vt:lpstr>
      <vt:lpstr> match 1</vt:lpstr>
      <vt:lpstr>target 2</vt:lpstr>
      <vt:lpstr>match 2a</vt:lpstr>
      <vt:lpstr>match 2b</vt:lpstr>
      <vt:lpstr>match 2c</vt:lpstr>
      <vt:lpstr>csv-data</vt:lpstr>
      <vt:lpstr>Chart</vt:lpstr>
    </vt:vector>
  </TitlesOfParts>
  <Company>Nokia Oyj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Bragge Eero (DX/Tampere)</dc:creator>
  <cp:lastModifiedBy>Bragge Eero (DX/Tampere)</cp:lastModifiedBy>
  <dcterms:created xsi:type="dcterms:W3CDTF">2015-08-06T10:06:15Z</dcterms:created>
  <dcterms:modified xsi:type="dcterms:W3CDTF">2015-08-10T12:10:29Z</dcterms:modified>
</cp:coreProperties>
</file>