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breg\Documents\JHU EP\mechatronics\Final Project\"/>
    </mc:Choice>
  </mc:AlternateContent>
  <xr:revisionPtr revIDLastSave="0" documentId="8_{3DE5A478-7BC0-41D2-AB99-4C5A6FCE6931}" xr6:coauthVersionLast="47" xr6:coauthVersionMax="47" xr10:uidLastSave="{00000000-0000-0000-0000-000000000000}"/>
  <bookViews>
    <workbookView xWindow="3060" yWindow="2833" windowWidth="14193" windowHeight="9980" xr2:uid="{5C252709-CCBF-4CE3-AFE1-B64DA67192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19" i="1"/>
  <c r="E19" i="1" s="1"/>
  <c r="E21" i="1" s="1"/>
  <c r="B21" i="1"/>
  <c r="D14" i="1"/>
  <c r="E14" i="1" s="1"/>
  <c r="F14" i="1" s="1"/>
  <c r="D3" i="1"/>
  <c r="D4" i="1"/>
  <c r="D5" i="1"/>
  <c r="E5" i="1" s="1"/>
  <c r="F5" i="1" s="1"/>
  <c r="D6" i="1"/>
  <c r="E6" i="1" s="1"/>
  <c r="D7" i="1"/>
  <c r="E7" i="1" s="1"/>
  <c r="D8" i="1"/>
  <c r="D9" i="1"/>
  <c r="D10" i="1"/>
  <c r="D11" i="1"/>
  <c r="D12" i="1"/>
  <c r="D13" i="1"/>
  <c r="D15" i="1"/>
  <c r="E15" i="1" s="1"/>
  <c r="D16" i="1"/>
  <c r="D17" i="1"/>
  <c r="D18" i="1"/>
  <c r="D2" i="1"/>
  <c r="E3" i="1"/>
  <c r="F3" i="1" s="1"/>
  <c r="E2" i="1"/>
  <c r="F2" i="1" s="1"/>
  <c r="D21" i="1" l="1"/>
  <c r="F19" i="1"/>
  <c r="F21" i="1" s="1"/>
  <c r="E18" i="1"/>
  <c r="F18" i="1" s="1"/>
  <c r="E17" i="1"/>
  <c r="F17" i="1" s="1"/>
  <c r="F16" i="1"/>
  <c r="E16" i="1"/>
  <c r="F15" i="1"/>
  <c r="E13" i="1"/>
  <c r="F13" i="1" s="1"/>
  <c r="E12" i="1"/>
  <c r="F12" i="1" s="1"/>
  <c r="E10" i="1"/>
  <c r="F10" i="1" s="1"/>
  <c r="E9" i="1"/>
  <c r="F9" i="1" s="1"/>
  <c r="E11" i="1"/>
  <c r="F11" i="1" s="1"/>
  <c r="E8" i="1"/>
  <c r="F8" i="1" s="1"/>
  <c r="F7" i="1"/>
  <c r="F6" i="1"/>
  <c r="E4" i="1"/>
  <c r="F4" i="1" s="1"/>
</calcChain>
</file>

<file path=xl/sharedStrings.xml><?xml version="1.0" encoding="utf-8"?>
<sst xmlns="http://schemas.openxmlformats.org/spreadsheetml/2006/main" count="59" uniqueCount="44">
  <si>
    <t>Product Descritpion</t>
  </si>
  <si>
    <t>Cost</t>
  </si>
  <si>
    <t>Quantity</t>
  </si>
  <si>
    <t>Total</t>
  </si>
  <si>
    <t>Location</t>
  </si>
  <si>
    <t>Air Pump</t>
  </si>
  <si>
    <t>Air Valves</t>
  </si>
  <si>
    <t>https://www.adafruit.com/product/4699</t>
  </si>
  <si>
    <t>Subtotal</t>
  </si>
  <si>
    <t>Tax</t>
  </si>
  <si>
    <t>Barometric Pressure Sensors</t>
  </si>
  <si>
    <t>https://www.amazon.com/HiLetgo-Digital-Barometric-Pressure-Controller/dp/B0CDWX82PT/ref=sr_1_2?crid=1MFFXMOA6UNOL&amp;dib=eyJ2IjoiMSJ9.0BxhWkNVVT-IsKEDqKmobQr4g2Bjyn3HK392V3bSHjF0S0lat8XKBWaNNXdD-kK1kj-uywntZ5ZVyiFV0aSajX9zjrVIkRXLLCM6yg6tCS4e2eoTx_ny0jYmsGS05D0aoh3aLwHOY9L9vwRzKMWIBctCels3UMfe23W67w8tayRuGfVkIbZbNvAP02k5H3iFwnpLWgHFhZ8LKOch-Aga7UzmmiIopFJM4iTeuVcb74Q.M_LKcAM1Td5qGnR7npjA6kC_16yru02WbxKLIMHGUOM&amp;dib_tag=se&amp;keywords=proted+pressure+sensor&amp;qid=1710193916&amp;sprefix=ported+pressure+sensor%2Caps%2C159&amp;sr=8-2</t>
  </si>
  <si>
    <t>https://www.adafruit.com/product/4663</t>
  </si>
  <si>
    <t>Stepper Motor</t>
  </si>
  <si>
    <t>Motor Driver</t>
  </si>
  <si>
    <t>Stepper Motor Driver</t>
  </si>
  <si>
    <t>Optical Sensor</t>
  </si>
  <si>
    <t>Vinyl Tubing 3mm</t>
  </si>
  <si>
    <t>Vinyl Tubing 2.5mm</t>
  </si>
  <si>
    <t>Vinyl Tubing 3mm FG</t>
  </si>
  <si>
    <t>https://www.amazon.com/Quickun-Silicone-Brewing-Kegerator-Aquaponics/dp/B08BRC5FPB/ref=sr_1_3?crid=3387Q3FVM4K5Z&amp;dib=eyJ2IjoiMSJ9.nJ1QJKvw58xwIWkOW-m6nd_8D9XDGD_W28_c6e3l7SzvBZrbe8TB6PMd_9Ai1QVho6hkgGtpyUn5jNekGuW9iU3F-2tPuVSwvpAZqrEmepAFfRGLF0Fv0-NwZ9aQaH6Whr3PirFdCE8greW2pKQtygxdSD2_zbAzgAmwd3IjOt2Jt7Z_bjgcOAOR27zh9EWjXn9P_tJAxybZ4DrQOnV4ObDoAlxYTqq3l-n4Z3V0eoI.HMkXDLf20FpuB4GxJV9KEB6-0enDYrb-3hyiejNrPRs&amp;dib_tag=se&amp;keywords=3mm%2Btubing&amp;qid=1710195112&amp;sprefix=3mm%2Btubing%2Caps%2C119&amp;sr=8-3&amp;th=1</t>
  </si>
  <si>
    <t>https://www.amazon.com/QuQuyi-Vinyl-Tubing-Lightweight-Plastic/dp/B08ZSG9TC1/ref=sr_1_6?crid=3387Q3FVM4K5Z&amp;dib=eyJ2IjoiMSJ9.nJ1QJKvw58xwIWkOW-m6nd_8D9XDGD_W28_c6e3l7SzvBZrbe8TB6PMd_9Ai1QVho6hkgGtpyUn5jNekGuW9iU3F-2tPuVSwvpAZqrEmepAFfRGLF0Fv0-NwZ9aQaH6Whr3PirFdCE8greW2pKQtygxdSD2_zbAzgAmwd3IjOt2Jt7Z_bjgcOAOR27zh9EWjXn9P_tJAxybZ4DrQOnV4ObDoAlxYTqq3l-n4Z3V0eoI.HMkXDLf20FpuB4GxJV9KEB6-0enDYrb-3hyiejNrPRs&amp;dib_tag=se&amp;keywords=3mm%2Btubing&amp;qid=1710195112&amp;sprefix=3mm%2Btubing%2Caps%2C119&amp;sr=8-6&amp;th=1</t>
  </si>
  <si>
    <t>https://www.amazon.com/Joywayus-Pneumatic-Compressor-Polyurethane-Transfer/dp/B07Y1LVRB5/ref=sr_1_6?crid=384RKLG6MHH9F&amp;dib=eyJ2IjoiMSJ9.2tCr185yTZZblcPMwa58voGontJMhwjXAqokCIBsFTSYN73Ywokxul0ruO6mcljt54NlI9Xn5z5tQvc-INAjzDIeQ8fZ5nv594PyGoGAOo_y6wJqxXx-GL44CJC4ZlZ7P5o0rYNTbJ2QwHgRfmnyg6MVkhiUwI-cnB8NFOrw7Z6h4vMCaqR0G_mRZ0Rqe0LORFzUTbyPUKr2-mt5ijFG9-hr6QMlViD2pF7l3iUPDOQ.6hVF1Rjh2uiYlAMq0YazatEBGYhrxFbOgYHlBz6EXPc&amp;dib_tag=se&amp;keywords=2.5mm%2Btubing&amp;qid=1710195623&amp;sprefix=2.5mm%2Btubing%2Caps%2C109&amp;sr=8-6&amp;th=1</t>
  </si>
  <si>
    <t>https://www.mcmaster.com/products/rods/steel~/low-carbon-steel-rods-and-discs-7/</t>
  </si>
  <si>
    <t>https://www.mcmaster.com/products/wood/plywood-sheets/</t>
  </si>
  <si>
    <t>Plywood 3/8" 24"x24"</t>
  </si>
  <si>
    <t>1/4" Low-Carbon Steel 3ft</t>
  </si>
  <si>
    <t>1/4" Low Carbon Steel 2ft</t>
  </si>
  <si>
    <t>https://www.homedepot.com/p/Kelleher-1-in-x-1-in-x-36-in-Wood-Square-Dowel-IM8316U-8/329049488</t>
  </si>
  <si>
    <t>1x1x36" Wood Dowel</t>
  </si>
  <si>
    <t>https://www.amazon.com/Mr-Screws-Assortment-Phillips-Assorted/dp/B092LP684Q/ref=sr_1_3?crid=1IN1VLUZT4I1U&amp;dib=eyJ2IjoiMSJ9.KbkZq4kqkoMOQ0NT0UO_dgHDxpffYh6TNJhSR6ivFf92vCrICIv5wCC6SgSAmRZnmYpGtGk54-mUi0tBYG56Hn-ubUlEseWZhmJgOzkfuoT_3jXMwNdk0haRyLozuWRpgjfn0B_83pa6iLd6RQaWZslS3evlcKL3Nai_JGQPfgFyJOGRWHp-DGoeA-B8ku6r-wDb8QNgBF5tSau4U61sVMGg86jczZHT4cJ1zYlQEQw.mD6k-vUPFDcwjmZj-Nwbu09pMXZdtDRHYIdp4X8zmws&amp;dib_tag=se&amp;keywords=assorted+screws&amp;qid=1710196906&amp;sprefix=assorted+screws%2Caps%2C123&amp;sr=8-3</t>
  </si>
  <si>
    <t>Assorted Screws</t>
  </si>
  <si>
    <t>Paracord</t>
  </si>
  <si>
    <t>https://www.amazon.com/Paracord-Lightweight-Braided-Crafting-Thickness/dp/B0773W6B3S/ref=sr_1_2?crid=3W4YT2P0MWI9S&amp;dib=eyJ2IjoiMSJ9.0So780RMVeHblDkAcwQH-ZmMfe-1Z9wnFW0Rpkk3sci6pAFDhtaLQ7sW5eXLuZkZ8eJxyMVZb9cFfL9rOtF7hfmS4YzOEq2eRqKnLQVxUN1YtjiGr7DoW6AilB563jDX3ltQ2EncXbOLSJyca9GOQRb2hjiFXWpnfOnB043bEra68_CiJ1inqQ-x6JiMYEQfRAN6HvPrx6SnQKwmAxUAAYKBUZHzzwlgmTLR00CC4Y2MNVaFMebXKqMe7H-G6liY2EfTnGMXbf2XAkFoAOH60waP2amG-KpRpWiLFjcDv00.0CZsAJkaH8OM44F9-aoXz7aaVAnl0xyXw-JVxoPmakY&amp;dib_tag=se&amp;keywords=paracord%2B1%2F32%2Bin&amp;qid=1710197057&amp;sprefix=paracord%2B1%2F32%2Bin%2Caps%2C85&amp;sr=8-2&amp;th=1</t>
  </si>
  <si>
    <t>Springs</t>
  </si>
  <si>
    <t>https://www.amazon.com/Extension-Different-Assortment-Stainless-Individual/dp/B0CFRF42LQ/ref=sr_1_8?crid=3RQP6D54590YL&amp;dib=eyJ2IjoiMSJ9.79SU3qBtMHff0fhVzN6sFJrQMrNhMF0K35DSv4_5GQUW3yONLrcK36MJA_DkW9f2KYkzBna8VfpKa0aW6Hg2SFrXyvBJIU-2A-0gDgN6DLscFYGUYGZFxOAIXRXAXWFT-My9KHZnMgTfM1HpIzsopnX_MFPKh5-c-3Kit41Yn-s7bZALwYHSfdSUqY-lzy7jU2GqOCA3Wb58JvX7kLIDoFG3xGjbD5Dli2PUHYfSUZnJ5l8u1IBjJ3rALFJxbd9dyAKUq9Pcv550zj6BkXnSz4kFhvYWNG3TG2g9t2LmqTQ.0nFDZmIcTSnm-MGm6RBJ02mOB8IR6crUxGuZ4IZJ-M4&amp;dib_tag=se&amp;keywords=spring&amp;qid=1710197304&amp;sprefix=spring%2Caps%2C82&amp;sr=8-8</t>
  </si>
  <si>
    <t>Site</t>
  </si>
  <si>
    <t>AdaFruit</t>
  </si>
  <si>
    <t>Amazon</t>
  </si>
  <si>
    <t>InStock</t>
  </si>
  <si>
    <t>McMaster</t>
  </si>
  <si>
    <t>HomeDepot</t>
  </si>
  <si>
    <t>LED Lights</t>
  </si>
  <si>
    <t>https://www.amazon.com/KXZM-Daylight-Brightness-6000-6500K-No-Waterproof/dp/B08M65DKZ7/ref=sr_1_5?crid=1NSM6T4AEYS8Q&amp;dib=eyJ2IjoiMSJ9.Q4IqPsncEPu_i2d78MpHrXDpISCyk4dfEWq-UgJav4WgSYGnxbb8GJm-iHjsnfIuzodwWrBHb3GNY9qPUgNZv_9OxIilsQCBShRHHEmwGVafrJ-oIvUn_aCTfgAg_1Cu7D_uI8D_NwuMWXOF50jzzp-UaPmjI5_tcjsvsLOq50akJCRIuc5RPCIyYD6lHI42GpJpvIaLTYvOUNfO4un4nXiJSc--YiT9fePmCdKAkLBMDd2uWWMnQneYHLR3nooVjd0CT6u4VzoeJGhII5yu_2_m2JJpTgfwlVIAd9fK1p0.lvDrBfXp6jDssaGG95Yf-TeSlTdMmKJk4yU7khT_JxI&amp;dib_tag=se&amp;keywords=5v%2Bwhite%2Bled%2Bstrip&amp;qid=1710197904&amp;sprefix=5v%2Bwhite%2Bled%2Caps%2C113&amp;sr=8-5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</si>
</sst>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products/rods/steel~/low-carbon-steel-rods-and-discs-7/" TargetMode="External"/><Relationship Id="rId2" Type="http://schemas.openxmlformats.org/officeDocument/2006/relationships/hyperlink" Target="https://www.adafruit.com/product/4699" TargetMode="External"/><Relationship Id="rId1" Type="http://schemas.openxmlformats.org/officeDocument/2006/relationships/hyperlink" Target="https://www.amazon.com/HiLetgo-Digital-Barometric-Pressure-Controller/dp/B0CDWX82PT/ref=sr_1_2?crid=1MFFXMOA6UNOL&amp;dib=eyJ2IjoiMSJ9.0BxhWkNVVT-IsKEDqKmobQr4g2Bjyn3HK392V3bSHjF0S0lat8XKBWaNNXdD-kK1kj-uywntZ5ZVyiFV0aSajX9zjrVIkRXLLCM6yg6tCS4e2eoTx_ny0jYmsGS05D0aoh3aLwHOY9L9vwRzKMWIBctCels3UMfe23W67w8tayRuGfVkIbZbNvAP02k5H3iFwnpLWgHFhZ8LKOch-Aga7UzmmiIopFJM4iTeuVcb74Q.M_LKcAM1Td5qGnR7npjA6kC_16yru02WbxKLIMHGUOM&amp;dib_tag=se&amp;keywords=proted+pressure+sensor&amp;qid=1710193916&amp;sprefix=ported+pressure+sensor%2Caps%2C159&amp;sr=8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C14-DAE2-45A5-8EC8-1DFAF7E0D5AE}">
  <dimension ref="A1:H21"/>
  <sheetViews>
    <sheetView tabSelected="1" workbookViewId="0">
      <selection activeCell="G9" sqref="G9"/>
    </sheetView>
  </sheetViews>
  <sheetFormatPr defaultRowHeight="14.35" x14ac:dyDescent="0.5"/>
  <cols>
    <col min="1" max="1" width="34.585937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3</v>
      </c>
      <c r="G1" t="s">
        <v>4</v>
      </c>
      <c r="H1" t="s">
        <v>36</v>
      </c>
    </row>
    <row r="2" spans="1:8" x14ac:dyDescent="0.5">
      <c r="A2" t="s">
        <v>5</v>
      </c>
      <c r="B2">
        <v>7.95</v>
      </c>
      <c r="C2">
        <v>1</v>
      </c>
      <c r="D2">
        <f>PRODUCT(B2:C2)</f>
        <v>7.95</v>
      </c>
      <c r="E2">
        <f>D2*0.06</f>
        <v>0.47699999999999998</v>
      </c>
      <c r="F2">
        <f>SUM(D2,E2)</f>
        <v>8.4269999999999996</v>
      </c>
      <c r="G2" s="1" t="s">
        <v>7</v>
      </c>
      <c r="H2" t="s">
        <v>37</v>
      </c>
    </row>
    <row r="3" spans="1:8" x14ac:dyDescent="0.5">
      <c r="A3" t="s">
        <v>6</v>
      </c>
      <c r="B3">
        <v>2.95</v>
      </c>
      <c r="C3">
        <v>6</v>
      </c>
      <c r="D3">
        <f t="shared" ref="D3:D21" si="0">PRODUCT(B3:C3)</f>
        <v>17.700000000000003</v>
      </c>
      <c r="E3">
        <f t="shared" ref="E3:E21" si="1">D3*0.06</f>
        <v>1.0620000000000001</v>
      </c>
      <c r="F3">
        <f t="shared" ref="F3:F21" si="2">SUM(D3,E3)</f>
        <v>18.762000000000004</v>
      </c>
      <c r="G3" t="s">
        <v>12</v>
      </c>
      <c r="H3" t="s">
        <v>37</v>
      </c>
    </row>
    <row r="4" spans="1:8" x14ac:dyDescent="0.5">
      <c r="A4" t="s">
        <v>10</v>
      </c>
      <c r="B4">
        <v>8.99</v>
      </c>
      <c r="C4">
        <v>2</v>
      </c>
      <c r="D4">
        <f t="shared" si="0"/>
        <v>17.98</v>
      </c>
      <c r="E4">
        <f t="shared" si="1"/>
        <v>1.0788</v>
      </c>
      <c r="F4">
        <f t="shared" si="2"/>
        <v>19.058800000000002</v>
      </c>
      <c r="G4" s="1" t="s">
        <v>11</v>
      </c>
      <c r="H4" t="s">
        <v>38</v>
      </c>
    </row>
    <row r="5" spans="1:8" x14ac:dyDescent="0.5">
      <c r="A5" t="s">
        <v>13</v>
      </c>
      <c r="B5">
        <v>0</v>
      </c>
      <c r="C5">
        <v>1</v>
      </c>
      <c r="D5">
        <f t="shared" si="0"/>
        <v>0</v>
      </c>
      <c r="E5">
        <f t="shared" si="1"/>
        <v>0</v>
      </c>
      <c r="F5">
        <f t="shared" si="2"/>
        <v>0</v>
      </c>
      <c r="H5" t="s">
        <v>39</v>
      </c>
    </row>
    <row r="6" spans="1:8" x14ac:dyDescent="0.5">
      <c r="A6" t="s">
        <v>14</v>
      </c>
      <c r="B6">
        <v>0</v>
      </c>
      <c r="C6">
        <v>1</v>
      </c>
      <c r="D6">
        <f t="shared" si="0"/>
        <v>0</v>
      </c>
      <c r="E6">
        <f t="shared" si="1"/>
        <v>0</v>
      </c>
      <c r="F6">
        <f t="shared" si="2"/>
        <v>0</v>
      </c>
      <c r="H6" t="s">
        <v>39</v>
      </c>
    </row>
    <row r="7" spans="1:8" x14ac:dyDescent="0.5">
      <c r="A7" t="s">
        <v>15</v>
      </c>
      <c r="B7">
        <v>0</v>
      </c>
      <c r="C7">
        <v>1</v>
      </c>
      <c r="D7">
        <f t="shared" si="0"/>
        <v>0</v>
      </c>
      <c r="E7">
        <f t="shared" si="1"/>
        <v>0</v>
      </c>
      <c r="F7">
        <f t="shared" si="2"/>
        <v>0</v>
      </c>
      <c r="H7" t="s">
        <v>39</v>
      </c>
    </row>
    <row r="8" spans="1:8" x14ac:dyDescent="0.5">
      <c r="A8" t="s">
        <v>16</v>
      </c>
      <c r="B8">
        <v>0</v>
      </c>
      <c r="C8">
        <v>7</v>
      </c>
      <c r="D8">
        <f t="shared" si="0"/>
        <v>0</v>
      </c>
      <c r="E8">
        <f t="shared" si="1"/>
        <v>0</v>
      </c>
      <c r="F8">
        <f t="shared" si="2"/>
        <v>0</v>
      </c>
      <c r="H8" t="s">
        <v>39</v>
      </c>
    </row>
    <row r="9" spans="1:8" x14ac:dyDescent="0.5">
      <c r="A9" t="s">
        <v>17</v>
      </c>
      <c r="B9">
        <v>8.99</v>
      </c>
      <c r="C9">
        <v>1</v>
      </c>
      <c r="D9">
        <f t="shared" si="0"/>
        <v>8.99</v>
      </c>
      <c r="E9">
        <f t="shared" si="1"/>
        <v>0.53939999999999999</v>
      </c>
      <c r="F9">
        <f t="shared" si="2"/>
        <v>9.5294000000000008</v>
      </c>
      <c r="G9" t="s">
        <v>21</v>
      </c>
      <c r="H9" t="s">
        <v>38</v>
      </c>
    </row>
    <row r="10" spans="1:8" x14ac:dyDescent="0.5">
      <c r="A10" t="s">
        <v>18</v>
      </c>
      <c r="B10">
        <v>9.98</v>
      </c>
      <c r="C10">
        <v>1</v>
      </c>
      <c r="D10">
        <f t="shared" si="0"/>
        <v>9.98</v>
      </c>
      <c r="E10">
        <f t="shared" si="1"/>
        <v>0.5988</v>
      </c>
      <c r="F10">
        <f t="shared" si="2"/>
        <v>10.578800000000001</v>
      </c>
      <c r="G10" t="s">
        <v>22</v>
      </c>
      <c r="H10" t="s">
        <v>38</v>
      </c>
    </row>
    <row r="11" spans="1:8" x14ac:dyDescent="0.5">
      <c r="A11" t="s">
        <v>19</v>
      </c>
      <c r="B11">
        <v>5.99</v>
      </c>
      <c r="C11">
        <v>2</v>
      </c>
      <c r="D11">
        <f t="shared" si="0"/>
        <v>11.98</v>
      </c>
      <c r="E11">
        <f t="shared" si="1"/>
        <v>0.71879999999999999</v>
      </c>
      <c r="F11">
        <f t="shared" si="2"/>
        <v>12.6988</v>
      </c>
      <c r="G11" t="s">
        <v>20</v>
      </c>
      <c r="H11" t="s">
        <v>38</v>
      </c>
    </row>
    <row r="12" spans="1:8" x14ac:dyDescent="0.5">
      <c r="A12" t="s">
        <v>26</v>
      </c>
      <c r="B12">
        <v>4.28</v>
      </c>
      <c r="C12">
        <v>2</v>
      </c>
      <c r="D12">
        <f>PRODUCT(B12:C12)</f>
        <v>8.56</v>
      </c>
      <c r="E12">
        <f>D12*0.06</f>
        <v>0.51360000000000006</v>
      </c>
      <c r="F12">
        <f>SUM(D12,E12)</f>
        <v>9.0736000000000008</v>
      </c>
      <c r="G12" s="1" t="s">
        <v>23</v>
      </c>
      <c r="H12" t="s">
        <v>40</v>
      </c>
    </row>
    <row r="13" spans="1:8" x14ac:dyDescent="0.5">
      <c r="A13" t="s">
        <v>25</v>
      </c>
      <c r="B13">
        <v>9.24</v>
      </c>
      <c r="C13">
        <v>3</v>
      </c>
      <c r="D13">
        <f>PRODUCT(B13:C13)</f>
        <v>27.72</v>
      </c>
      <c r="E13">
        <f>D13*0.06</f>
        <v>1.6631999999999998</v>
      </c>
      <c r="F13">
        <f>SUM(D13,E13)</f>
        <v>29.383199999999999</v>
      </c>
      <c r="G13" t="s">
        <v>24</v>
      </c>
      <c r="H13" t="s">
        <v>40</v>
      </c>
    </row>
    <row r="14" spans="1:8" x14ac:dyDescent="0.5">
      <c r="A14" t="s">
        <v>27</v>
      </c>
      <c r="B14">
        <v>2.96</v>
      </c>
      <c r="C14">
        <v>1</v>
      </c>
      <c r="D14">
        <f>PRODUCT(B14:C14)</f>
        <v>2.96</v>
      </c>
      <c r="E14">
        <f>D14*0.06</f>
        <v>0.17759999999999998</v>
      </c>
      <c r="F14">
        <f>SUM(D14,E14)</f>
        <v>3.1375999999999999</v>
      </c>
      <c r="G14" t="s">
        <v>23</v>
      </c>
      <c r="H14" t="s">
        <v>40</v>
      </c>
    </row>
    <row r="15" spans="1:8" x14ac:dyDescent="0.5">
      <c r="A15" t="s">
        <v>29</v>
      </c>
      <c r="B15">
        <v>4.5599999999999996</v>
      </c>
      <c r="C15">
        <v>3</v>
      </c>
      <c r="D15">
        <f t="shared" si="0"/>
        <v>13.68</v>
      </c>
      <c r="E15">
        <f t="shared" si="1"/>
        <v>0.82079999999999997</v>
      </c>
      <c r="F15">
        <f t="shared" si="2"/>
        <v>14.5008</v>
      </c>
      <c r="G15" t="s">
        <v>28</v>
      </c>
      <c r="H15" t="s">
        <v>41</v>
      </c>
    </row>
    <row r="16" spans="1:8" x14ac:dyDescent="0.5">
      <c r="A16" t="s">
        <v>31</v>
      </c>
      <c r="B16">
        <v>6.99</v>
      </c>
      <c r="C16">
        <v>1</v>
      </c>
      <c r="D16">
        <f t="shared" si="0"/>
        <v>6.99</v>
      </c>
      <c r="E16">
        <f t="shared" si="1"/>
        <v>0.4194</v>
      </c>
      <c r="F16">
        <f t="shared" si="2"/>
        <v>7.4093999999999998</v>
      </c>
      <c r="G16" t="s">
        <v>30</v>
      </c>
      <c r="H16" t="s">
        <v>38</v>
      </c>
    </row>
    <row r="17" spans="1:8" x14ac:dyDescent="0.5">
      <c r="A17" t="s">
        <v>32</v>
      </c>
      <c r="B17">
        <v>14.49</v>
      </c>
      <c r="C17">
        <v>1</v>
      </c>
      <c r="D17">
        <f t="shared" si="0"/>
        <v>14.49</v>
      </c>
      <c r="E17">
        <f t="shared" si="1"/>
        <v>0.86939999999999995</v>
      </c>
      <c r="F17">
        <f t="shared" si="2"/>
        <v>15.359400000000001</v>
      </c>
      <c r="G17" t="s">
        <v>33</v>
      </c>
      <c r="H17" t="s">
        <v>38</v>
      </c>
    </row>
    <row r="18" spans="1:8" x14ac:dyDescent="0.5">
      <c r="A18" t="s">
        <v>34</v>
      </c>
      <c r="B18">
        <v>14.98</v>
      </c>
      <c r="C18">
        <v>1</v>
      </c>
      <c r="D18">
        <f t="shared" si="0"/>
        <v>14.98</v>
      </c>
      <c r="E18">
        <f t="shared" si="1"/>
        <v>0.89880000000000004</v>
      </c>
      <c r="F18">
        <f t="shared" si="2"/>
        <v>15.8788</v>
      </c>
      <c r="G18" t="s">
        <v>35</v>
      </c>
      <c r="H18" t="s">
        <v>38</v>
      </c>
    </row>
    <row r="19" spans="1:8" x14ac:dyDescent="0.5">
      <c r="A19" t="s">
        <v>42</v>
      </c>
      <c r="B19">
        <v>10.99</v>
      </c>
      <c r="C19">
        <v>1</v>
      </c>
      <c r="D19">
        <f t="shared" si="0"/>
        <v>10.99</v>
      </c>
      <c r="E19">
        <f t="shared" si="1"/>
        <v>0.65939999999999999</v>
      </c>
      <c r="F19">
        <f t="shared" si="2"/>
        <v>11.6494</v>
      </c>
      <c r="G19" t="s">
        <v>43</v>
      </c>
      <c r="H19" t="s">
        <v>38</v>
      </c>
    </row>
    <row r="21" spans="1:8" x14ac:dyDescent="0.5">
      <c r="A21" t="s">
        <v>3</v>
      </c>
      <c r="B21">
        <f>SUM(B2:B19)</f>
        <v>113.33999999999999</v>
      </c>
      <c r="C21">
        <f>SUM(C2:C19)</f>
        <v>36</v>
      </c>
      <c r="D21">
        <f>SUM(D2:D19)</f>
        <v>174.95000000000002</v>
      </c>
      <c r="E21">
        <f>SUM(E2:E19)</f>
        <v>10.497</v>
      </c>
      <c r="F21">
        <f>SUM(F2:F19)</f>
        <v>185.44700000000006</v>
      </c>
    </row>
  </sheetData>
  <hyperlinks>
    <hyperlink ref="G4" r:id="rId1" display="https://www.amazon.com/HiLetgo-Digital-Barometric-Pressure-Controller/dp/B0CDWX82PT/ref=sr_1_2?crid=1MFFXMOA6UNOL&amp;dib=eyJ2IjoiMSJ9.0BxhWkNVVT-IsKEDqKmobQr4g2Bjyn3HK392V3bSHjF0S0lat8XKBWaNNXdD-kK1kj-uywntZ5ZVyiFV0aSajX9zjrVIkRXLLCM6yg6tCS4e2eoTx_ny0jYmsGS05D0aoh3aLwHOY9L9vwRzKMWIBctCels3UMfe23W67w8tayRuGfVkIbZbNvAP02k5H3iFwnpLWgHFhZ8LKOch-Aga7UzmmiIopFJM4iTeuVcb74Q.M_LKcAM1Td5qGnR7npjA6kC_16yru02WbxKLIMHGUOM&amp;dib_tag=se&amp;keywords=proted+pressure+sensor&amp;qid=1710193916&amp;sprefix=ported+pressure+sensor%2Caps%2C159&amp;sr=8-2" xr:uid="{1A7F0EDD-CA24-49A4-8079-E1EB159F5E4F}"/>
    <hyperlink ref="G2" r:id="rId2" xr:uid="{5A345791-6070-41F4-946D-0A09679C863B}"/>
    <hyperlink ref="G12" r:id="rId3" xr:uid="{EFE1B4C5-2785-4BDB-93BA-CA6A98C71C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Bregin</dc:creator>
  <cp:lastModifiedBy>Ezra Bregin</cp:lastModifiedBy>
  <dcterms:created xsi:type="dcterms:W3CDTF">2024-03-11T21:13:38Z</dcterms:created>
  <dcterms:modified xsi:type="dcterms:W3CDTF">2024-03-11T23:00:47Z</dcterms:modified>
</cp:coreProperties>
</file>