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"/>
    </mc:Choice>
  </mc:AlternateContent>
  <xr:revisionPtr revIDLastSave="0" documentId="13_ncr:1_{62D9D616-B7C5-46CA-84BB-9EE75A284C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definedNames>
    <definedName name="_xlnm._FilterDatabase" localSheetId="0" hidden="1">'1'!$A$1:$C$10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16" i="1" l="1"/>
  <c r="D2" i="2" l="1"/>
</calcChain>
</file>

<file path=xl/sharedStrings.xml><?xml version="1.0" encoding="utf-8"?>
<sst xmlns="http://schemas.openxmlformats.org/spreadsheetml/2006/main" count="47" uniqueCount="47">
  <si>
    <t>Compound name</t>
    <phoneticPr fontId="1" type="noConversion"/>
  </si>
  <si>
    <t>Freundlich isotherm capacity K,
(mg/g)(L/mg)^(1/n)</t>
    <phoneticPr fontId="1" type="noConversion"/>
  </si>
  <si>
    <t>Column diameter DIA, cm</t>
    <phoneticPr fontId="1" type="noConversion"/>
  </si>
  <si>
    <t>Freundlich isotherm exponents 1/n, dimensionless</t>
    <phoneticPr fontId="1" type="noConversion"/>
  </si>
  <si>
    <t>Initial concentration C0, mg/L</t>
    <phoneticPr fontId="1" type="noConversion"/>
  </si>
  <si>
    <t>Filter configuration</t>
    <phoneticPr fontId="1" type="noConversion"/>
  </si>
  <si>
    <t>Flow rate Q, ml/min</t>
    <phoneticPr fontId="1" type="noConversion"/>
  </si>
  <si>
    <t>Adsorbent radius rp, cm</t>
    <phoneticPr fontId="1" type="noConversion"/>
  </si>
  <si>
    <t>Kinetics parameters</t>
    <phoneticPr fontId="1" type="noConversion"/>
  </si>
  <si>
    <t>No. of compounds</t>
    <phoneticPr fontId="1" type="noConversion"/>
  </si>
  <si>
    <t>EBCT, min</t>
    <phoneticPr fontId="1" type="noConversion"/>
  </si>
  <si>
    <t>Molecular weight MW, g/mol</t>
    <phoneticPr fontId="1" type="noConversion"/>
  </si>
  <si>
    <t>Name</t>
    <phoneticPr fontId="1" type="noConversion"/>
  </si>
  <si>
    <t>Pore diffusivity Dp, cm/s</t>
    <phoneticPr fontId="1" type="noConversion"/>
  </si>
  <si>
    <t>SPDFR</t>
    <phoneticPr fontId="1" type="noConversion"/>
  </si>
  <si>
    <t>Compounds information</t>
    <phoneticPr fontId="1" type="noConversion"/>
  </si>
  <si>
    <t>Operation parameters</t>
    <phoneticPr fontId="1" type="noConversion"/>
  </si>
  <si>
    <t>Total run time, min</t>
    <phoneticPr fontId="1" type="noConversion"/>
  </si>
  <si>
    <t>Start time, min</t>
    <phoneticPr fontId="1" type="noConversion"/>
  </si>
  <si>
    <t>Liquid diffusivity DL, cm^2/s</t>
    <phoneticPr fontId="1" type="noConversion"/>
  </si>
  <si>
    <t>Sc</t>
    <phoneticPr fontId="1" type="noConversion"/>
  </si>
  <si>
    <t>end of input data</t>
    <phoneticPr fontId="1" type="noConversion"/>
  </si>
  <si>
    <t>Number of radial collocation points, NC (2-8)</t>
    <phoneticPr fontId="1" type="noConversion"/>
  </si>
  <si>
    <t>Number of axial collocation points, MC (2-8)</t>
    <phoneticPr fontId="1" type="noConversion"/>
  </si>
  <si>
    <t>Tortuosity</t>
    <phoneticPr fontId="1" type="noConversion"/>
  </si>
  <si>
    <t>If left empty, then the parameters are automatically calculated by the program</t>
  </si>
  <si>
    <t>factor</t>
  </si>
  <si>
    <t>Bed depth</t>
  </si>
  <si>
    <t>Bed depth L, cm</t>
  </si>
  <si>
    <t>Column diameter</t>
  </si>
  <si>
    <t>Temperature</t>
  </si>
  <si>
    <t>Adsorbent radius</t>
    <phoneticPr fontId="1" type="noConversion"/>
  </si>
  <si>
    <t>t /min</t>
  </si>
  <si>
    <t>cin(MIB)/ umole/gram</t>
  </si>
  <si>
    <t>cin(NOM)/ umole/gram</t>
  </si>
  <si>
    <t>Ndata</t>
  </si>
  <si>
    <r>
      <t xml:space="preserve">temperature T, </t>
    </r>
    <r>
      <rPr>
        <sz val="11"/>
        <color theme="1"/>
        <rFont val="等线"/>
        <family val="3"/>
        <charset val="134"/>
      </rPr>
      <t>℃</t>
    </r>
  </si>
  <si>
    <r>
      <t xml:space="preserve">Particle porosity </t>
    </r>
    <r>
      <rPr>
        <sz val="11"/>
        <color theme="1"/>
        <rFont val="Times New Roman"/>
        <family val="1"/>
      </rPr>
      <t>ε</t>
    </r>
    <r>
      <rPr>
        <sz val="11"/>
        <color theme="1"/>
        <rFont val="等线"/>
        <family val="3"/>
        <charset val="134"/>
      </rPr>
      <t>, dimensionless</t>
    </r>
  </si>
  <si>
    <t>Sorbent properties</t>
  </si>
  <si>
    <t>E33 conc</t>
  </si>
  <si>
    <t>Weight of sorbent WT, g</t>
  </si>
  <si>
    <t>Molar volume at the normal boiling point Vb, ml/mol</t>
  </si>
  <si>
    <t>* these cells are unused</t>
  </si>
  <si>
    <t>AsO4(3-)</t>
  </si>
  <si>
    <t>Apparent adsorbent density, g/cm^3</t>
  </si>
  <si>
    <t>Film transfer coefficient Kf, cm/s</t>
  </si>
  <si>
    <t>Surface diffusivity Ds, 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</si>
</sst>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1" fontId="0" fillId="0" borderId="0" xfId="0" applyNumberForma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4" fillId="0" borderId="0" xfId="0" applyNumberFormat="1" applyFont="1">
      <alignment vertical="center"/>
    </xf>
    <xf numFmtId="0" fontId="0" fillId="0" borderId="0" xfId="0" applyAlignment="1"/>
    <xf numFmtId="0" fontId="2" fillId="0" borderId="0" xfId="0" applyFont="1" applyAlignment="1"/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/>
    <xf numFmtId="0" fontId="8" fillId="4" borderId="0" xfId="0" applyFont="1" applyFill="1">
      <alignment vertical="center"/>
    </xf>
    <xf numFmtId="0" fontId="8" fillId="3" borderId="0" xfId="0" applyFont="1" applyFill="1">
      <alignment vertical="center"/>
    </xf>
    <xf numFmtId="11" fontId="7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1" fontId="8" fillId="0" borderId="0" xfId="0" applyNumberFormat="1" applyFont="1" applyAlignment="1"/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9" fillId="0" borderId="0" xfId="0" applyFont="1">
      <alignment vertical="center"/>
    </xf>
    <xf numFmtId="0" fontId="9" fillId="5" borderId="0" xfId="0" applyFont="1" applyFill="1" applyAlignment="1"/>
    <xf numFmtId="0" fontId="9" fillId="5" borderId="1" xfId="0" applyFont="1" applyFill="1" applyBorder="1" applyAlignment="1"/>
    <xf numFmtId="0" fontId="8" fillId="5" borderId="0" xfId="0" applyFont="1" applyFill="1">
      <alignment vertical="center"/>
    </xf>
    <xf numFmtId="0" fontId="0" fillId="0" borderId="2" xfId="0" applyBorder="1">
      <alignment vertical="center"/>
    </xf>
    <xf numFmtId="164" fontId="8" fillId="4" borderId="0" xfId="0" applyNumberFormat="1" applyFont="1" applyFill="1" applyAlignment="1"/>
    <xf numFmtId="2" fontId="8" fillId="0" borderId="0" xfId="0" applyNumberFormat="1" applyFont="1" applyAlignment="1"/>
    <xf numFmtId="0" fontId="9" fillId="5" borderId="0" xfId="0" applyFont="1" applyFill="1">
      <alignment vertical="center"/>
    </xf>
    <xf numFmtId="11" fontId="4" fillId="0" borderId="0" xfId="0" applyNumberFormat="1" applyFont="1" applyAlignment="1"/>
    <xf numFmtId="0" fontId="0" fillId="5" borderId="0" xfId="0" applyFill="1">
      <alignment vertical="center"/>
    </xf>
    <xf numFmtId="0" fontId="0" fillId="4" borderId="0" xfId="0" applyFill="1">
      <alignment vertical="center"/>
    </xf>
    <xf numFmtId="11" fontId="1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12" zoomScale="115" zoomScaleNormal="115" workbookViewId="0">
      <selection activeCell="E36" sqref="E36"/>
    </sheetView>
  </sheetViews>
  <sheetFormatPr defaultColWidth="9.140625" defaultRowHeight="15"/>
  <cols>
    <col min="1" max="1" width="47.7109375" style="7" bestFit="1" customWidth="1"/>
    <col min="2" max="2" width="14.85546875" style="8" customWidth="1"/>
    <col min="3" max="3" width="13.42578125" style="8" customWidth="1"/>
    <col min="4" max="4" width="9.140625" style="8"/>
    <col min="5" max="5" width="11.85546875" style="8" customWidth="1"/>
    <col min="6" max="6" width="15" style="8" customWidth="1"/>
    <col min="7" max="8" width="9.140625" style="8"/>
    <col min="9" max="9" width="15.7109375" style="8" customWidth="1"/>
    <col min="10" max="16384" width="9.140625" style="8"/>
  </cols>
  <sheetData>
    <row r="1" spans="1:10">
      <c r="A1" s="7" t="s">
        <v>9</v>
      </c>
      <c r="B1" s="8">
        <v>1</v>
      </c>
      <c r="D1" s="9" t="s">
        <v>26</v>
      </c>
      <c r="E1" s="9" t="s">
        <v>30</v>
      </c>
      <c r="F1" s="9" t="s">
        <v>31</v>
      </c>
      <c r="G1" s="26" t="s">
        <v>39</v>
      </c>
      <c r="H1" s="9"/>
      <c r="I1" s="9" t="s">
        <v>29</v>
      </c>
      <c r="J1" s="9" t="s">
        <v>27</v>
      </c>
    </row>
    <row r="2" spans="1:10">
      <c r="A2" s="7" t="s">
        <v>22</v>
      </c>
      <c r="B2" s="8">
        <v>5</v>
      </c>
      <c r="D2" t="s">
        <v>42</v>
      </c>
    </row>
    <row r="3" spans="1:10">
      <c r="A3" s="7" t="s">
        <v>23</v>
      </c>
      <c r="B3" s="8">
        <v>9</v>
      </c>
    </row>
    <row r="4" spans="1:10" s="11" customFormat="1">
      <c r="A4" s="10" t="s">
        <v>15</v>
      </c>
      <c r="D4" s="11">
        <v>5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</row>
    <row r="5" spans="1:10">
      <c r="A5" s="7" t="s">
        <v>0</v>
      </c>
      <c r="B5" t="s">
        <v>43</v>
      </c>
    </row>
    <row r="6" spans="1:10" ht="30">
      <c r="A6" s="12" t="s">
        <v>1</v>
      </c>
      <c r="B6" s="23">
        <v>63.4</v>
      </c>
      <c r="C6" s="13"/>
    </row>
    <row r="7" spans="1:10">
      <c r="A7" s="12" t="s">
        <v>3</v>
      </c>
      <c r="B7" s="23">
        <v>0.27929999999999999</v>
      </c>
      <c r="C7" s="13"/>
    </row>
    <row r="8" spans="1:10">
      <c r="A8" s="12" t="s">
        <v>4</v>
      </c>
      <c r="B8" s="27">
        <f>1.33*10^(-6)*75*1000</f>
        <v>9.9750000000000005E-2</v>
      </c>
      <c r="C8" s="28"/>
    </row>
    <row r="9" spans="1:10">
      <c r="A9" s="12" t="s">
        <v>11</v>
      </c>
      <c r="B9" s="24">
        <v>139</v>
      </c>
      <c r="C9" s="13"/>
    </row>
    <row r="10" spans="1:10" ht="30">
      <c r="A10" s="12" t="s">
        <v>41</v>
      </c>
      <c r="B10" s="22">
        <v>13</v>
      </c>
      <c r="C10" s="13"/>
      <c r="F10"/>
    </row>
    <row r="11" spans="1:10">
      <c r="A11" s="12"/>
    </row>
    <row r="12" spans="1:10" s="11" customFormat="1">
      <c r="A12" s="10" t="s">
        <v>5</v>
      </c>
    </row>
    <row r="13" spans="1:10" s="15" customFormat="1">
      <c r="A13" s="12" t="s">
        <v>28</v>
      </c>
      <c r="B13" s="32">
        <v>2.1</v>
      </c>
      <c r="C13" s="8"/>
    </row>
    <row r="14" spans="1:10" s="15" customFormat="1">
      <c r="A14" s="12" t="s">
        <v>2</v>
      </c>
      <c r="B14" s="14">
        <v>3.2</v>
      </c>
      <c r="C14" s="8"/>
    </row>
    <row r="15" spans="1:10" s="15" customFormat="1">
      <c r="A15" s="12" t="s">
        <v>40</v>
      </c>
      <c r="B15" s="8">
        <v>4.2</v>
      </c>
      <c r="C15" s="8"/>
    </row>
    <row r="16" spans="1:10" s="15" customFormat="1">
      <c r="A16" s="7" t="s">
        <v>6</v>
      </c>
      <c r="B16" s="8">
        <f>PI()*B13*(B14/2)^2/B17</f>
        <v>60.318578948924042</v>
      </c>
      <c r="C16" s="8"/>
    </row>
    <row r="17" spans="1:3" s="15" customFormat="1">
      <c r="A17" s="7" t="s">
        <v>10</v>
      </c>
      <c r="B17" s="25">
        <v>0.28000000000000003</v>
      </c>
      <c r="C17" s="8"/>
    </row>
    <row r="18" spans="1:3" s="15" customFormat="1">
      <c r="A18" s="7" t="s">
        <v>36</v>
      </c>
      <c r="B18" s="14">
        <v>25</v>
      </c>
      <c r="C18" s="8"/>
    </row>
    <row r="19" spans="1:3" s="11" customFormat="1">
      <c r="A19" s="10" t="s">
        <v>38</v>
      </c>
    </row>
    <row r="20" spans="1:3" s="15" customFormat="1">
      <c r="A20" s="7" t="s">
        <v>12</v>
      </c>
      <c r="B20" s="8"/>
      <c r="C20" s="8"/>
    </row>
    <row r="21" spans="1:3" s="15" customFormat="1">
      <c r="A21" s="7" t="s">
        <v>44</v>
      </c>
      <c r="B21" s="25">
        <v>1.5</v>
      </c>
      <c r="C21" s="8"/>
    </row>
    <row r="22" spans="1:3" s="15" customFormat="1">
      <c r="A22" s="7" t="s">
        <v>37</v>
      </c>
      <c r="B22" s="29">
        <v>0.25</v>
      </c>
      <c r="C22" s="8"/>
    </row>
    <row r="23" spans="1:3" s="15" customFormat="1">
      <c r="A23" s="7" t="s">
        <v>7</v>
      </c>
      <c r="B23" s="14">
        <v>0.01</v>
      </c>
      <c r="C23" s="8"/>
    </row>
    <row r="24" spans="1:3" s="15" customFormat="1">
      <c r="A24" s="7" t="s">
        <v>24</v>
      </c>
      <c r="B24" s="31">
        <v>12.25</v>
      </c>
      <c r="C24" s="8"/>
    </row>
    <row r="25" spans="1:3" s="11" customFormat="1">
      <c r="A25" s="10" t="s">
        <v>8</v>
      </c>
      <c r="B25" s="11" t="s">
        <v>25</v>
      </c>
    </row>
    <row r="26" spans="1:3">
      <c r="A26" s="7" t="s">
        <v>45</v>
      </c>
      <c r="B26" s="16">
        <v>7.0000000000000001E-3</v>
      </c>
      <c r="C26" s="16"/>
    </row>
    <row r="27" spans="1:3">
      <c r="A27" s="7" t="s">
        <v>46</v>
      </c>
      <c r="B27" s="17">
        <v>3.6600000000000001E-13</v>
      </c>
      <c r="C27" s="18"/>
    </row>
    <row r="28" spans="1:3">
      <c r="A28" s="7" t="s">
        <v>13</v>
      </c>
      <c r="B28" s="18">
        <v>8.4200000000000005E-7</v>
      </c>
      <c r="C28" s="18"/>
    </row>
    <row r="29" spans="1:3">
      <c r="A29" s="7" t="s">
        <v>14</v>
      </c>
      <c r="B29" s="17">
        <v>6</v>
      </c>
      <c r="C29" s="30"/>
    </row>
    <row r="30" spans="1:3" s="11" customFormat="1">
      <c r="A30" s="10" t="s">
        <v>16</v>
      </c>
    </row>
    <row r="31" spans="1:3" s="15" customFormat="1">
      <c r="A31" s="7" t="s">
        <v>17</v>
      </c>
      <c r="B31" s="8">
        <v>50000</v>
      </c>
      <c r="C31" s="8"/>
    </row>
    <row r="32" spans="1:3" s="15" customFormat="1">
      <c r="A32" s="7" t="s">
        <v>18</v>
      </c>
      <c r="B32" s="8">
        <v>0</v>
      </c>
      <c r="C32" s="8"/>
    </row>
    <row r="33" spans="1:4" s="11" customFormat="1">
      <c r="A33" s="10"/>
    </row>
    <row r="34" spans="1:4">
      <c r="A34" s="7" t="s">
        <v>19</v>
      </c>
      <c r="B34" s="33">
        <v>1.0308802235590501E-5</v>
      </c>
      <c r="C34" s="17"/>
    </row>
    <row r="35" spans="1:4">
      <c r="A35" s="7" t="s">
        <v>20</v>
      </c>
    </row>
    <row r="37" spans="1:4" s="20" customFormat="1">
      <c r="A37" s="19" t="s">
        <v>21</v>
      </c>
      <c r="B37" s="20">
        <v>1</v>
      </c>
      <c r="C37" s="20">
        <v>1</v>
      </c>
    </row>
    <row r="41" spans="1:4">
      <c r="B41" s="21"/>
      <c r="C41" s="21"/>
      <c r="D41" s="21"/>
    </row>
    <row r="42" spans="1:4">
      <c r="B42" s="22"/>
      <c r="C42" s="17"/>
      <c r="D42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topLeftCell="A247" workbookViewId="0">
      <selection activeCell="D25" sqref="D25"/>
    </sheetView>
  </sheetViews>
  <sheetFormatPr defaultColWidth="9.140625" defaultRowHeight="15"/>
  <cols>
    <col min="1" max="1" width="6.42578125" style="3" bestFit="1" customWidth="1"/>
    <col min="2" max="2" width="21.140625" style="3" bestFit="1" customWidth="1"/>
    <col min="3" max="3" width="22.42578125" style="3" bestFit="1" customWidth="1"/>
    <col min="4" max="16384" width="9.140625" style="3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2022-12-01T04:13:59Z</dcterms:modified>
</cp:coreProperties>
</file>