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ily Burchfield\Box Sync\WF\Survey\instruments\"/>
    </mc:Choice>
  </mc:AlternateContent>
  <bookViews>
    <workbookView xWindow="0" yWindow="0" windowWidth="11550" windowHeight="7380"/>
  </bookViews>
  <sheets>
    <sheet name="Tentative Cohorts1&amp;2 (2)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4" i="1" l="1"/>
  <c r="O3" i="1"/>
  <c r="O4" i="1"/>
  <c r="O5" i="1"/>
  <c r="O6" i="1"/>
  <c r="O7" i="1"/>
  <c r="O8" i="1"/>
  <c r="O9" i="1"/>
  <c r="O10" i="1"/>
  <c r="O11" i="1"/>
  <c r="O12" i="1"/>
  <c r="O13" i="1"/>
  <c r="O2" i="1"/>
</calcChain>
</file>

<file path=xl/sharedStrings.xml><?xml version="1.0" encoding="utf-8"?>
<sst xmlns="http://schemas.openxmlformats.org/spreadsheetml/2006/main" count="114" uniqueCount="82">
  <si>
    <t>District</t>
  </si>
  <si>
    <t>Site ID</t>
  </si>
  <si>
    <t>GN Name</t>
  </si>
  <si>
    <t>GN Code</t>
  </si>
  <si>
    <t>DS</t>
  </si>
  <si>
    <t>Community Type</t>
  </si>
  <si>
    <t>Tank</t>
  </si>
  <si>
    <t>Jurisdiction</t>
  </si>
  <si>
    <t>Mannar</t>
  </si>
  <si>
    <t>Puttirarkandan</t>
  </si>
  <si>
    <t>MNR/113</t>
  </si>
  <si>
    <t>Nanaddan</t>
  </si>
  <si>
    <t>Major</t>
  </si>
  <si>
    <t>Giant's</t>
  </si>
  <si>
    <t>Madhu</t>
  </si>
  <si>
    <t>Minor</t>
  </si>
  <si>
    <t>Trincomalee</t>
  </si>
  <si>
    <t>Ganthalawa Unit 12</t>
  </si>
  <si>
    <t>227S</t>
  </si>
  <si>
    <t>Kantalai</t>
  </si>
  <si>
    <t>Kantale</t>
  </si>
  <si>
    <t>Anaitheevu</t>
  </si>
  <si>
    <t>214D</t>
  </si>
  <si>
    <t>Eachchilampattai</t>
  </si>
  <si>
    <t>Sudharshanagama</t>
  </si>
  <si>
    <t>3</t>
  </si>
  <si>
    <t>Anuradhapura</t>
  </si>
  <si>
    <t>Padaviya</t>
  </si>
  <si>
    <t>Heerallegama</t>
  </si>
  <si>
    <t>54</t>
  </si>
  <si>
    <t>Medawachchiya</t>
  </si>
  <si>
    <t>Polonnaruwa</t>
  </si>
  <si>
    <t>Wijayabapura</t>
  </si>
  <si>
    <t>Dimbulagala</t>
  </si>
  <si>
    <t>Mahasengama</t>
  </si>
  <si>
    <t>Hingurakgoda</t>
  </si>
  <si>
    <t>Ampara</t>
  </si>
  <si>
    <t>Damana</t>
  </si>
  <si>
    <t>Samagipura</t>
  </si>
  <si>
    <t>136A/2</t>
  </si>
  <si>
    <t>Mahaoya</t>
  </si>
  <si>
    <t>Moneragala</t>
  </si>
  <si>
    <t>Sewanagala</t>
  </si>
  <si>
    <t>Uda Walawa</t>
  </si>
  <si>
    <t>Sooriyaara</t>
  </si>
  <si>
    <t>148</t>
  </si>
  <si>
    <t>Thanamalwila</t>
  </si>
  <si>
    <t>ID</t>
  </si>
  <si>
    <t>MASL-UW</t>
  </si>
  <si>
    <t>MASL-B5</t>
  </si>
  <si>
    <t>Selected Village(s) Name</t>
  </si>
  <si>
    <t>Janapada Gammanaya</t>
  </si>
  <si>
    <t>Wijayapura</t>
  </si>
  <si>
    <t>Hingurana</t>
  </si>
  <si>
    <t>W/27A</t>
  </si>
  <si>
    <t>Gal Oya RB</t>
  </si>
  <si>
    <t>Hingurana Parani Gama</t>
  </si>
  <si>
    <t>Pimburattewa</t>
  </si>
  <si>
    <t>Ateyaya</t>
  </si>
  <si>
    <t>March 3rd week</t>
  </si>
  <si>
    <t>Muththichchena</t>
  </si>
  <si>
    <t>Unit 12</t>
  </si>
  <si>
    <t>April 1st week</t>
  </si>
  <si>
    <t>C-yaya</t>
  </si>
  <si>
    <t>March end</t>
  </si>
  <si>
    <t>Preferable dates for Survey</t>
  </si>
  <si>
    <t>April 3rd week</t>
  </si>
  <si>
    <t>MNR/43</t>
  </si>
  <si>
    <t>Vilaththikulam</t>
  </si>
  <si>
    <t>Mawilankerny</t>
  </si>
  <si>
    <t>149E/2</t>
  </si>
  <si>
    <t>Kiri Ibbanwewa</t>
  </si>
  <si>
    <t>Hirallugama</t>
  </si>
  <si>
    <t>March 2nd-3rd week</t>
  </si>
  <si>
    <t>HH in GN</t>
  </si>
  <si>
    <t>Pop in GN</t>
  </si>
  <si>
    <t>Paddy Farming HH</t>
  </si>
  <si>
    <t>x</t>
  </si>
  <si>
    <t xml:space="preserve">Alter-nate </t>
  </si>
  <si>
    <t>Realized Sampling Fraction</t>
  </si>
  <si>
    <t>Sampling Quota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</si>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</sst>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 applyFill="1" applyAlignment="1">
      <alignment horizontal="left" vertical="top"/>
    </xf>
    <xf numFmtId="2" fontId="2" fillId="0" borderId="0" xfId="0" applyNumberFormat="1" applyFont="1" applyFill="1" applyAlignment="1">
      <alignment horizontal="left" vertical="top"/>
    </xf>
    <xf numFmtId="0" fontId="1" fillId="0" borderId="0" xfId="0" applyFont="1" applyFill="1" applyAlignment="1">
      <alignment horizontal="center" wrapText="1"/>
    </xf>
    <xf numFmtId="1" fontId="1" fillId="0" borderId="0" xfId="0" applyNumberFormat="1" applyFont="1" applyFill="1" applyAlignment="1">
      <alignment horizontal="center" wrapText="1"/>
    </xf>
    <xf numFmtId="1" fontId="2" fillId="0" borderId="0" xfId="0" applyNumberFormat="1" applyFont="1" applyFill="1" applyAlignment="1">
      <alignment horizontal="left" vertical="top"/>
    </xf>
    <xf numFmtId="9" fontId="2" fillId="0" borderId="0" xfId="1" applyFont="1" applyFill="1" applyAlignment="1">
      <alignment horizontal="left" vertical="top"/>
    </xf>
    <xf numFmtId="0" fontId="1" fillId="0" borderId="0" xfId="0" applyFont="1" applyFill="1" applyAlignment="1">
      <alignment wrapText="1"/>
    </xf>
    <xf numFmtId="0" fontId="2" fillId="0" borderId="0" xfId="0" applyFont="1" applyFill="1" applyAlignment="1">
      <alignment vertical="top"/>
    </xf>
    <xf numFmtId="0" fontId="1" fillId="2" borderId="0" xfId="0" applyFont="1" applyFill="1" applyAlignment="1">
      <alignment horizontal="center" wrapText="1"/>
    </xf>
    <xf numFmtId="1" fontId="2" fillId="2" borderId="0" xfId="0" applyNumberFormat="1" applyFont="1" applyFill="1" applyAlignment="1">
      <alignment horizontal="left" vertical="top"/>
    </xf>
    <xf numFmtId="1" fontId="2" fillId="2" borderId="1" xfId="0" applyNumberFormat="1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center" vertical="top"/>
    </xf>
    <xf numFmtId="2" fontId="2" fillId="0" borderId="2" xfId="0" applyNumberFormat="1" applyFont="1" applyFill="1" applyBorder="1" applyAlignment="1">
      <alignment horizontal="left" vertical="top"/>
    </xf>
    <xf numFmtId="1" fontId="2" fillId="0" borderId="2" xfId="0" applyNumberFormat="1" applyFont="1" applyFill="1" applyBorder="1" applyAlignment="1">
      <alignment horizontal="left" vertical="top"/>
    </xf>
    <xf numFmtId="1" fontId="2" fillId="2" borderId="2" xfId="0" applyNumberFormat="1" applyFont="1" applyFill="1" applyBorder="1" applyAlignment="1">
      <alignment horizontal="left" vertical="top"/>
    </xf>
    <xf numFmtId="9" fontId="2" fillId="0" borderId="2" xfId="1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center" vertical="top"/>
    </xf>
    <xf numFmtId="2" fontId="2" fillId="0" borderId="0" xfId="0" applyNumberFormat="1" applyFont="1" applyFill="1" applyBorder="1" applyAlignment="1">
      <alignment horizontal="left" vertical="top"/>
    </xf>
    <xf numFmtId="1" fontId="2" fillId="0" borderId="0" xfId="0" applyNumberFormat="1" applyFont="1" applyFill="1" applyBorder="1" applyAlignment="1">
      <alignment horizontal="left" vertical="top"/>
    </xf>
    <xf numFmtId="1" fontId="2" fillId="2" borderId="0" xfId="0" applyNumberFormat="1" applyFont="1" applyFill="1" applyBorder="1" applyAlignment="1">
      <alignment horizontal="left" vertical="top"/>
    </xf>
    <xf numFmtId="9" fontId="2" fillId="0" borderId="0" xfId="1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1" fontId="0" fillId="0" borderId="0" xfId="0" applyNumberForma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center" vertical="top"/>
    </xf>
    <xf numFmtId="2" fontId="2" fillId="0" borderId="1" xfId="0" applyNumberFormat="1" applyFont="1" applyFill="1" applyBorder="1" applyAlignment="1">
      <alignment horizontal="left" vertical="top"/>
    </xf>
    <xf numFmtId="1" fontId="2" fillId="0" borderId="1" xfId="0" applyNumberFormat="1" applyFont="1" applyFill="1" applyBorder="1" applyAlignment="1">
      <alignment horizontal="left" vertical="top"/>
    </xf>
    <xf numFmtId="9" fontId="2" fillId="0" borderId="1" xfId="1" applyFont="1" applyFill="1" applyBorder="1" applyAlignment="1">
      <alignment horizontal="left" vertical="top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zoomScale="110" zoomScaleNormal="110" zoomScalePageLayoutView="90" workbookViewId="0">
      <selection activeCell="F12" sqref="F12"/>
    </sheetView>
  </sheetViews>
  <sheetFormatPr defaultColWidth="8.85546875" defaultRowHeight="15" x14ac:dyDescent="0.25"/>
  <cols>
    <col min="1" max="1" width="8.85546875" style="1"/>
    <col min="2" max="2" width="8.85546875" style="8" customWidth="1"/>
    <col min="3" max="3" width="23.7109375" style="1" bestFit="1" customWidth="1"/>
    <col min="4" max="4" width="21.42578125" style="1" customWidth="1"/>
    <col min="5" max="5" width="10.5703125" style="1" customWidth="1"/>
    <col min="6" max="6" width="13.85546875" style="1" bestFit="1" customWidth="1"/>
    <col min="7" max="7" width="16.7109375" style="1" bestFit="1" customWidth="1"/>
    <col min="8" max="8" width="12.5703125" style="1" customWidth="1"/>
    <col min="9" max="9" width="13.7109375" style="1" bestFit="1" customWidth="1"/>
    <col min="10" max="10" width="11.140625" style="1" bestFit="1" customWidth="1"/>
    <col min="11" max="11" width="8.140625" style="5" customWidth="1"/>
    <col min="12" max="12" width="8.28515625" style="5" bestFit="1" customWidth="1"/>
    <col min="13" max="15" width="11.140625" style="1" customWidth="1"/>
    <col min="16" max="16" width="21.28515625" style="1" customWidth="1"/>
    <col min="17" max="16384" width="8.85546875" style="1"/>
  </cols>
  <sheetData>
    <row r="1" spans="1:16" s="3" customFormat="1" ht="45" x14ac:dyDescent="0.25">
      <c r="A1" s="3" t="s">
        <v>1</v>
      </c>
      <c r="B1" s="7" t="s">
        <v>78</v>
      </c>
      <c r="C1" s="3" t="s">
        <v>50</v>
      </c>
      <c r="D1" s="3" t="s">
        <v>2</v>
      </c>
      <c r="E1" s="3" t="s">
        <v>3</v>
      </c>
      <c r="F1" s="3" t="s">
        <v>0</v>
      </c>
      <c r="G1" s="3" t="s">
        <v>4</v>
      </c>
      <c r="H1" s="3" t="s">
        <v>5</v>
      </c>
      <c r="I1" s="3" t="s">
        <v>6</v>
      </c>
      <c r="J1" s="3" t="s">
        <v>7</v>
      </c>
      <c r="K1" s="4" t="s">
        <v>74</v>
      </c>
      <c r="L1" s="4" t="s">
        <v>75</v>
      </c>
      <c r="M1" s="3" t="s">
        <v>76</v>
      </c>
      <c r="N1" s="9" t="s">
        <v>80</v>
      </c>
      <c r="O1" s="3" t="s">
        <v>79</v>
      </c>
      <c r="P1" s="3" t="s">
        <v>65</v>
      </c>
    </row>
    <row r="2" spans="1:16" x14ac:dyDescent="0.25">
      <c r="A2" s="12">
        <v>7</v>
      </c>
      <c r="B2" s="13"/>
      <c r="C2" s="12" t="s">
        <v>69</v>
      </c>
      <c r="D2" s="12" t="s">
        <v>9</v>
      </c>
      <c r="E2" s="12" t="s">
        <v>10</v>
      </c>
      <c r="F2" s="12" t="s">
        <v>8</v>
      </c>
      <c r="G2" s="12" t="s">
        <v>11</v>
      </c>
      <c r="H2" s="14" t="s">
        <v>12</v>
      </c>
      <c r="I2" s="14" t="s">
        <v>13</v>
      </c>
      <c r="J2" s="14" t="s">
        <v>47</v>
      </c>
      <c r="K2" s="15">
        <v>101</v>
      </c>
      <c r="L2" s="15">
        <v>419</v>
      </c>
      <c r="M2" s="12">
        <v>35</v>
      </c>
      <c r="N2" s="16">
        <v>35</v>
      </c>
      <c r="O2" s="17">
        <f t="shared" ref="O2:O13" si="0">N2/M2</f>
        <v>1</v>
      </c>
      <c r="P2" s="12" t="s">
        <v>66</v>
      </c>
    </row>
    <row r="3" spans="1:16" x14ac:dyDescent="0.25">
      <c r="A3" s="18">
        <v>8</v>
      </c>
      <c r="B3" s="19" t="s">
        <v>77</v>
      </c>
      <c r="C3" s="18" t="s">
        <v>68</v>
      </c>
      <c r="D3" s="18" t="s">
        <v>68</v>
      </c>
      <c r="E3" s="18" t="s">
        <v>67</v>
      </c>
      <c r="F3" s="18" t="s">
        <v>8</v>
      </c>
      <c r="G3" s="18" t="s">
        <v>14</v>
      </c>
      <c r="H3" s="20" t="s">
        <v>15</v>
      </c>
      <c r="I3" s="20"/>
      <c r="J3" s="20"/>
      <c r="K3" s="21">
        <v>63</v>
      </c>
      <c r="L3" s="21">
        <v>263</v>
      </c>
      <c r="M3" s="18">
        <v>80</v>
      </c>
      <c r="N3" s="22">
        <v>35</v>
      </c>
      <c r="O3" s="23">
        <f t="shared" si="0"/>
        <v>0.4375</v>
      </c>
      <c r="P3" s="18" t="s">
        <v>59</v>
      </c>
    </row>
    <row r="4" spans="1:16" x14ac:dyDescent="0.25">
      <c r="A4" s="18">
        <v>13</v>
      </c>
      <c r="B4" s="19"/>
      <c r="C4" s="18" t="s">
        <v>61</v>
      </c>
      <c r="D4" s="18" t="s">
        <v>17</v>
      </c>
      <c r="E4" s="18" t="s">
        <v>18</v>
      </c>
      <c r="F4" s="18" t="s">
        <v>16</v>
      </c>
      <c r="G4" s="18" t="s">
        <v>19</v>
      </c>
      <c r="H4" s="20" t="s">
        <v>12</v>
      </c>
      <c r="I4" s="20" t="s">
        <v>20</v>
      </c>
      <c r="J4" s="20" t="s">
        <v>47</v>
      </c>
      <c r="K4" s="21">
        <v>262</v>
      </c>
      <c r="L4" s="21">
        <v>1031</v>
      </c>
      <c r="M4" s="18">
        <v>150</v>
      </c>
      <c r="N4" s="22">
        <v>40</v>
      </c>
      <c r="O4" s="23">
        <f t="shared" si="0"/>
        <v>0.26666666666666666</v>
      </c>
      <c r="P4" s="18" t="s">
        <v>64</v>
      </c>
    </row>
    <row r="5" spans="1:16" x14ac:dyDescent="0.25">
      <c r="A5" s="18">
        <v>14</v>
      </c>
      <c r="B5" s="19"/>
      <c r="C5" s="18" t="s">
        <v>60</v>
      </c>
      <c r="D5" s="18" t="s">
        <v>21</v>
      </c>
      <c r="E5" s="18" t="s">
        <v>22</v>
      </c>
      <c r="F5" s="18" t="s">
        <v>16</v>
      </c>
      <c r="G5" s="18" t="s">
        <v>23</v>
      </c>
      <c r="H5" s="20" t="s">
        <v>15</v>
      </c>
      <c r="I5" s="20"/>
      <c r="J5" s="20"/>
      <c r="K5" s="21">
        <v>348</v>
      </c>
      <c r="L5" s="21">
        <v>1371</v>
      </c>
      <c r="M5" s="18">
        <v>150</v>
      </c>
      <c r="N5" s="22">
        <v>40</v>
      </c>
      <c r="O5" s="23">
        <f t="shared" si="0"/>
        <v>0.26666666666666666</v>
      </c>
      <c r="P5" s="18" t="s">
        <v>64</v>
      </c>
    </row>
    <row r="6" spans="1:16" x14ac:dyDescent="0.25">
      <c r="A6" s="18">
        <v>15</v>
      </c>
      <c r="B6" s="19"/>
      <c r="C6" s="18" t="s">
        <v>63</v>
      </c>
      <c r="D6" s="18" t="s">
        <v>24</v>
      </c>
      <c r="E6" s="18" t="s">
        <v>25</v>
      </c>
      <c r="F6" s="18" t="s">
        <v>26</v>
      </c>
      <c r="G6" s="18" t="s">
        <v>27</v>
      </c>
      <c r="H6" s="20" t="s">
        <v>12</v>
      </c>
      <c r="I6" s="18" t="s">
        <v>27</v>
      </c>
      <c r="J6" s="18" t="s">
        <v>47</v>
      </c>
      <c r="K6" s="21">
        <v>575</v>
      </c>
      <c r="L6" s="21">
        <v>2157</v>
      </c>
      <c r="M6" s="18">
        <v>210</v>
      </c>
      <c r="N6" s="22">
        <v>60</v>
      </c>
      <c r="O6" s="23">
        <f t="shared" si="0"/>
        <v>0.2857142857142857</v>
      </c>
      <c r="P6" s="18" t="s">
        <v>64</v>
      </c>
    </row>
    <row r="7" spans="1:16" x14ac:dyDescent="0.25">
      <c r="A7" s="18">
        <v>16</v>
      </c>
      <c r="B7" s="19"/>
      <c r="C7" s="18" t="s">
        <v>72</v>
      </c>
      <c r="D7" s="18" t="s">
        <v>28</v>
      </c>
      <c r="E7" s="18" t="s">
        <v>29</v>
      </c>
      <c r="F7" s="18" t="s">
        <v>26</v>
      </c>
      <c r="G7" s="18" t="s">
        <v>30</v>
      </c>
      <c r="H7" s="20" t="s">
        <v>15</v>
      </c>
      <c r="I7" s="20"/>
      <c r="J7" s="20"/>
      <c r="K7" s="21">
        <v>377</v>
      </c>
      <c r="L7" s="21">
        <v>1413</v>
      </c>
      <c r="M7" s="18">
        <v>230</v>
      </c>
      <c r="N7" s="22">
        <v>60</v>
      </c>
      <c r="O7" s="23">
        <f t="shared" si="0"/>
        <v>0.2608695652173913</v>
      </c>
      <c r="P7" s="18" t="s">
        <v>62</v>
      </c>
    </row>
    <row r="8" spans="1:16" x14ac:dyDescent="0.25">
      <c r="A8" s="18">
        <v>19</v>
      </c>
      <c r="B8" s="19"/>
      <c r="C8" s="18" t="s">
        <v>58</v>
      </c>
      <c r="D8" s="24" t="s">
        <v>32</v>
      </c>
      <c r="E8" s="24">
        <v>254</v>
      </c>
      <c r="F8" s="24" t="s">
        <v>31</v>
      </c>
      <c r="G8" s="24" t="s">
        <v>33</v>
      </c>
      <c r="H8" s="24" t="s">
        <v>12</v>
      </c>
      <c r="I8" s="20" t="s">
        <v>57</v>
      </c>
      <c r="J8" s="20" t="s">
        <v>49</v>
      </c>
      <c r="K8" s="25">
        <v>494</v>
      </c>
      <c r="L8" s="25">
        <v>1583</v>
      </c>
      <c r="M8" s="18">
        <v>106</v>
      </c>
      <c r="N8" s="22">
        <v>35</v>
      </c>
      <c r="O8" s="23">
        <f t="shared" si="0"/>
        <v>0.330188679245283</v>
      </c>
      <c r="P8" s="18" t="s">
        <v>62</v>
      </c>
    </row>
    <row r="9" spans="1:16" x14ac:dyDescent="0.25">
      <c r="A9" s="18">
        <v>20</v>
      </c>
      <c r="B9" s="19"/>
      <c r="C9" s="18" t="s">
        <v>34</v>
      </c>
      <c r="D9" s="18" t="s">
        <v>34</v>
      </c>
      <c r="E9" s="18">
        <v>30</v>
      </c>
      <c r="F9" s="18" t="s">
        <v>31</v>
      </c>
      <c r="G9" s="18" t="s">
        <v>35</v>
      </c>
      <c r="H9" s="20" t="s">
        <v>15</v>
      </c>
      <c r="I9" s="20"/>
      <c r="J9" s="20"/>
      <c r="K9" s="21">
        <v>255</v>
      </c>
      <c r="L9" s="21">
        <v>853</v>
      </c>
      <c r="M9" s="18">
        <v>70</v>
      </c>
      <c r="N9" s="22">
        <v>35</v>
      </c>
      <c r="O9" s="23">
        <f t="shared" si="0"/>
        <v>0.5</v>
      </c>
      <c r="P9" s="18" t="s">
        <v>59</v>
      </c>
    </row>
    <row r="10" spans="1:16" x14ac:dyDescent="0.25">
      <c r="A10" s="18">
        <v>23</v>
      </c>
      <c r="B10" s="19" t="s">
        <v>77</v>
      </c>
      <c r="C10" s="18" t="s">
        <v>56</v>
      </c>
      <c r="D10" s="18" t="s">
        <v>53</v>
      </c>
      <c r="E10" s="18" t="s">
        <v>54</v>
      </c>
      <c r="F10" s="18" t="s">
        <v>36</v>
      </c>
      <c r="G10" s="18" t="s">
        <v>37</v>
      </c>
      <c r="H10" s="20" t="s">
        <v>12</v>
      </c>
      <c r="I10" s="20" t="s">
        <v>55</v>
      </c>
      <c r="J10" s="20" t="s">
        <v>47</v>
      </c>
      <c r="K10" s="21"/>
      <c r="L10" s="21"/>
      <c r="M10" s="18">
        <v>300</v>
      </c>
      <c r="N10" s="22">
        <v>80</v>
      </c>
      <c r="O10" s="23">
        <f t="shared" si="0"/>
        <v>0.26666666666666666</v>
      </c>
      <c r="P10" s="18" t="s">
        <v>73</v>
      </c>
    </row>
    <row r="11" spans="1:16" x14ac:dyDescent="0.25">
      <c r="A11" s="18">
        <v>24</v>
      </c>
      <c r="B11" s="19"/>
      <c r="C11" s="18" t="s">
        <v>38</v>
      </c>
      <c r="D11" s="18" t="s">
        <v>38</v>
      </c>
      <c r="E11" s="18" t="s">
        <v>39</v>
      </c>
      <c r="F11" s="18" t="s">
        <v>36</v>
      </c>
      <c r="G11" s="18" t="s">
        <v>40</v>
      </c>
      <c r="H11" s="20" t="s">
        <v>15</v>
      </c>
      <c r="I11" s="20"/>
      <c r="J11" s="20"/>
      <c r="K11" s="21">
        <v>456.42317380352642</v>
      </c>
      <c r="L11" s="21">
        <v>1812</v>
      </c>
      <c r="M11" s="18">
        <v>180</v>
      </c>
      <c r="N11" s="22">
        <v>50</v>
      </c>
      <c r="O11" s="23">
        <f t="shared" si="0"/>
        <v>0.27777777777777779</v>
      </c>
      <c r="P11" s="18" t="s">
        <v>73</v>
      </c>
    </row>
    <row r="12" spans="1:16" x14ac:dyDescent="0.25">
      <c r="A12" s="18">
        <v>25</v>
      </c>
      <c r="B12" s="19" t="s">
        <v>77</v>
      </c>
      <c r="C12" s="18" t="s">
        <v>51</v>
      </c>
      <c r="D12" s="18" t="s">
        <v>71</v>
      </c>
      <c r="E12" s="18" t="s">
        <v>70</v>
      </c>
      <c r="F12" s="18" t="s">
        <v>41</v>
      </c>
      <c r="G12" s="18" t="s">
        <v>42</v>
      </c>
      <c r="H12" s="20" t="s">
        <v>12</v>
      </c>
      <c r="I12" s="18" t="s">
        <v>43</v>
      </c>
      <c r="J12" s="18" t="s">
        <v>48</v>
      </c>
      <c r="K12" s="21"/>
      <c r="L12" s="21"/>
      <c r="M12" s="18">
        <v>75</v>
      </c>
      <c r="N12" s="22">
        <v>35</v>
      </c>
      <c r="O12" s="23">
        <f t="shared" si="0"/>
        <v>0.46666666666666667</v>
      </c>
      <c r="P12" s="18" t="s">
        <v>64</v>
      </c>
    </row>
    <row r="13" spans="1:16" x14ac:dyDescent="0.25">
      <c r="A13" s="26">
        <v>26</v>
      </c>
      <c r="B13" s="27"/>
      <c r="C13" s="26" t="s">
        <v>52</v>
      </c>
      <c r="D13" s="26" t="s">
        <v>44</v>
      </c>
      <c r="E13" s="26" t="s">
        <v>45</v>
      </c>
      <c r="F13" s="26" t="s">
        <v>41</v>
      </c>
      <c r="G13" s="26" t="s">
        <v>46</v>
      </c>
      <c r="H13" s="28" t="s">
        <v>15</v>
      </c>
      <c r="I13" s="26"/>
      <c r="J13" s="26"/>
      <c r="K13" s="29">
        <v>580</v>
      </c>
      <c r="L13" s="29">
        <v>2205</v>
      </c>
      <c r="M13" s="26">
        <v>50</v>
      </c>
      <c r="N13" s="11">
        <v>35</v>
      </c>
      <c r="O13" s="30">
        <f t="shared" si="0"/>
        <v>0.7</v>
      </c>
      <c r="P13" s="26" t="s">
        <v>73</v>
      </c>
    </row>
    <row r="14" spans="1:16" x14ac:dyDescent="0.25">
      <c r="N14" s="10">
        <f>SUM(N2:N13)</f>
        <v>540</v>
      </c>
      <c r="O14" s="5"/>
    </row>
    <row r="15" spans="1:16" x14ac:dyDescent="0.25">
      <c r="M15" s="2"/>
    </row>
    <row r="18" spans="4:5" x14ac:dyDescent="0.25">
      <c r="D18" s="6"/>
    </row>
    <row r="23" spans="4:5" x14ac:dyDescent="0.25">
      <c r="E23" s="1" t="s">
        <v>81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Tentative Cohorts1&amp;2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Carrico</dc:creator>
  <cp:lastModifiedBy>Emily Burchfield</cp:lastModifiedBy>
  <dcterms:created xsi:type="dcterms:W3CDTF">2015-01-13T17:45:34Z</dcterms:created>
  <dcterms:modified xsi:type="dcterms:W3CDTF">2015-11-23T19:51:41Z</dcterms:modified>
</cp:coreProperties>
</file>