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775" windowHeight="6975"/>
  </bookViews>
  <sheets>
    <sheet name="personindstillinger" sheetId="2" r:id="rId1"/>
    <sheet name="generelle indstillinger" sheetId="3" r:id="rId2"/>
    <sheet name="wishes" sheetId="1" r:id="rId3"/>
    <sheet name="wishes2" sheetId="4" r:id="rId4"/>
    <sheet name="personindstillinger2" sheetId="5" r:id="rId5"/>
    <sheet name="generelle indstillinger2" sheetId="6" r:id="rId6"/>
  </sheets>
  <definedNames>
    <definedName name="_xlnm._FilterDatabase" localSheetId="0" hidden="1">personindstillinger!$O$1:$Q$18</definedName>
    <definedName name="_xlnm._FilterDatabase" localSheetId="4" hidden="1">personindstillinger2!$O$1:$Q$18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8" i="4"/>
  <c r="A4" i="1" l="1"/>
  <c r="A5" i="1"/>
  <c r="A6" i="1"/>
  <c r="A7" i="1"/>
  <c r="A8" i="1"/>
  <c r="A9" i="1"/>
  <c r="A10" i="1"/>
  <c r="A11" i="1"/>
  <c r="A12" i="1"/>
  <c r="A14" i="1"/>
  <c r="A15" i="1"/>
  <c r="A16" i="1"/>
  <c r="A3" i="1"/>
  <c r="N12" i="6" l="1"/>
  <c r="M12" i="6"/>
  <c r="K12" i="6"/>
  <c r="I12" i="6"/>
  <c r="M11" i="6"/>
  <c r="N11" i="6" s="1"/>
  <c r="K11" i="6"/>
  <c r="I11" i="6"/>
  <c r="N10" i="6"/>
  <c r="M10" i="6"/>
  <c r="K10" i="6"/>
  <c r="I10" i="6"/>
  <c r="M9" i="6"/>
  <c r="N9" i="6" s="1"/>
  <c r="K9" i="6"/>
  <c r="I9" i="6"/>
  <c r="N8" i="6"/>
  <c r="M8" i="6"/>
  <c r="K8" i="6"/>
  <c r="I8" i="6"/>
  <c r="M7" i="6"/>
  <c r="N7" i="6" s="1"/>
  <c r="K7" i="6"/>
  <c r="I7" i="6"/>
  <c r="N6" i="6"/>
  <c r="M6" i="6"/>
  <c r="K6" i="6"/>
  <c r="I6" i="6"/>
  <c r="M5" i="6"/>
  <c r="N5" i="6" s="1"/>
  <c r="K5" i="6"/>
  <c r="I5" i="6"/>
  <c r="N4" i="6"/>
  <c r="M4" i="6"/>
  <c r="K4" i="6"/>
  <c r="I4" i="6"/>
  <c r="M3" i="6"/>
  <c r="N3" i="6" s="1"/>
  <c r="K3" i="6"/>
  <c r="I3" i="6"/>
  <c r="N2" i="6"/>
  <c r="M2" i="6"/>
  <c r="K2" i="6"/>
  <c r="I2" i="6"/>
  <c r="A18" i="1" l="1"/>
  <c r="A19" i="1"/>
  <c r="A17" i="4" l="1"/>
  <c r="A16" i="4"/>
  <c r="A15" i="4"/>
  <c r="A14" i="4"/>
  <c r="A13" i="4"/>
  <c r="A12" i="4"/>
  <c r="A11" i="4"/>
  <c r="A10" i="4"/>
  <c r="A9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<sst xmlns="http://schemas.openxmlformats.org/spreadsheetml/2006/main" count="357" uniqueCount="114">
  <si>
    <t>Uge 0</t>
  </si>
  <si>
    <t>Uge 1</t>
  </si>
  <si>
    <t>Uge 2</t>
  </si>
  <si>
    <t>Uge 3</t>
  </si>
  <si>
    <t>Uge 4</t>
  </si>
  <si>
    <t>Uge 5</t>
  </si>
  <si>
    <t>Uge 6</t>
  </si>
  <si>
    <t>Uge 7</t>
  </si>
  <si>
    <t>Man</t>
  </si>
  <si>
    <t>Tir</t>
  </si>
  <si>
    <t>Ons</t>
  </si>
  <si>
    <t>Tor</t>
  </si>
  <si>
    <t>Fre</t>
  </si>
  <si>
    <t>Lør</t>
  </si>
  <si>
    <t>Søn</t>
  </si>
  <si>
    <t>p0</t>
  </si>
  <si>
    <t>p1</t>
  </si>
  <si>
    <t>p2</t>
  </si>
  <si>
    <t>Person</t>
  </si>
  <si>
    <t>komp niveau</t>
  </si>
  <si>
    <t>navn</t>
  </si>
  <si>
    <t>normtimer uge</t>
  </si>
  <si>
    <t>liv</t>
  </si>
  <si>
    <t>p3</t>
  </si>
  <si>
    <t>p4</t>
  </si>
  <si>
    <t>julie</t>
  </si>
  <si>
    <t>p5</t>
  </si>
  <si>
    <t>simone</t>
  </si>
  <si>
    <t>p6</t>
  </si>
  <si>
    <t>ag</t>
  </si>
  <si>
    <t>p7</t>
  </si>
  <si>
    <t>lise</t>
  </si>
  <si>
    <t>p8</t>
  </si>
  <si>
    <t>anette</t>
  </si>
  <si>
    <t>p9</t>
  </si>
  <si>
    <t>p10</t>
  </si>
  <si>
    <t>camilla</t>
  </si>
  <si>
    <t>p11</t>
  </si>
  <si>
    <t>lene</t>
  </si>
  <si>
    <t>p12</t>
  </si>
  <si>
    <t>friweekend lige uger</t>
  </si>
  <si>
    <t>ja</t>
  </si>
  <si>
    <t>friweekend ulige uger</t>
  </si>
  <si>
    <t>1 nattevagt ok</t>
  </si>
  <si>
    <t>4 nattevagt ok</t>
  </si>
  <si>
    <t>individuelle fridage</t>
  </si>
  <si>
    <t>kollektive fridage</t>
  </si>
  <si>
    <t>uger frem</t>
  </si>
  <si>
    <t>Regler</t>
  </si>
  <si>
    <t>Regler inkluderet</t>
  </si>
  <si>
    <t>twoConsShift</t>
  </si>
  <si>
    <t>reducedResttime</t>
  </si>
  <si>
    <t>demandsMet</t>
  </si>
  <si>
    <t>minMaxShift</t>
  </si>
  <si>
    <t>maxSixDays</t>
  </si>
  <si>
    <t>forcedWeekendPattern</t>
  </si>
  <si>
    <t>evenOrOddWeekend</t>
  </si>
  <si>
    <t>maxTwoShiftType</t>
  </si>
  <si>
    <t>collectiveNightLoss</t>
  </si>
  <si>
    <t>collectiveWeekendLoss</t>
  </si>
  <si>
    <t>oneNightLoss</t>
  </si>
  <si>
    <t>minCompLevel</t>
  </si>
  <si>
    <t>ekstra slots</t>
  </si>
  <si>
    <t>fiveDaysLoss</t>
  </si>
  <si>
    <t>fourNightLoss</t>
  </si>
  <si>
    <t>twoDaysOffGain</t>
  </si>
  <si>
    <t>consDaysGain</t>
  </si>
  <si>
    <t>vaegt for regel</t>
  </si>
  <si>
    <t>collectiveRosterLoss</t>
  </si>
  <si>
    <t>(1 fridag = 8 timer)</t>
  </si>
  <si>
    <t>weeklyOffPeriod</t>
  </si>
  <si>
    <t>minus fridoegn ok</t>
  </si>
  <si>
    <t>mette G</t>
  </si>
  <si>
    <t>mette S</t>
  </si>
  <si>
    <t>N</t>
  </si>
  <si>
    <t>D</t>
  </si>
  <si>
    <t>A</t>
  </si>
  <si>
    <t>.</t>
  </si>
  <si>
    <t>maxThreeNightWeekly</t>
  </si>
  <si>
    <t>cyclicConstOn</t>
  </si>
  <si>
    <t>collectiveAfternoonLoss</t>
  </si>
  <si>
    <t>p13</t>
  </si>
  <si>
    <t>startValue</t>
  </si>
  <si>
    <t>----------------------------------</t>
  </si>
  <si>
    <t>collectiveNightAndAfternoonLoss</t>
  </si>
  <si>
    <t>Rikke</t>
  </si>
  <si>
    <t>Michael</t>
  </si>
  <si>
    <t>mook</t>
  </si>
  <si>
    <t>anne</t>
  </si>
  <si>
    <t>Cecilie T</t>
  </si>
  <si>
    <t>Lise F</t>
  </si>
  <si>
    <t>Anne W</t>
  </si>
  <si>
    <t>Astrid S</t>
  </si>
  <si>
    <t>Julie T</t>
  </si>
  <si>
    <t>Simone L</t>
  </si>
  <si>
    <t>Lene A</t>
  </si>
  <si>
    <t>Camilla E</t>
  </si>
  <si>
    <t>Mette S</t>
  </si>
  <si>
    <t>Rikke P</t>
  </si>
  <si>
    <t>Anne-Grethe</t>
  </si>
  <si>
    <t>Haruethai N</t>
  </si>
  <si>
    <t>Liv K</t>
  </si>
  <si>
    <t>Michael M</t>
  </si>
  <si>
    <t>ref obj</t>
  </si>
  <si>
    <t>diff</t>
  </si>
  <si>
    <t>tid</t>
  </si>
  <si>
    <t>constrs</t>
  </si>
  <si>
    <t>obj</t>
  </si>
  <si>
    <t>elevenHourRule</t>
  </si>
  <si>
    <t>reducedResttimePossible</t>
  </si>
  <si>
    <t>here</t>
  </si>
  <si>
    <t>For s8</t>
  </si>
  <si>
    <t>nurseLevel</t>
  </si>
  <si>
    <t>nurseHours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</si>
</sst>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0" xfId="0" quotePrefix="1"/>
    <xf numFmtId="0" fontId="0" fillId="0" borderId="0" xfId="0" applyFill="1" applyBorder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Normal="100" workbookViewId="0">
      <selection activeCell="E5" sqref="E5"/>
    </sheetView>
  </sheetViews>
  <sheetFormatPr defaultRowHeight="15" x14ac:dyDescent="0.25"/>
  <cols>
    <col min="2" max="2" width="12.5703125" bestFit="1" customWidth="1"/>
    <col min="3" max="3" width="11.5703125" bestFit="1" customWidth="1"/>
    <col min="4" max="4" width="13.42578125" bestFit="1" customWidth="1"/>
    <col min="5" max="5" width="16.7109375" bestFit="1" customWidth="1"/>
    <col min="6" max="6" width="16.7109375" customWidth="1"/>
    <col min="7" max="7" width="15" bestFit="1" customWidth="1"/>
    <col min="8" max="8" width="17" bestFit="1" customWidth="1"/>
    <col min="9" max="9" width="17.85546875" bestFit="1" customWidth="1"/>
    <col min="10" max="10" width="18.85546875" bestFit="1" customWidth="1"/>
    <col min="12" max="12" width="14.5703125" bestFit="1" customWidth="1"/>
    <col min="13" max="13" width="12.5703125" bestFit="1" customWidth="1"/>
  </cols>
  <sheetData>
    <row r="1" spans="1:13" x14ac:dyDescent="0.25">
      <c r="A1" t="s">
        <v>18</v>
      </c>
      <c r="B1" t="s">
        <v>20</v>
      </c>
      <c r="C1" t="s">
        <v>112</v>
      </c>
      <c r="D1" t="s">
        <v>113</v>
      </c>
      <c r="E1" t="s">
        <v>45</v>
      </c>
      <c r="H1" t="s">
        <v>71</v>
      </c>
      <c r="I1" t="s">
        <v>40</v>
      </c>
      <c r="J1" t="s">
        <v>42</v>
      </c>
      <c r="L1" t="s">
        <v>44</v>
      </c>
      <c r="M1" t="s">
        <v>43</v>
      </c>
    </row>
    <row r="2" spans="1:13" x14ac:dyDescent="0.25">
      <c r="A2" s="5" t="s">
        <v>15</v>
      </c>
      <c r="B2" t="s">
        <v>89</v>
      </c>
      <c r="C2">
        <v>1</v>
      </c>
      <c r="D2">
        <v>28</v>
      </c>
      <c r="I2" t="s">
        <v>41</v>
      </c>
    </row>
    <row r="3" spans="1:13" x14ac:dyDescent="0.25">
      <c r="A3" s="5" t="s">
        <v>16</v>
      </c>
      <c r="B3" t="s">
        <v>90</v>
      </c>
      <c r="C3">
        <v>1</v>
      </c>
      <c r="D3">
        <v>32</v>
      </c>
      <c r="J3" t="s">
        <v>41</v>
      </c>
      <c r="M3" t="s">
        <v>41</v>
      </c>
    </row>
    <row r="4" spans="1:13" x14ac:dyDescent="0.25">
      <c r="A4" s="5" t="s">
        <v>17</v>
      </c>
      <c r="B4" t="s">
        <v>91</v>
      </c>
      <c r="C4">
        <v>1</v>
      </c>
      <c r="D4">
        <v>37</v>
      </c>
      <c r="L4" t="s">
        <v>41</v>
      </c>
    </row>
    <row r="5" spans="1:13" x14ac:dyDescent="0.25">
      <c r="A5" s="5" t="s">
        <v>23</v>
      </c>
      <c r="B5" t="s">
        <v>92</v>
      </c>
      <c r="C5" s="7">
        <v>1</v>
      </c>
      <c r="D5">
        <v>37</v>
      </c>
    </row>
    <row r="6" spans="1:13" x14ac:dyDescent="0.25">
      <c r="A6" s="5" t="s">
        <v>24</v>
      </c>
      <c r="B6" t="s">
        <v>93</v>
      </c>
      <c r="C6">
        <v>1</v>
      </c>
      <c r="D6">
        <v>37</v>
      </c>
      <c r="M6" t="s">
        <v>41</v>
      </c>
    </row>
    <row r="7" spans="1:13" x14ac:dyDescent="0.25">
      <c r="A7" s="5" t="s">
        <v>26</v>
      </c>
      <c r="B7" t="s">
        <v>94</v>
      </c>
      <c r="C7">
        <v>1</v>
      </c>
      <c r="D7">
        <v>37</v>
      </c>
      <c r="L7" t="s">
        <v>41</v>
      </c>
    </row>
    <row r="8" spans="1:13" x14ac:dyDescent="0.25">
      <c r="A8" s="5" t="s">
        <v>28</v>
      </c>
      <c r="B8" t="s">
        <v>95</v>
      </c>
      <c r="C8">
        <v>3</v>
      </c>
      <c r="D8">
        <v>28</v>
      </c>
      <c r="H8" t="s">
        <v>41</v>
      </c>
    </row>
    <row r="9" spans="1:13" x14ac:dyDescent="0.25">
      <c r="A9" s="5" t="s">
        <v>30</v>
      </c>
      <c r="B9" t="s">
        <v>96</v>
      </c>
      <c r="C9">
        <v>3</v>
      </c>
      <c r="D9">
        <v>32</v>
      </c>
    </row>
    <row r="10" spans="1:13" x14ac:dyDescent="0.25">
      <c r="A10" s="5" t="s">
        <v>32</v>
      </c>
      <c r="B10" t="s">
        <v>97</v>
      </c>
      <c r="C10">
        <v>3</v>
      </c>
      <c r="D10">
        <v>32</v>
      </c>
    </row>
    <row r="11" spans="1:13" x14ac:dyDescent="0.25">
      <c r="A11" s="5" t="s">
        <v>34</v>
      </c>
      <c r="B11" t="s">
        <v>98</v>
      </c>
      <c r="C11">
        <v>3</v>
      </c>
      <c r="D11">
        <v>32</v>
      </c>
    </row>
    <row r="12" spans="1:13" x14ac:dyDescent="0.25">
      <c r="A12" s="5" t="s">
        <v>35</v>
      </c>
      <c r="B12" t="s">
        <v>99</v>
      </c>
      <c r="C12">
        <v>3</v>
      </c>
      <c r="D12">
        <v>32</v>
      </c>
    </row>
    <row r="13" spans="1:13" x14ac:dyDescent="0.25">
      <c r="A13" s="5" t="s">
        <v>37</v>
      </c>
      <c r="B13" t="s">
        <v>100</v>
      </c>
      <c r="C13" s="7">
        <v>3</v>
      </c>
      <c r="D13">
        <v>37</v>
      </c>
    </row>
    <row r="14" spans="1:13" ht="14.45" x14ac:dyDescent="0.35">
      <c r="A14" s="5" t="s">
        <v>39</v>
      </c>
      <c r="B14" t="s">
        <v>101</v>
      </c>
      <c r="C14">
        <v>3</v>
      </c>
      <c r="D14">
        <v>37</v>
      </c>
      <c r="F14" s="5"/>
    </row>
    <row r="15" spans="1:13" ht="14.45" x14ac:dyDescent="0.35">
      <c r="A15" s="5" t="s">
        <v>81</v>
      </c>
      <c r="B15" t="s">
        <v>102</v>
      </c>
      <c r="C15">
        <v>3</v>
      </c>
      <c r="D15">
        <v>37</v>
      </c>
    </row>
    <row r="16" spans="1:13" ht="14.45" x14ac:dyDescent="0.35">
      <c r="A16" s="5"/>
    </row>
    <row r="17" spans="1:3" ht="14.45" x14ac:dyDescent="0.35">
      <c r="A17" s="5"/>
    </row>
    <row r="18" spans="1:3" ht="14.45" x14ac:dyDescent="0.35">
      <c r="A18" s="5"/>
    </row>
    <row r="19" spans="1:3" ht="14.45" x14ac:dyDescent="0.35">
      <c r="A19" s="5"/>
      <c r="C19" s="5"/>
    </row>
    <row r="20" spans="1:3" ht="14.45" x14ac:dyDescent="0.35">
      <c r="A20" s="5"/>
      <c r="C20" s="5"/>
    </row>
    <row r="21" spans="1:3" ht="14.45" x14ac:dyDescent="0.35">
      <c r="A21" s="5"/>
      <c r="C21" s="5"/>
    </row>
    <row r="22" spans="1:3" ht="14.45" x14ac:dyDescent="0.35">
      <c r="A22" s="5"/>
      <c r="C22" s="5"/>
    </row>
    <row r="23" spans="1:3" ht="14.45" x14ac:dyDescent="0.35">
      <c r="C23" s="5"/>
    </row>
    <row r="24" spans="1:3" ht="14.45" x14ac:dyDescent="0.35">
      <c r="C24" s="5"/>
    </row>
    <row r="25" spans="1:3" ht="14.45" x14ac:dyDescent="0.35">
      <c r="C25" s="5"/>
    </row>
    <row r="26" spans="1:3" ht="14.45" x14ac:dyDescent="0.35">
      <c r="C26" s="5"/>
    </row>
    <row r="27" spans="1:3" ht="14.45" x14ac:dyDescent="0.35">
      <c r="C27" s="5"/>
    </row>
    <row r="28" spans="1:3" x14ac:dyDescent="0.25">
      <c r="C28" s="5"/>
    </row>
    <row r="29" spans="1:3" x14ac:dyDescent="0.25">
      <c r="C29" s="5"/>
    </row>
    <row r="30" spans="1:3" x14ac:dyDescent="0.25">
      <c r="C30" s="5"/>
    </row>
    <row r="31" spans="1:3" x14ac:dyDescent="0.25">
      <c r="C31" s="5"/>
    </row>
    <row r="32" spans="1:3" x14ac:dyDescent="0.25">
      <c r="C3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8" sqref="D8"/>
    </sheetView>
  </sheetViews>
  <sheetFormatPr defaultRowHeight="15" x14ac:dyDescent="0.25"/>
  <cols>
    <col min="1" max="1" width="31.5703125" bestFit="1" customWidth="1"/>
    <col min="2" max="2" width="16.5703125" bestFit="1" customWidth="1"/>
    <col min="3" max="3" width="14" bestFit="1" customWidth="1"/>
    <col min="4" max="4" width="17.42578125" bestFit="1" customWidth="1"/>
    <col min="5" max="5" width="9.7109375" bestFit="1" customWidth="1"/>
    <col min="6" max="6" width="11" bestFit="1" customWidth="1"/>
  </cols>
  <sheetData>
    <row r="1" spans="1:14" x14ac:dyDescent="0.35">
      <c r="A1" t="s">
        <v>48</v>
      </c>
      <c r="B1" t="s">
        <v>49</v>
      </c>
      <c r="C1" t="s">
        <v>67</v>
      </c>
      <c r="D1" t="s">
        <v>46</v>
      </c>
      <c r="E1" t="s">
        <v>47</v>
      </c>
      <c r="F1" t="s">
        <v>62</v>
      </c>
    </row>
    <row r="2" spans="1:14" x14ac:dyDescent="0.35">
      <c r="A2" t="s">
        <v>108</v>
      </c>
      <c r="B2">
        <v>1</v>
      </c>
      <c r="E2">
        <v>2</v>
      </c>
      <c r="F2">
        <v>1</v>
      </c>
      <c r="H2" s="8"/>
      <c r="I2" s="9"/>
      <c r="J2" s="8"/>
      <c r="K2" s="9"/>
      <c r="L2" s="8"/>
      <c r="M2" s="9"/>
      <c r="N2" s="9"/>
    </row>
    <row r="3" spans="1:14" x14ac:dyDescent="0.35">
      <c r="A3" t="s">
        <v>109</v>
      </c>
      <c r="B3">
        <v>1</v>
      </c>
      <c r="D3" t="s">
        <v>69</v>
      </c>
      <c r="G3" t="s">
        <v>110</v>
      </c>
      <c r="H3" s="8"/>
      <c r="I3" s="9"/>
      <c r="J3" s="8"/>
      <c r="K3" s="9"/>
      <c r="L3" s="8"/>
      <c r="M3" s="9"/>
      <c r="N3" s="9"/>
    </row>
    <row r="4" spans="1:14" x14ac:dyDescent="0.35">
      <c r="A4" t="s">
        <v>70</v>
      </c>
      <c r="B4">
        <v>1</v>
      </c>
      <c r="G4" t="s">
        <v>110</v>
      </c>
      <c r="H4" s="8"/>
      <c r="I4" s="9"/>
      <c r="J4" s="8"/>
      <c r="K4" s="9"/>
      <c r="L4" s="8"/>
      <c r="M4" s="9"/>
      <c r="N4" s="9"/>
    </row>
    <row r="5" spans="1:14" x14ac:dyDescent="0.35">
      <c r="A5" t="s">
        <v>52</v>
      </c>
      <c r="B5">
        <v>1</v>
      </c>
      <c r="H5" s="8"/>
      <c r="I5" s="9"/>
      <c r="J5" s="8"/>
      <c r="K5" s="9"/>
      <c r="L5" s="8"/>
      <c r="M5" s="9"/>
      <c r="N5" s="9"/>
    </row>
    <row r="6" spans="1:14" x14ac:dyDescent="0.35">
      <c r="A6" t="s">
        <v>61</v>
      </c>
      <c r="B6">
        <v>1</v>
      </c>
      <c r="H6" s="8"/>
      <c r="I6" s="9"/>
      <c r="J6" s="8"/>
      <c r="K6" s="9"/>
      <c r="L6" s="8"/>
      <c r="M6" s="9"/>
      <c r="N6" s="9"/>
    </row>
    <row r="7" spans="1:14" x14ac:dyDescent="0.35">
      <c r="A7" t="s">
        <v>53</v>
      </c>
      <c r="B7">
        <v>1</v>
      </c>
      <c r="G7" t="s">
        <v>111</v>
      </c>
      <c r="H7" s="8"/>
      <c r="I7" s="9"/>
      <c r="J7" s="8"/>
      <c r="K7" s="9"/>
      <c r="L7" s="8"/>
      <c r="M7" s="9"/>
      <c r="N7" s="9"/>
    </row>
    <row r="8" spans="1:14" x14ac:dyDescent="0.35">
      <c r="A8" t="s">
        <v>55</v>
      </c>
      <c r="B8">
        <v>1</v>
      </c>
      <c r="H8" s="8"/>
      <c r="I8" s="9"/>
      <c r="J8" s="8"/>
      <c r="K8" s="9"/>
      <c r="L8" s="8"/>
      <c r="M8" s="9"/>
      <c r="N8" s="9"/>
    </row>
    <row r="9" spans="1:14" x14ac:dyDescent="0.35">
      <c r="A9" t="s">
        <v>56</v>
      </c>
      <c r="B9">
        <v>1</v>
      </c>
      <c r="H9" s="8"/>
      <c r="I9" s="9"/>
      <c r="J9" s="8"/>
      <c r="K9" s="9"/>
      <c r="L9" s="8"/>
      <c r="M9" s="9"/>
      <c r="N9" s="9"/>
    </row>
    <row r="10" spans="1:14" x14ac:dyDescent="0.35">
      <c r="A10" t="s">
        <v>54</v>
      </c>
      <c r="B10">
        <v>1</v>
      </c>
      <c r="H10" s="8"/>
      <c r="I10" s="9"/>
      <c r="J10" s="8"/>
      <c r="K10" s="9"/>
      <c r="L10" s="8"/>
      <c r="M10" s="9"/>
      <c r="N10" s="9"/>
    </row>
    <row r="11" spans="1:14" x14ac:dyDescent="0.35">
      <c r="A11" t="s">
        <v>57</v>
      </c>
      <c r="B11">
        <v>1</v>
      </c>
      <c r="H11" s="8"/>
      <c r="I11" s="9"/>
      <c r="J11" s="8"/>
      <c r="K11" s="9"/>
      <c r="L11" s="8"/>
      <c r="M11" s="9"/>
      <c r="N11" s="9"/>
    </row>
    <row r="12" spans="1:14" x14ac:dyDescent="0.35">
      <c r="A12" t="s">
        <v>78</v>
      </c>
      <c r="H12" s="8"/>
      <c r="I12" s="9"/>
      <c r="J12" s="8"/>
      <c r="K12" s="9"/>
      <c r="L12" s="8"/>
      <c r="M12" s="9"/>
      <c r="N12" s="9"/>
    </row>
    <row r="13" spans="1:14" x14ac:dyDescent="0.35">
      <c r="A13" t="s">
        <v>79</v>
      </c>
      <c r="B13">
        <v>1</v>
      </c>
      <c r="G13" t="s">
        <v>110</v>
      </c>
      <c r="H13" s="8"/>
      <c r="I13" s="9"/>
      <c r="J13" s="8"/>
      <c r="K13" s="9"/>
      <c r="L13" s="8"/>
      <c r="M13" s="9"/>
      <c r="N13" s="9"/>
    </row>
    <row r="14" spans="1:14" ht="14.45" x14ac:dyDescent="0.35">
      <c r="A14" s="6" t="s">
        <v>83</v>
      </c>
    </row>
    <row r="15" spans="1:14" ht="14.45" x14ac:dyDescent="0.35">
      <c r="A15" t="s">
        <v>51</v>
      </c>
      <c r="B15">
        <v>1</v>
      </c>
      <c r="C15">
        <v>1</v>
      </c>
    </row>
    <row r="16" spans="1:14" ht="14.45" x14ac:dyDescent="0.35">
      <c r="A16" t="s">
        <v>60</v>
      </c>
      <c r="B16">
        <v>1</v>
      </c>
      <c r="C16">
        <v>1</v>
      </c>
    </row>
    <row r="17" spans="1:3" ht="14.45" x14ac:dyDescent="0.35">
      <c r="A17" t="s">
        <v>63</v>
      </c>
      <c r="B17">
        <v>1</v>
      </c>
      <c r="C17">
        <v>1</v>
      </c>
    </row>
    <row r="18" spans="1:3" ht="14.45" x14ac:dyDescent="0.35">
      <c r="A18" t="s">
        <v>64</v>
      </c>
      <c r="B18">
        <v>1</v>
      </c>
      <c r="C18">
        <v>2</v>
      </c>
    </row>
    <row r="19" spans="1:3" ht="14.45" x14ac:dyDescent="0.35">
      <c r="A19" t="s">
        <v>65</v>
      </c>
      <c r="B19">
        <v>1</v>
      </c>
      <c r="C19">
        <v>0.5</v>
      </c>
    </row>
    <row r="20" spans="1:3" ht="14.45" x14ac:dyDescent="0.35">
      <c r="A20" t="s">
        <v>66</v>
      </c>
      <c r="B20">
        <v>1</v>
      </c>
      <c r="C20">
        <v>0.04</v>
      </c>
    </row>
    <row r="21" spans="1:3" ht="14.45" x14ac:dyDescent="0.35">
      <c r="A21" t="s">
        <v>58</v>
      </c>
      <c r="B21">
        <v>1</v>
      </c>
      <c r="C21">
        <v>1</v>
      </c>
    </row>
    <row r="22" spans="1:3" ht="14.45" x14ac:dyDescent="0.35">
      <c r="A22" t="s">
        <v>80</v>
      </c>
      <c r="B22">
        <v>1</v>
      </c>
      <c r="C22">
        <v>1</v>
      </c>
    </row>
    <row r="23" spans="1:3" ht="14.45" x14ac:dyDescent="0.35">
      <c r="A23" t="s">
        <v>84</v>
      </c>
      <c r="B23">
        <v>1</v>
      </c>
      <c r="C23">
        <v>1</v>
      </c>
    </row>
    <row r="24" spans="1:3" ht="14.45" x14ac:dyDescent="0.35">
      <c r="A24" t="s">
        <v>59</v>
      </c>
      <c r="B24">
        <v>1</v>
      </c>
      <c r="C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B13" sqref="B13"/>
    </sheetView>
  </sheetViews>
  <sheetFormatPr defaultRowHeight="15" x14ac:dyDescent="0.25"/>
  <cols>
    <col min="1" max="1" width="11.5703125" bestFit="1" customWidth="1"/>
  </cols>
  <sheetData>
    <row r="1" spans="1:57" ht="14.45" x14ac:dyDescent="0.35">
      <c r="A1" s="1"/>
      <c r="B1" s="2" t="s">
        <v>0</v>
      </c>
      <c r="C1" s="3"/>
      <c r="D1" s="3"/>
      <c r="E1" s="3"/>
      <c r="F1" s="3"/>
      <c r="G1" s="3"/>
      <c r="H1" s="3"/>
      <c r="I1" s="2" t="s">
        <v>1</v>
      </c>
      <c r="J1" s="3"/>
      <c r="K1" s="3"/>
      <c r="L1" s="3"/>
      <c r="M1" s="3"/>
      <c r="N1" s="3"/>
      <c r="O1" s="3"/>
      <c r="P1" s="2" t="s">
        <v>2</v>
      </c>
      <c r="Q1" s="3"/>
      <c r="R1" s="3"/>
      <c r="S1" s="3"/>
      <c r="T1" s="3"/>
      <c r="U1" s="3"/>
      <c r="V1" s="3"/>
      <c r="W1" s="2" t="s">
        <v>3</v>
      </c>
      <c r="X1" s="3"/>
      <c r="Y1" s="3"/>
      <c r="Z1" s="3"/>
      <c r="AA1" s="3"/>
      <c r="AB1" s="3"/>
      <c r="AC1" s="3"/>
      <c r="AD1" s="2"/>
      <c r="AE1" s="3"/>
      <c r="AF1" s="3"/>
      <c r="AG1" s="3"/>
      <c r="AH1" s="3"/>
      <c r="AI1" s="3"/>
      <c r="AJ1" s="3"/>
      <c r="AK1" s="2"/>
      <c r="AL1" s="3"/>
      <c r="AM1" s="3"/>
      <c r="AN1" s="3"/>
      <c r="AO1" s="3"/>
      <c r="AP1" s="3"/>
      <c r="AQ1" s="3"/>
      <c r="AR1" s="2"/>
      <c r="AS1" s="3"/>
      <c r="AT1" s="3"/>
      <c r="AU1" s="3"/>
      <c r="AV1" s="3"/>
      <c r="AW1" s="3"/>
      <c r="AX1" s="3"/>
      <c r="AY1" s="2"/>
      <c r="AZ1" s="3"/>
      <c r="BA1" s="3"/>
      <c r="BB1" s="3"/>
      <c r="BC1" s="3"/>
      <c r="BD1" s="3"/>
      <c r="BE1" s="3"/>
    </row>
    <row r="2" spans="1:57" x14ac:dyDescent="0.25">
      <c r="A2" s="4" t="s">
        <v>20</v>
      </c>
      <c r="B2" s="2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2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2"/>
      <c r="AE2" s="3"/>
      <c r="AF2" s="3"/>
      <c r="AG2" s="3"/>
      <c r="AH2" s="3"/>
      <c r="AI2" s="3"/>
      <c r="AJ2" s="3"/>
      <c r="AK2" s="2"/>
      <c r="AL2" s="3"/>
      <c r="AM2" s="3"/>
      <c r="AN2" s="3"/>
      <c r="AO2" s="3"/>
      <c r="AP2" s="3"/>
      <c r="AQ2" s="3"/>
      <c r="AR2" s="2"/>
      <c r="AS2" s="3"/>
      <c r="AT2" s="3"/>
      <c r="AU2" s="3"/>
      <c r="AV2" s="3"/>
      <c r="AW2" s="3"/>
      <c r="AX2" s="3"/>
      <c r="AY2" s="2"/>
      <c r="AZ2" s="3"/>
      <c r="BA2" s="3"/>
      <c r="BB2" s="3"/>
      <c r="BC2" s="3"/>
      <c r="BD2" s="3"/>
      <c r="BE2" s="3"/>
    </row>
    <row r="3" spans="1:57" ht="14.45" x14ac:dyDescent="0.35">
      <c r="A3" t="str">
        <f>personindstillinger!B2</f>
        <v>Cecilie T</v>
      </c>
    </row>
    <row r="4" spans="1:57" ht="14.45" x14ac:dyDescent="0.35">
      <c r="A4" t="str">
        <f>personindstillinger!B3</f>
        <v>Lise F</v>
      </c>
    </row>
    <row r="5" spans="1:57" ht="14.45" x14ac:dyDescent="0.35">
      <c r="A5" t="str">
        <f>personindstillinger!B4</f>
        <v>Anne W</v>
      </c>
    </row>
    <row r="6" spans="1:57" ht="14.45" x14ac:dyDescent="0.35">
      <c r="A6" t="str">
        <f>personindstillinger!B5</f>
        <v>Astrid S</v>
      </c>
    </row>
    <row r="7" spans="1:57" ht="14.45" x14ac:dyDescent="0.35">
      <c r="A7" t="str">
        <f>personindstillinger!B6</f>
        <v>Julie T</v>
      </c>
    </row>
    <row r="8" spans="1:57" ht="14.45" x14ac:dyDescent="0.35">
      <c r="A8" t="str">
        <f>personindstillinger!B7</f>
        <v>Simone L</v>
      </c>
    </row>
    <row r="9" spans="1:57" ht="14.45" x14ac:dyDescent="0.35">
      <c r="A9" t="str">
        <f>personindstillinger!B8</f>
        <v>Lene A</v>
      </c>
    </row>
    <row r="10" spans="1:57" ht="14.45" x14ac:dyDescent="0.35">
      <c r="A10" t="str">
        <f>personindstillinger!B9</f>
        <v>Camilla E</v>
      </c>
    </row>
    <row r="11" spans="1:57" ht="14.45" x14ac:dyDescent="0.35">
      <c r="A11" t="str">
        <f>personindstillinger!B10</f>
        <v>Mette S</v>
      </c>
    </row>
    <row r="12" spans="1:57" ht="14.45" x14ac:dyDescent="0.35">
      <c r="A12" t="str">
        <f>personindstillinger!B11</f>
        <v>Rikke P</v>
      </c>
    </row>
    <row r="13" spans="1:57" ht="14.45" x14ac:dyDescent="0.35">
      <c r="A13" t="str">
        <f>personindstillinger!B12</f>
        <v>Anne-Grethe</v>
      </c>
    </row>
    <row r="14" spans="1:57" ht="14.45" x14ac:dyDescent="0.35">
      <c r="A14" t="str">
        <f>personindstillinger!B13</f>
        <v>Haruethai N</v>
      </c>
    </row>
    <row r="15" spans="1:57" ht="14.45" x14ac:dyDescent="0.35">
      <c r="A15" t="str">
        <f>personindstillinger!B14</f>
        <v>Liv K</v>
      </c>
    </row>
    <row r="16" spans="1:57" ht="14.45" x14ac:dyDescent="0.35">
      <c r="A16" t="str">
        <f>personindstillinger!B15</f>
        <v>Michael M</v>
      </c>
    </row>
    <row r="18" spans="1:1" ht="14.45" x14ac:dyDescent="0.35">
      <c r="A18" t="str">
        <f>IF(personindstillinger!B17&lt;&gt;"",personindstillinger!B17,"")</f>
        <v/>
      </c>
    </row>
    <row r="19" spans="1:1" ht="14.45" x14ac:dyDescent="0.35">
      <c r="A19" t="str">
        <f>IF(personindstillinger!B18&lt;&gt;"",personindstillinger!B18,"")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"/>
  <sheetViews>
    <sheetView workbookViewId="0">
      <selection activeCell="A18" sqref="A18:XFD18"/>
    </sheetView>
  </sheetViews>
  <sheetFormatPr defaultRowHeight="15" x14ac:dyDescent="0.25"/>
  <sheetData>
    <row r="1" spans="1:57" ht="14.45" x14ac:dyDescent="0.35">
      <c r="A1" s="1"/>
      <c r="B1" s="2" t="s">
        <v>0</v>
      </c>
      <c r="C1" s="3"/>
      <c r="D1" s="3"/>
      <c r="E1" s="3"/>
      <c r="F1" s="3"/>
      <c r="G1" s="3"/>
      <c r="H1" s="3"/>
      <c r="I1" s="2" t="s">
        <v>1</v>
      </c>
      <c r="J1" s="3"/>
      <c r="K1" s="3"/>
      <c r="L1" s="3"/>
      <c r="M1" s="3"/>
      <c r="N1" s="3"/>
      <c r="O1" s="3"/>
      <c r="P1" s="2" t="s">
        <v>2</v>
      </c>
      <c r="Q1" s="3"/>
      <c r="R1" s="3"/>
      <c r="S1" s="3"/>
      <c r="T1" s="3"/>
      <c r="U1" s="3"/>
      <c r="V1" s="3"/>
      <c r="W1" s="2" t="s">
        <v>3</v>
      </c>
      <c r="X1" s="3"/>
      <c r="Y1" s="3"/>
      <c r="Z1" s="3"/>
      <c r="AA1" s="3"/>
      <c r="AB1" s="3"/>
      <c r="AC1" s="3"/>
      <c r="AD1" s="2" t="s">
        <v>4</v>
      </c>
      <c r="AE1" s="3"/>
      <c r="AF1" s="3"/>
      <c r="AG1" s="3"/>
      <c r="AH1" s="3"/>
      <c r="AI1" s="3"/>
      <c r="AJ1" s="3"/>
      <c r="AK1" s="2" t="s">
        <v>5</v>
      </c>
      <c r="AL1" s="3"/>
      <c r="AM1" s="3"/>
      <c r="AN1" s="3"/>
      <c r="AO1" s="3"/>
      <c r="AP1" s="3"/>
      <c r="AQ1" s="3"/>
      <c r="AR1" s="2" t="s">
        <v>6</v>
      </c>
      <c r="AS1" s="3"/>
      <c r="AT1" s="3"/>
      <c r="AU1" s="3"/>
      <c r="AV1" s="3"/>
      <c r="AW1" s="3"/>
      <c r="AX1" s="3"/>
      <c r="AY1" s="2" t="s">
        <v>7</v>
      </c>
      <c r="AZ1" s="3"/>
      <c r="BA1" s="3"/>
      <c r="BB1" s="3"/>
      <c r="BC1" s="3"/>
      <c r="BD1" s="3"/>
      <c r="BE1" s="3"/>
    </row>
    <row r="2" spans="1:57" x14ac:dyDescent="0.25">
      <c r="A2" s="4" t="s">
        <v>20</v>
      </c>
      <c r="B2" s="2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2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2" t="s">
        <v>8</v>
      </c>
      <c r="AE2" s="3" t="s">
        <v>9</v>
      </c>
      <c r="AF2" s="3" t="s">
        <v>10</v>
      </c>
      <c r="AG2" s="3" t="s">
        <v>11</v>
      </c>
      <c r="AH2" s="3" t="s">
        <v>12</v>
      </c>
      <c r="AI2" s="3" t="s">
        <v>13</v>
      </c>
      <c r="AJ2" s="3" t="s">
        <v>14</v>
      </c>
      <c r="AK2" s="2" t="s">
        <v>8</v>
      </c>
      <c r="AL2" s="3" t="s">
        <v>9</v>
      </c>
      <c r="AM2" s="3" t="s">
        <v>10</v>
      </c>
      <c r="AN2" s="3" t="s">
        <v>11</v>
      </c>
      <c r="AO2" s="3" t="s">
        <v>12</v>
      </c>
      <c r="AP2" s="3" t="s">
        <v>13</v>
      </c>
      <c r="AQ2" s="3" t="s">
        <v>14</v>
      </c>
      <c r="AR2" s="2" t="s">
        <v>8</v>
      </c>
      <c r="AS2" s="3" t="s">
        <v>9</v>
      </c>
      <c r="AT2" s="3" t="s">
        <v>10</v>
      </c>
      <c r="AU2" s="3" t="s">
        <v>11</v>
      </c>
      <c r="AV2" s="3" t="s">
        <v>12</v>
      </c>
      <c r="AW2" s="3" t="s">
        <v>13</v>
      </c>
      <c r="AX2" s="3" t="s">
        <v>14</v>
      </c>
      <c r="AY2" s="2" t="s">
        <v>8</v>
      </c>
      <c r="AZ2" s="3" t="s">
        <v>9</v>
      </c>
      <c r="BA2" s="3" t="s">
        <v>10</v>
      </c>
      <c r="BB2" s="3" t="s">
        <v>11</v>
      </c>
      <c r="BC2" s="3" t="s">
        <v>12</v>
      </c>
      <c r="BD2" s="3" t="s">
        <v>13</v>
      </c>
      <c r="BE2" s="3" t="s">
        <v>14</v>
      </c>
    </row>
    <row r="3" spans="1:57" ht="14.45" x14ac:dyDescent="0.35">
      <c r="A3" t="e">
        <f>IF(personindstillinger!#REF!&lt;&gt;"",personindstillinger!#REF!,"")</f>
        <v>#REF!</v>
      </c>
    </row>
    <row r="4" spans="1:57" ht="14.45" x14ac:dyDescent="0.35">
      <c r="A4" t="e">
        <f>IF(personindstillinger!#REF!&lt;&gt;"",personindstillinger!#REF!,"")</f>
        <v>#REF!</v>
      </c>
    </row>
    <row r="5" spans="1:57" ht="14.45" x14ac:dyDescent="0.35">
      <c r="A5" t="e">
        <f>IF(personindstillinger!#REF!&lt;&gt;"",personindstillinger!#REF!,"")</f>
        <v>#REF!</v>
      </c>
    </row>
    <row r="6" spans="1:57" ht="14.45" x14ac:dyDescent="0.35">
      <c r="A6" t="e">
        <f>IF(personindstillinger!#REF!&lt;&gt;"",personindstillinger!#REF!,"")</f>
        <v>#REF!</v>
      </c>
    </row>
    <row r="7" spans="1:57" ht="14.45" x14ac:dyDescent="0.35">
      <c r="A7" t="e">
        <f>IF(personindstillinger!#REF!&lt;&gt;"",personindstillinger!#REF!,"")</f>
        <v>#REF!</v>
      </c>
    </row>
    <row r="8" spans="1:57" ht="14.45" x14ac:dyDescent="0.35">
      <c r="A8" t="s">
        <v>29</v>
      </c>
      <c r="B8" t="s">
        <v>74</v>
      </c>
      <c r="C8" t="s">
        <v>74</v>
      </c>
      <c r="D8" t="s">
        <v>77</v>
      </c>
      <c r="E8" t="s">
        <v>77</v>
      </c>
      <c r="F8" t="s">
        <v>75</v>
      </c>
      <c r="G8" t="s">
        <v>75</v>
      </c>
      <c r="H8" t="s">
        <v>75</v>
      </c>
      <c r="I8" t="s">
        <v>77</v>
      </c>
      <c r="J8" t="s">
        <v>75</v>
      </c>
      <c r="K8" t="s">
        <v>74</v>
      </c>
      <c r="L8" t="s">
        <v>74</v>
      </c>
      <c r="M8" t="s">
        <v>77</v>
      </c>
      <c r="N8" t="s">
        <v>77</v>
      </c>
      <c r="O8" t="s">
        <v>77</v>
      </c>
      <c r="P8" t="s">
        <v>75</v>
      </c>
      <c r="Q8" t="s">
        <v>75</v>
      </c>
      <c r="R8" t="s">
        <v>77</v>
      </c>
      <c r="S8" t="s">
        <v>77</v>
      </c>
      <c r="T8" t="s">
        <v>76</v>
      </c>
      <c r="U8" t="s">
        <v>76</v>
      </c>
      <c r="V8" t="s">
        <v>76</v>
      </c>
      <c r="W8" t="s">
        <v>76</v>
      </c>
      <c r="X8" t="s">
        <v>77</v>
      </c>
      <c r="Y8" t="s">
        <v>75</v>
      </c>
      <c r="Z8" t="s">
        <v>75</v>
      </c>
      <c r="AA8" t="s">
        <v>77</v>
      </c>
      <c r="AB8" t="s">
        <v>77</v>
      </c>
      <c r="AC8" t="s">
        <v>77</v>
      </c>
      <c r="AD8" t="s">
        <v>74</v>
      </c>
      <c r="AE8" t="s">
        <v>74</v>
      </c>
      <c r="AF8" t="s">
        <v>77</v>
      </c>
      <c r="AG8" t="s">
        <v>77</v>
      </c>
      <c r="AH8" t="s">
        <v>75</v>
      </c>
      <c r="AI8" t="s">
        <v>75</v>
      </c>
      <c r="AJ8" t="s">
        <v>75</v>
      </c>
      <c r="AK8" t="s">
        <v>77</v>
      </c>
      <c r="AL8" t="s">
        <v>75</v>
      </c>
      <c r="AM8" t="s">
        <v>74</v>
      </c>
      <c r="AN8" t="s">
        <v>74</v>
      </c>
      <c r="AO8" t="s">
        <v>77</v>
      </c>
      <c r="AP8" t="s">
        <v>77</v>
      </c>
      <c r="AQ8" t="s">
        <v>77</v>
      </c>
      <c r="AR8" t="s">
        <v>75</v>
      </c>
      <c r="AS8" t="s">
        <v>75</v>
      </c>
      <c r="AT8" t="s">
        <v>77</v>
      </c>
      <c r="AU8" t="s">
        <v>77</v>
      </c>
      <c r="AV8" t="s">
        <v>76</v>
      </c>
      <c r="AW8" t="s">
        <v>76</v>
      </c>
      <c r="AX8" t="s">
        <v>76</v>
      </c>
      <c r="AY8" t="s">
        <v>76</v>
      </c>
      <c r="AZ8" t="s">
        <v>77</v>
      </c>
      <c r="BA8" t="s">
        <v>75</v>
      </c>
      <c r="BB8" t="s">
        <v>75</v>
      </c>
      <c r="BC8" t="s">
        <v>77</v>
      </c>
      <c r="BD8" t="s">
        <v>77</v>
      </c>
      <c r="BE8" t="s">
        <v>77</v>
      </c>
    </row>
    <row r="9" spans="1:57" ht="14.45" x14ac:dyDescent="0.35">
      <c r="A9" t="e">
        <f>IF(personindstillinger!#REF!&lt;&gt;"",personindstillinger!#REF!,"")</f>
        <v>#REF!</v>
      </c>
    </row>
    <row r="10" spans="1:57" ht="14.45" x14ac:dyDescent="0.35">
      <c r="A10" t="e">
        <f>IF(personindstillinger!#REF!&lt;&gt;"",personindstillinger!#REF!,"")</f>
        <v>#REF!</v>
      </c>
    </row>
    <row r="11" spans="1:57" ht="14.45" x14ac:dyDescent="0.35">
      <c r="A11" t="e">
        <f>IF(personindstillinger!#REF!&lt;&gt;"",personindstillinger!#REF!,"")</f>
        <v>#REF!</v>
      </c>
    </row>
    <row r="12" spans="1:57" ht="14.45" x14ac:dyDescent="0.35">
      <c r="A12" t="e">
        <f>IF(personindstillinger!#REF!&lt;&gt;"",personindstillinger!#REF!,"")</f>
        <v>#REF!</v>
      </c>
    </row>
    <row r="13" spans="1:57" ht="14.45" x14ac:dyDescent="0.35">
      <c r="A13" t="e">
        <f>IF(personindstillinger!#REF!&lt;&gt;"",personindstillinger!#REF!,"")</f>
        <v>#REF!</v>
      </c>
    </row>
    <row r="14" spans="1:57" ht="14.45" x14ac:dyDescent="0.35">
      <c r="A14" t="e">
        <f>IF(personindstillinger!#REF!&lt;&gt;"",personindstillinger!#REF!,"")</f>
        <v>#REF!</v>
      </c>
    </row>
    <row r="15" spans="1:57" ht="14.45" x14ac:dyDescent="0.35">
      <c r="A15" t="e">
        <f>IF(personindstillinger!#REF!&lt;&gt;"",personindstillinger!#REF!,"")</f>
        <v>#REF!</v>
      </c>
    </row>
    <row r="16" spans="1:57" ht="14.45" x14ac:dyDescent="0.35">
      <c r="A16" t="str">
        <f>IF(personindstillinger!G14&lt;&gt;"",personindstillinger!G14,"")</f>
        <v/>
      </c>
    </row>
    <row r="17" spans="1:29" ht="14.45" x14ac:dyDescent="0.35">
      <c r="A17" t="str">
        <f>IF(personindstillinger!B16&lt;&gt;"",personindstillinger!B16,"")</f>
        <v/>
      </c>
    </row>
    <row r="18" spans="1:29" ht="14.45" x14ac:dyDescent="0.35">
      <c r="A18" t="str">
        <f>personindstillinger!B12</f>
        <v>Anne-Grethe</v>
      </c>
      <c r="B18" t="s">
        <v>75</v>
      </c>
      <c r="C18" t="s">
        <v>75</v>
      </c>
      <c r="D18" t="s">
        <v>77</v>
      </c>
      <c r="E18" t="s">
        <v>77</v>
      </c>
      <c r="F18" t="s">
        <v>76</v>
      </c>
      <c r="G18" t="s">
        <v>76</v>
      </c>
      <c r="H18" t="s">
        <v>76</v>
      </c>
      <c r="I18" t="s">
        <v>77</v>
      </c>
      <c r="J18" t="s">
        <v>77</v>
      </c>
      <c r="K18" t="s">
        <v>75</v>
      </c>
      <c r="L18" t="s">
        <v>75</v>
      </c>
      <c r="M18" t="s">
        <v>77</v>
      </c>
      <c r="N18" t="s">
        <v>77</v>
      </c>
      <c r="O18" t="s">
        <v>77</v>
      </c>
      <c r="P18" t="s">
        <v>74</v>
      </c>
      <c r="Q18" t="s">
        <v>74</v>
      </c>
      <c r="R18" t="s">
        <v>77</v>
      </c>
      <c r="S18" t="s">
        <v>77</v>
      </c>
      <c r="T18" t="s">
        <v>75</v>
      </c>
      <c r="U18" t="s">
        <v>75</v>
      </c>
      <c r="V18" t="s">
        <v>75</v>
      </c>
      <c r="W18" t="s">
        <v>77</v>
      </c>
      <c r="X18" t="s">
        <v>75</v>
      </c>
      <c r="Y18" t="s">
        <v>74</v>
      </c>
      <c r="Z18" t="s">
        <v>74</v>
      </c>
      <c r="AA18" t="s">
        <v>77</v>
      </c>
      <c r="AB18" t="s">
        <v>77</v>
      </c>
      <c r="AC18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Normal="100" workbookViewId="0">
      <selection activeCell="H23" sqref="H23:H26"/>
    </sheetView>
  </sheetViews>
  <sheetFormatPr defaultRowHeight="15" x14ac:dyDescent="0.25"/>
  <cols>
    <col min="2" max="2" width="12.5703125" bestFit="1" customWidth="1"/>
    <col min="3" max="3" width="11.5703125" bestFit="1" customWidth="1"/>
    <col min="4" max="4" width="13.42578125" bestFit="1" customWidth="1"/>
    <col min="5" max="5" width="16.7109375" bestFit="1" customWidth="1"/>
    <col min="6" max="6" width="16.7109375" customWidth="1"/>
    <col min="7" max="7" width="15" bestFit="1" customWidth="1"/>
    <col min="8" max="8" width="17" bestFit="1" customWidth="1"/>
    <col min="9" max="9" width="17.85546875" bestFit="1" customWidth="1"/>
    <col min="10" max="10" width="18.85546875" bestFit="1" customWidth="1"/>
    <col min="12" max="12" width="14.5703125" bestFit="1" customWidth="1"/>
    <col min="13" max="13" width="12.5703125" bestFit="1" customWidth="1"/>
  </cols>
  <sheetData>
    <row r="1" spans="1:13" x14ac:dyDescent="0.25">
      <c r="A1" t="s">
        <v>18</v>
      </c>
      <c r="B1" t="s">
        <v>20</v>
      </c>
      <c r="C1" t="s">
        <v>19</v>
      </c>
      <c r="D1" t="s">
        <v>21</v>
      </c>
      <c r="E1" t="s">
        <v>45</v>
      </c>
      <c r="H1" t="s">
        <v>71</v>
      </c>
      <c r="I1" t="s">
        <v>40</v>
      </c>
      <c r="J1" t="s">
        <v>42</v>
      </c>
      <c r="L1" t="s">
        <v>44</v>
      </c>
      <c r="M1" t="s">
        <v>43</v>
      </c>
    </row>
    <row r="2" spans="1:13" x14ac:dyDescent="0.25">
      <c r="A2" s="5" t="s">
        <v>15</v>
      </c>
      <c r="B2" t="s">
        <v>31</v>
      </c>
      <c r="C2">
        <v>1</v>
      </c>
      <c r="D2">
        <v>32</v>
      </c>
      <c r="I2" t="s">
        <v>41</v>
      </c>
    </row>
    <row r="3" spans="1:13" x14ac:dyDescent="0.25">
      <c r="A3" s="5" t="s">
        <v>16</v>
      </c>
      <c r="B3" t="s">
        <v>36</v>
      </c>
      <c r="C3">
        <v>1</v>
      </c>
      <c r="D3">
        <v>32</v>
      </c>
      <c r="J3" t="s">
        <v>41</v>
      </c>
      <c r="M3" t="s">
        <v>41</v>
      </c>
    </row>
    <row r="4" spans="1:13" x14ac:dyDescent="0.25">
      <c r="A4" s="5" t="s">
        <v>17</v>
      </c>
      <c r="B4" t="s">
        <v>88</v>
      </c>
      <c r="C4">
        <v>1</v>
      </c>
      <c r="D4">
        <v>37</v>
      </c>
      <c r="L4" t="s">
        <v>41</v>
      </c>
    </row>
    <row r="5" spans="1:13" x14ac:dyDescent="0.25">
      <c r="A5" s="5" t="s">
        <v>23</v>
      </c>
      <c r="B5" t="s">
        <v>25</v>
      </c>
      <c r="C5">
        <v>1</v>
      </c>
      <c r="D5">
        <v>37</v>
      </c>
    </row>
    <row r="6" spans="1:13" x14ac:dyDescent="0.25">
      <c r="A6" s="5" t="s">
        <v>24</v>
      </c>
      <c r="B6" t="s">
        <v>27</v>
      </c>
      <c r="C6">
        <v>1</v>
      </c>
      <c r="D6">
        <v>37</v>
      </c>
      <c r="M6" t="s">
        <v>41</v>
      </c>
    </row>
    <row r="7" spans="1:13" x14ac:dyDescent="0.25">
      <c r="A7" s="5" t="s">
        <v>26</v>
      </c>
      <c r="B7" t="s">
        <v>87</v>
      </c>
      <c r="C7">
        <v>1</v>
      </c>
      <c r="D7">
        <v>37</v>
      </c>
      <c r="L7" t="s">
        <v>41</v>
      </c>
    </row>
    <row r="8" spans="1:13" x14ac:dyDescent="0.25">
      <c r="A8" s="5" t="s">
        <v>28</v>
      </c>
      <c r="B8" t="s">
        <v>38</v>
      </c>
      <c r="C8">
        <v>3</v>
      </c>
      <c r="D8">
        <v>28</v>
      </c>
      <c r="H8" t="s">
        <v>41</v>
      </c>
    </row>
    <row r="9" spans="1:13" x14ac:dyDescent="0.25">
      <c r="A9" s="5" t="s">
        <v>30</v>
      </c>
      <c r="B9" t="s">
        <v>29</v>
      </c>
      <c r="C9">
        <v>3</v>
      </c>
      <c r="D9">
        <v>32</v>
      </c>
    </row>
    <row r="10" spans="1:13" x14ac:dyDescent="0.25">
      <c r="A10" s="5" t="s">
        <v>32</v>
      </c>
      <c r="B10" t="s">
        <v>33</v>
      </c>
      <c r="C10">
        <v>3</v>
      </c>
      <c r="D10">
        <v>32</v>
      </c>
    </row>
    <row r="11" spans="1:13" x14ac:dyDescent="0.25">
      <c r="A11" s="5" t="s">
        <v>34</v>
      </c>
      <c r="B11" t="s">
        <v>72</v>
      </c>
      <c r="C11">
        <v>3</v>
      </c>
      <c r="D11">
        <v>32</v>
      </c>
    </row>
    <row r="12" spans="1:13" x14ac:dyDescent="0.25">
      <c r="A12" s="5" t="s">
        <v>35</v>
      </c>
      <c r="B12" t="s">
        <v>85</v>
      </c>
      <c r="C12">
        <v>3</v>
      </c>
      <c r="D12">
        <v>32</v>
      </c>
    </row>
    <row r="13" spans="1:13" x14ac:dyDescent="0.25">
      <c r="A13" s="5" t="s">
        <v>37</v>
      </c>
      <c r="B13" t="s">
        <v>73</v>
      </c>
      <c r="C13">
        <v>3</v>
      </c>
      <c r="D13">
        <v>32</v>
      </c>
    </row>
    <row r="14" spans="1:13" ht="14.45" x14ac:dyDescent="0.35">
      <c r="A14" s="5" t="s">
        <v>39</v>
      </c>
      <c r="B14" t="s">
        <v>22</v>
      </c>
      <c r="C14">
        <v>3</v>
      </c>
      <c r="D14">
        <v>37</v>
      </c>
      <c r="F14" s="5"/>
    </row>
    <row r="15" spans="1:13" ht="14.45" x14ac:dyDescent="0.35">
      <c r="A15" s="5" t="s">
        <v>81</v>
      </c>
      <c r="B15" t="s">
        <v>86</v>
      </c>
      <c r="C15">
        <v>3</v>
      </c>
      <c r="D15">
        <v>37</v>
      </c>
    </row>
    <row r="16" spans="1:13" ht="14.45" x14ac:dyDescent="0.35">
      <c r="A16" s="5"/>
    </row>
    <row r="17" spans="1:8" ht="14.45" x14ac:dyDescent="0.35">
      <c r="A17" s="5"/>
    </row>
    <row r="18" spans="1:8" ht="14.45" x14ac:dyDescent="0.35">
      <c r="A18" s="5"/>
    </row>
    <row r="19" spans="1:8" ht="14.45" x14ac:dyDescent="0.35">
      <c r="A19" s="5"/>
      <c r="C19" s="5"/>
    </row>
    <row r="20" spans="1:8" ht="14.45" x14ac:dyDescent="0.35">
      <c r="A20" s="5"/>
      <c r="C20" s="5"/>
    </row>
    <row r="21" spans="1:8" ht="14.45" x14ac:dyDescent="0.35">
      <c r="A21" s="5"/>
      <c r="C21" s="5"/>
      <c r="F21" t="s">
        <v>89</v>
      </c>
      <c r="G21">
        <v>1</v>
      </c>
      <c r="H21">
        <v>28</v>
      </c>
    </row>
    <row r="22" spans="1:8" ht="14.45" x14ac:dyDescent="0.35">
      <c r="A22" s="5"/>
      <c r="C22" s="5"/>
      <c r="F22" t="s">
        <v>90</v>
      </c>
      <c r="G22">
        <v>1</v>
      </c>
      <c r="H22">
        <v>32</v>
      </c>
    </row>
    <row r="23" spans="1:8" ht="14.45" x14ac:dyDescent="0.35">
      <c r="C23" s="5"/>
      <c r="F23" t="s">
        <v>91</v>
      </c>
      <c r="G23">
        <v>1</v>
      </c>
      <c r="H23">
        <v>37</v>
      </c>
    </row>
    <row r="24" spans="1:8" ht="14.45" x14ac:dyDescent="0.35">
      <c r="C24" s="5"/>
      <c r="F24" t="s">
        <v>92</v>
      </c>
      <c r="G24" s="7">
        <v>1</v>
      </c>
      <c r="H24">
        <v>37</v>
      </c>
    </row>
    <row r="25" spans="1:8" ht="14.45" x14ac:dyDescent="0.35">
      <c r="C25" s="5"/>
      <c r="F25" t="s">
        <v>93</v>
      </c>
      <c r="G25">
        <v>1</v>
      </c>
      <c r="H25">
        <v>37</v>
      </c>
    </row>
    <row r="26" spans="1:8" ht="14.45" x14ac:dyDescent="0.35">
      <c r="C26" s="5"/>
      <c r="F26" t="s">
        <v>94</v>
      </c>
      <c r="G26">
        <v>1</v>
      </c>
      <c r="H26">
        <v>37</v>
      </c>
    </row>
    <row r="27" spans="1:8" ht="14.45" x14ac:dyDescent="0.35">
      <c r="C27" s="5"/>
      <c r="F27" t="s">
        <v>95</v>
      </c>
      <c r="G27">
        <v>3</v>
      </c>
      <c r="H27">
        <v>28</v>
      </c>
    </row>
    <row r="28" spans="1:8" x14ac:dyDescent="0.25">
      <c r="C28" s="5"/>
      <c r="F28" t="s">
        <v>96</v>
      </c>
      <c r="G28">
        <v>3</v>
      </c>
      <c r="H28">
        <v>32</v>
      </c>
    </row>
    <row r="29" spans="1:8" x14ac:dyDescent="0.25">
      <c r="C29" s="5"/>
      <c r="F29" t="s">
        <v>97</v>
      </c>
      <c r="G29">
        <v>3</v>
      </c>
      <c r="H29">
        <v>32</v>
      </c>
    </row>
    <row r="30" spans="1:8" x14ac:dyDescent="0.25">
      <c r="C30" s="5"/>
      <c r="F30" t="s">
        <v>98</v>
      </c>
      <c r="G30">
        <v>3</v>
      </c>
      <c r="H30">
        <v>32</v>
      </c>
    </row>
    <row r="31" spans="1:8" x14ac:dyDescent="0.25">
      <c r="C31" s="5"/>
      <c r="F31" t="s">
        <v>99</v>
      </c>
      <c r="G31">
        <v>3</v>
      </c>
      <c r="H31">
        <v>32</v>
      </c>
    </row>
    <row r="32" spans="1:8" x14ac:dyDescent="0.25">
      <c r="C32" s="5"/>
      <c r="F32" t="s">
        <v>100</v>
      </c>
      <c r="G32" s="7">
        <v>3</v>
      </c>
      <c r="H32">
        <v>37</v>
      </c>
    </row>
    <row r="33" spans="6:8" x14ac:dyDescent="0.25">
      <c r="F33" t="s">
        <v>101</v>
      </c>
      <c r="G33">
        <v>3</v>
      </c>
      <c r="H33">
        <v>37</v>
      </c>
    </row>
    <row r="34" spans="6:8" x14ac:dyDescent="0.25">
      <c r="F34" t="s">
        <v>102</v>
      </c>
      <c r="G34">
        <v>3</v>
      </c>
      <c r="H34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C38" sqref="C38"/>
    </sheetView>
  </sheetViews>
  <sheetFormatPr defaultRowHeight="15" x14ac:dyDescent="0.25"/>
  <cols>
    <col min="1" max="1" width="31.5703125" bestFit="1" customWidth="1"/>
    <col min="2" max="2" width="16.5703125" bestFit="1" customWidth="1"/>
    <col min="3" max="3" width="14" bestFit="1" customWidth="1"/>
    <col min="4" max="4" width="17.42578125" bestFit="1" customWidth="1"/>
    <col min="5" max="5" width="9.7109375" bestFit="1" customWidth="1"/>
    <col min="6" max="6" width="11" bestFit="1" customWidth="1"/>
  </cols>
  <sheetData>
    <row r="1" spans="1:15" x14ac:dyDescent="0.35">
      <c r="A1" t="s">
        <v>48</v>
      </c>
      <c r="B1" t="s">
        <v>49</v>
      </c>
      <c r="C1" t="s">
        <v>67</v>
      </c>
      <c r="D1" t="s">
        <v>46</v>
      </c>
      <c r="E1" t="s">
        <v>47</v>
      </c>
      <c r="F1" t="s">
        <v>62</v>
      </c>
      <c r="I1" t="s">
        <v>105</v>
      </c>
      <c r="K1" t="s">
        <v>106</v>
      </c>
      <c r="M1" t="s">
        <v>107</v>
      </c>
      <c r="N1" t="s">
        <v>104</v>
      </c>
      <c r="O1" t="s">
        <v>103</v>
      </c>
    </row>
    <row r="2" spans="1:15" x14ac:dyDescent="0.35">
      <c r="A2" t="s">
        <v>50</v>
      </c>
      <c r="B2">
        <v>1</v>
      </c>
      <c r="E2">
        <v>4</v>
      </c>
      <c r="F2">
        <v>1</v>
      </c>
      <c r="H2" s="8">
        <v>6.1068888473510701E+20</v>
      </c>
      <c r="I2" s="9">
        <f>H2/10^18</f>
        <v>610.68888473510697</v>
      </c>
      <c r="J2" s="8">
        <v>1.148E+21</v>
      </c>
      <c r="K2" s="9">
        <f>J2/10^18</f>
        <v>1148</v>
      </c>
      <c r="L2" s="8">
        <v>1.9465449065702101E+19</v>
      </c>
      <c r="M2" s="9">
        <f>L2/10^18</f>
        <v>19.465449065702099</v>
      </c>
      <c r="N2" s="9">
        <f>$O$2-M2</f>
        <v>4.5345509342979007</v>
      </c>
      <c r="O2">
        <v>24</v>
      </c>
    </row>
    <row r="3" spans="1:15" x14ac:dyDescent="0.35">
      <c r="A3" t="s">
        <v>70</v>
      </c>
      <c r="B3">
        <v>1</v>
      </c>
      <c r="D3" t="s">
        <v>69</v>
      </c>
      <c r="H3" s="8">
        <v>5.0542300415039E+20</v>
      </c>
      <c r="I3" s="9">
        <f t="shared" ref="I3:I12" si="0">H3/10^18</f>
        <v>505.42300415039</v>
      </c>
      <c r="J3" s="8">
        <v>5.6E+19</v>
      </c>
      <c r="K3" s="9">
        <f t="shared" ref="K3:K12" si="1">J3/10^18</f>
        <v>56</v>
      </c>
      <c r="L3" s="8">
        <v>2.1084870397232202E+19</v>
      </c>
      <c r="M3" s="9">
        <f t="shared" ref="M3:M12" si="2">L3/10^18</f>
        <v>21.084870397232201</v>
      </c>
      <c r="N3" s="9">
        <f t="shared" ref="N3:N12" si="3">$O$2-M3</f>
        <v>2.9151296027677986</v>
      </c>
    </row>
    <row r="4" spans="1:15" x14ac:dyDescent="0.35">
      <c r="A4" t="s">
        <v>52</v>
      </c>
      <c r="B4">
        <v>1</v>
      </c>
      <c r="H4" s="8">
        <v>1.13273935317993E+20</v>
      </c>
      <c r="I4" s="9">
        <f t="shared" si="0"/>
        <v>113.27393531799299</v>
      </c>
      <c r="J4" s="8">
        <v>8.4E+19</v>
      </c>
      <c r="K4" s="9">
        <f t="shared" si="1"/>
        <v>84</v>
      </c>
      <c r="L4" s="8">
        <v>9.7895599758890803E+18</v>
      </c>
      <c r="M4" s="9">
        <f t="shared" si="2"/>
        <v>9.7895599758890803</v>
      </c>
      <c r="N4" s="9">
        <f t="shared" si="3"/>
        <v>14.21044002411092</v>
      </c>
    </row>
    <row r="5" spans="1:15" x14ac:dyDescent="0.35">
      <c r="A5" t="s">
        <v>61</v>
      </c>
      <c r="B5">
        <v>1</v>
      </c>
      <c r="H5" s="8">
        <v>1.44001264247894E+22</v>
      </c>
      <c r="I5" s="9">
        <f t="shared" si="0"/>
        <v>14400.1264247894</v>
      </c>
      <c r="J5" s="8">
        <v>8.4E+19</v>
      </c>
      <c r="K5" s="9">
        <f t="shared" si="1"/>
        <v>84</v>
      </c>
      <c r="L5" s="8">
        <v>2.6448571428570702E+19</v>
      </c>
      <c r="M5" s="9">
        <f t="shared" si="2"/>
        <v>26.448571428570702</v>
      </c>
      <c r="N5" s="9">
        <f t="shared" si="3"/>
        <v>-2.4485714285707019</v>
      </c>
    </row>
    <row r="6" spans="1:15" x14ac:dyDescent="0.35">
      <c r="A6" t="s">
        <v>53</v>
      </c>
      <c r="B6">
        <v>1</v>
      </c>
      <c r="H6" s="8">
        <v>2.2954740295410099E+21</v>
      </c>
      <c r="I6" s="9">
        <f t="shared" si="0"/>
        <v>2295.4740295410097</v>
      </c>
      <c r="J6" s="8">
        <v>1.4E+19</v>
      </c>
      <c r="K6" s="9">
        <f t="shared" si="1"/>
        <v>14</v>
      </c>
      <c r="L6" s="8">
        <v>2.0925714285714199E+19</v>
      </c>
      <c r="M6" s="9">
        <f t="shared" si="2"/>
        <v>20.9257142857142</v>
      </c>
      <c r="N6" s="9">
        <f t="shared" si="3"/>
        <v>3.0742857142858</v>
      </c>
    </row>
    <row r="7" spans="1:15" x14ac:dyDescent="0.35">
      <c r="A7" t="s">
        <v>55</v>
      </c>
      <c r="B7">
        <v>1</v>
      </c>
      <c r="H7" s="8">
        <v>1.89691061210632E+21</v>
      </c>
      <c r="I7" s="9">
        <f t="shared" si="0"/>
        <v>1896.9106121063201</v>
      </c>
      <c r="J7" s="8">
        <v>3.36E+20</v>
      </c>
      <c r="K7" s="9">
        <f t="shared" si="1"/>
        <v>336</v>
      </c>
      <c r="L7" s="8">
        <v>2.01067992766727E+19</v>
      </c>
      <c r="M7" s="9">
        <f t="shared" si="2"/>
        <v>20.1067992766727</v>
      </c>
      <c r="N7" s="9">
        <f t="shared" si="3"/>
        <v>3.8932007233273005</v>
      </c>
    </row>
    <row r="8" spans="1:15" x14ac:dyDescent="0.35">
      <c r="A8" t="s">
        <v>56</v>
      </c>
      <c r="B8">
        <v>1</v>
      </c>
      <c r="H8" s="8">
        <v>1.4400533241271899E+22</v>
      </c>
      <c r="I8" s="9">
        <f t="shared" si="0"/>
        <v>14400.5332412719</v>
      </c>
      <c r="J8" s="8">
        <v>5.6E+19</v>
      </c>
      <c r="K8" s="9">
        <f t="shared" si="1"/>
        <v>56</v>
      </c>
      <c r="L8" s="8">
        <v>2.5094406268836602E+19</v>
      </c>
      <c r="M8" s="9">
        <f t="shared" si="2"/>
        <v>25.0944062688366</v>
      </c>
      <c r="N8" s="9">
        <f t="shared" si="3"/>
        <v>-1.0944062688366003</v>
      </c>
    </row>
    <row r="9" spans="1:15" x14ac:dyDescent="0.35">
      <c r="A9" t="s">
        <v>54</v>
      </c>
      <c r="B9">
        <v>1</v>
      </c>
      <c r="H9" s="8">
        <v>1.4406486351013101E+22</v>
      </c>
      <c r="I9" s="9">
        <f t="shared" si="0"/>
        <v>14406.486351013102</v>
      </c>
      <c r="J9" s="8">
        <v>3.92E+20</v>
      </c>
      <c r="K9" s="9">
        <f t="shared" si="1"/>
        <v>392</v>
      </c>
      <c r="L9" s="8">
        <v>3.0214611211573101E+19</v>
      </c>
      <c r="M9" s="9">
        <f t="shared" si="2"/>
        <v>30.2146112115731</v>
      </c>
      <c r="N9" s="9">
        <f t="shared" si="3"/>
        <v>-6.2146112115731</v>
      </c>
    </row>
    <row r="10" spans="1:15" x14ac:dyDescent="0.35">
      <c r="A10" t="s">
        <v>57</v>
      </c>
      <c r="B10">
        <v>1</v>
      </c>
      <c r="H10" s="8">
        <v>1.4408548910140901E+22</v>
      </c>
      <c r="I10" s="9">
        <f t="shared" si="0"/>
        <v>14408.5489101409</v>
      </c>
      <c r="J10" s="8">
        <v>2.24E+20</v>
      </c>
      <c r="K10" s="9">
        <f t="shared" si="1"/>
        <v>224</v>
      </c>
      <c r="L10" s="8">
        <v>2.5645714285713498E+19</v>
      </c>
      <c r="M10" s="9">
        <f t="shared" si="2"/>
        <v>25.645714285713499</v>
      </c>
      <c r="N10" s="9">
        <f t="shared" si="3"/>
        <v>-1.645714285713499</v>
      </c>
    </row>
    <row r="11" spans="1:15" x14ac:dyDescent="0.35">
      <c r="A11" t="s">
        <v>78</v>
      </c>
      <c r="H11" s="8">
        <v>1.4400671995162899E+22</v>
      </c>
      <c r="I11" s="9">
        <f t="shared" si="0"/>
        <v>14400.671995162898</v>
      </c>
      <c r="J11" s="8">
        <v>3.92E+20</v>
      </c>
      <c r="K11" s="9">
        <f t="shared" si="1"/>
        <v>392</v>
      </c>
      <c r="L11" s="8">
        <v>2.5152380952380801E+19</v>
      </c>
      <c r="M11" s="9">
        <f t="shared" si="2"/>
        <v>25.152380952380803</v>
      </c>
      <c r="N11" s="9">
        <f t="shared" si="3"/>
        <v>-1.1523809523808026</v>
      </c>
    </row>
    <row r="12" spans="1:15" x14ac:dyDescent="0.35">
      <c r="A12" t="s">
        <v>79</v>
      </c>
      <c r="B12">
        <v>1</v>
      </c>
      <c r="H12" s="8">
        <v>1.44003593883514E+22</v>
      </c>
      <c r="I12" s="9">
        <f t="shared" si="0"/>
        <v>14400.3593883514</v>
      </c>
      <c r="J12" s="8">
        <v>5.04E+20</v>
      </c>
      <c r="K12" s="9">
        <f t="shared" si="1"/>
        <v>504</v>
      </c>
      <c r="L12" s="8">
        <v>2.61564315852923E+19</v>
      </c>
      <c r="M12" s="9">
        <f t="shared" si="2"/>
        <v>26.1564315852923</v>
      </c>
      <c r="N12" s="9">
        <f t="shared" si="3"/>
        <v>-2.1564315852922995</v>
      </c>
    </row>
    <row r="13" spans="1:15" x14ac:dyDescent="0.35">
      <c r="A13" s="6" t="s">
        <v>83</v>
      </c>
    </row>
    <row r="14" spans="1:15" ht="14.45" x14ac:dyDescent="0.35">
      <c r="A14" s="6" t="s">
        <v>82</v>
      </c>
      <c r="B14">
        <v>1</v>
      </c>
      <c r="C14">
        <v>0</v>
      </c>
    </row>
    <row r="15" spans="1:15" ht="14.45" x14ac:dyDescent="0.35">
      <c r="A15" t="s">
        <v>51</v>
      </c>
      <c r="B15">
        <v>1</v>
      </c>
      <c r="C15">
        <v>1</v>
      </c>
    </row>
    <row r="16" spans="1:15" ht="14.45" x14ac:dyDescent="0.35">
      <c r="A16" t="s">
        <v>60</v>
      </c>
      <c r="B16">
        <v>1</v>
      </c>
      <c r="C16">
        <v>1</v>
      </c>
    </row>
    <row r="17" spans="1:3" ht="14.45" x14ac:dyDescent="0.35">
      <c r="A17" t="s">
        <v>63</v>
      </c>
      <c r="B17">
        <v>1</v>
      </c>
      <c r="C17">
        <v>1</v>
      </c>
    </row>
    <row r="18" spans="1:3" ht="14.45" x14ac:dyDescent="0.35">
      <c r="A18" t="s">
        <v>64</v>
      </c>
      <c r="B18">
        <v>1</v>
      </c>
      <c r="C18">
        <v>2</v>
      </c>
    </row>
    <row r="19" spans="1:3" ht="14.45" x14ac:dyDescent="0.35">
      <c r="A19" t="s">
        <v>65</v>
      </c>
      <c r="B19">
        <v>1</v>
      </c>
      <c r="C19">
        <v>0.5</v>
      </c>
    </row>
    <row r="20" spans="1:3" ht="14.45" x14ac:dyDescent="0.35">
      <c r="A20" t="s">
        <v>66</v>
      </c>
      <c r="B20">
        <v>1</v>
      </c>
      <c r="C20">
        <v>0.04</v>
      </c>
    </row>
    <row r="21" spans="1:3" ht="14.45" x14ac:dyDescent="0.35">
      <c r="A21" t="s">
        <v>58</v>
      </c>
      <c r="B21">
        <v>1</v>
      </c>
      <c r="C21">
        <v>1</v>
      </c>
    </row>
    <row r="22" spans="1:3" ht="14.45" x14ac:dyDescent="0.35">
      <c r="A22" t="s">
        <v>80</v>
      </c>
      <c r="B22">
        <v>1</v>
      </c>
      <c r="C22">
        <v>1</v>
      </c>
    </row>
    <row r="23" spans="1:3" ht="14.45" x14ac:dyDescent="0.35">
      <c r="A23" t="s">
        <v>84</v>
      </c>
      <c r="B23">
        <v>1</v>
      </c>
      <c r="C23">
        <v>1</v>
      </c>
    </row>
    <row r="24" spans="1:3" ht="14.45" x14ac:dyDescent="0.35">
      <c r="A24" t="s">
        <v>59</v>
      </c>
      <c r="B24">
        <v>1</v>
      </c>
      <c r="C24">
        <v>1</v>
      </c>
    </row>
    <row r="25" spans="1:3" ht="14.45" x14ac:dyDescent="0.35">
      <c r="A25" t="s">
        <v>68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personindstillinger</vt:lpstr>
      <vt:lpstr>generelle indstillinger</vt:lpstr>
      <vt:lpstr>wishes</vt:lpstr>
      <vt:lpstr>wishes2</vt:lpstr>
      <vt:lpstr>personindstillinger2</vt:lpstr>
      <vt:lpstr>generelle indstillinger2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</dc:creator>
  <cp:lastModifiedBy>Nikolaj Vestbjerg</cp:lastModifiedBy>
  <dcterms:created xsi:type="dcterms:W3CDTF">2017-02-26T12:18:15Z</dcterms:created>
  <dcterms:modified xsi:type="dcterms:W3CDTF">2023-11-28T21:32:25Z</dcterms:modified>
</cp:coreProperties>
</file>