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liza\Documents\Uni\Project\Work\"/>
    </mc:Choice>
  </mc:AlternateContent>
  <xr:revisionPtr revIDLastSave="0" documentId="13_ncr:1_{1FA9BCF3-CCF2-4BD6-BB17-3519203F618A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DJF" sheetId="1" r:id="rId1"/>
    <sheet name="by Years" sheetId="2" r:id="rId2"/>
    <sheet name="by Lat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unaYMZfMexUKmbdPyf++MrMuwA=="/>
    </ext>
  </extLst>
</workbook>
</file>

<file path=xl/calcChain.xml><?xml version="1.0" encoding="utf-8"?>
<calcChain xmlns="http://schemas.openxmlformats.org/spreadsheetml/2006/main">
  <c r="P3" i="5" l="1"/>
  <c r="Q3" i="5"/>
  <c r="R3" i="5"/>
  <c r="S3" i="5"/>
  <c r="T3" i="5"/>
  <c r="U3" i="5"/>
  <c r="V3" i="5"/>
  <c r="W3" i="5"/>
  <c r="X3" i="5"/>
  <c r="Y3" i="5"/>
  <c r="Z3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P7" i="5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L111" i="1" l="1"/>
  <c r="K111" i="1"/>
  <c r="J111" i="1"/>
  <c r="I111" i="1"/>
  <c r="H111" i="1"/>
  <c r="G111" i="1"/>
  <c r="F111" i="1"/>
  <c r="E111" i="1"/>
  <c r="D111" i="1"/>
  <c r="C111" i="1"/>
  <c r="B111" i="1"/>
  <c r="M104" i="1"/>
  <c r="M105" i="1" s="1"/>
  <c r="L104" i="1"/>
  <c r="L105" i="1" s="1"/>
  <c r="K104" i="1"/>
  <c r="J104" i="1"/>
  <c r="J105" i="1" s="1"/>
  <c r="I104" i="1"/>
  <c r="H104" i="1"/>
  <c r="H105" i="1" s="1"/>
  <c r="G104" i="1"/>
  <c r="G105" i="1" s="1"/>
  <c r="F104" i="1"/>
  <c r="E104" i="1"/>
  <c r="D104" i="1"/>
  <c r="C104" i="1"/>
  <c r="C105" i="1" s="1"/>
  <c r="B104" i="1"/>
  <c r="B105" i="1" s="1"/>
  <c r="L102" i="1"/>
  <c r="K102" i="1"/>
  <c r="J102" i="1"/>
  <c r="I102" i="1"/>
  <c r="H102" i="1"/>
  <c r="G102" i="1"/>
  <c r="F102" i="1"/>
  <c r="E102" i="1"/>
  <c r="D102" i="1"/>
  <c r="C102" i="1"/>
  <c r="B102" i="1"/>
  <c r="M99" i="1"/>
  <c r="M98" i="1"/>
  <c r="B98" i="1"/>
  <c r="M97" i="1"/>
  <c r="M94" i="1"/>
  <c r="M92" i="1"/>
  <c r="L93" i="1" s="1"/>
  <c r="B90" i="1"/>
  <c r="M89" i="1"/>
  <c r="M88" i="1"/>
  <c r="E88" i="1"/>
  <c r="M87" i="1"/>
  <c r="M85" i="1"/>
  <c r="E85" i="1"/>
  <c r="D85" i="1"/>
  <c r="D86" i="1" s="1"/>
  <c r="C85" i="1"/>
  <c r="M84" i="1"/>
  <c r="I83" i="1"/>
  <c r="G83" i="1"/>
  <c r="F83" i="1"/>
  <c r="E83" i="1"/>
  <c r="E86" i="1" s="1"/>
  <c r="D83" i="1"/>
  <c r="C83" i="1"/>
  <c r="C86" i="1" s="1"/>
  <c r="B83" i="1"/>
  <c r="M82" i="1"/>
  <c r="M83" i="1" s="1"/>
  <c r="F81" i="1"/>
  <c r="E81" i="1"/>
  <c r="I80" i="1"/>
  <c r="I81" i="1" s="1"/>
  <c r="G80" i="1"/>
  <c r="F80" i="1"/>
  <c r="E80" i="1"/>
  <c r="D80" i="1"/>
  <c r="C80" i="1"/>
  <c r="B80" i="1"/>
  <c r="B81" i="1" s="1"/>
  <c r="M79" i="1"/>
  <c r="M80" i="1" s="1"/>
  <c r="J78" i="1"/>
  <c r="I78" i="1"/>
  <c r="H78" i="1"/>
  <c r="G78" i="1"/>
  <c r="G81" i="1" s="1"/>
  <c r="F78" i="1"/>
  <c r="E78" i="1"/>
  <c r="D78" i="1"/>
  <c r="D81" i="1" s="1"/>
  <c r="C78" i="1"/>
  <c r="C81" i="1" s="1"/>
  <c r="B78" i="1"/>
  <c r="M77" i="1"/>
  <c r="M78" i="1" s="1"/>
  <c r="G76" i="1"/>
  <c r="F76" i="1"/>
  <c r="E76" i="1"/>
  <c r="K75" i="1"/>
  <c r="J75" i="1"/>
  <c r="J76" i="1" s="1"/>
  <c r="I75" i="1"/>
  <c r="H75" i="1"/>
  <c r="G75" i="1"/>
  <c r="F75" i="1"/>
  <c r="E75" i="1"/>
  <c r="D75" i="1"/>
  <c r="C75" i="1"/>
  <c r="C76" i="1" s="1"/>
  <c r="B75" i="1"/>
  <c r="B76" i="1" s="1"/>
  <c r="M74" i="1"/>
  <c r="M75" i="1" s="1"/>
  <c r="L73" i="1"/>
  <c r="K73" i="1"/>
  <c r="K76" i="1" s="1"/>
  <c r="J73" i="1"/>
  <c r="I73" i="1"/>
  <c r="I76" i="1" s="1"/>
  <c r="H73" i="1"/>
  <c r="H76" i="1" s="1"/>
  <c r="G73" i="1"/>
  <c r="F73" i="1"/>
  <c r="E73" i="1"/>
  <c r="D73" i="1"/>
  <c r="D76" i="1" s="1"/>
  <c r="C73" i="1"/>
  <c r="B73" i="1"/>
  <c r="M72" i="1"/>
  <c r="M73" i="1" s="1"/>
  <c r="E71" i="1"/>
  <c r="D71" i="1"/>
  <c r="L70" i="1"/>
  <c r="K70" i="1"/>
  <c r="J70" i="1"/>
  <c r="I70" i="1"/>
  <c r="H70" i="1"/>
  <c r="G70" i="1"/>
  <c r="F70" i="1"/>
  <c r="E70" i="1"/>
  <c r="D70" i="1"/>
  <c r="C70" i="1"/>
  <c r="B70" i="1"/>
  <c r="M69" i="1"/>
  <c r="M70" i="1" s="1"/>
  <c r="L68" i="1"/>
  <c r="L71" i="1" s="1"/>
  <c r="J68" i="1"/>
  <c r="J71" i="1" s="1"/>
  <c r="I68" i="1"/>
  <c r="I71" i="1" s="1"/>
  <c r="H68" i="1"/>
  <c r="H71" i="1" s="1"/>
  <c r="G68" i="1"/>
  <c r="G71" i="1" s="1"/>
  <c r="F68" i="1"/>
  <c r="F71" i="1" s="1"/>
  <c r="E68" i="1"/>
  <c r="D68" i="1"/>
  <c r="M67" i="1"/>
  <c r="C68" i="1" s="1"/>
  <c r="C71" i="1" s="1"/>
  <c r="L65" i="1"/>
  <c r="J65" i="1"/>
  <c r="I65" i="1"/>
  <c r="H65" i="1"/>
  <c r="H66" i="1" s="1"/>
  <c r="G65" i="1"/>
  <c r="F65" i="1"/>
  <c r="E65" i="1"/>
  <c r="D65" i="1"/>
  <c r="M64" i="1"/>
  <c r="C65" i="1" s="1"/>
  <c r="J63" i="1"/>
  <c r="J66" i="1" s="1"/>
  <c r="I63" i="1"/>
  <c r="I66" i="1" s="1"/>
  <c r="H63" i="1"/>
  <c r="G63" i="1"/>
  <c r="G66" i="1" s="1"/>
  <c r="F63" i="1"/>
  <c r="F66" i="1" s="1"/>
  <c r="M62" i="1"/>
  <c r="E63" i="1" s="1"/>
  <c r="E66" i="1" s="1"/>
  <c r="J61" i="1"/>
  <c r="J60" i="1"/>
  <c r="I60" i="1"/>
  <c r="H60" i="1"/>
  <c r="G60" i="1"/>
  <c r="F60" i="1"/>
  <c r="F61" i="1" s="1"/>
  <c r="M59" i="1"/>
  <c r="E60" i="1" s="1"/>
  <c r="L58" i="1"/>
  <c r="K58" i="1"/>
  <c r="J58" i="1"/>
  <c r="I58" i="1"/>
  <c r="I61" i="1" s="1"/>
  <c r="H58" i="1"/>
  <c r="H61" i="1" s="1"/>
  <c r="G58" i="1"/>
  <c r="G61" i="1" s="1"/>
  <c r="F58" i="1"/>
  <c r="C58" i="1"/>
  <c r="B58" i="1"/>
  <c r="M57" i="1"/>
  <c r="E58" i="1" s="1"/>
  <c r="H56" i="1"/>
  <c r="L55" i="1"/>
  <c r="K55" i="1"/>
  <c r="J55" i="1"/>
  <c r="I55" i="1"/>
  <c r="H55" i="1"/>
  <c r="G55" i="1"/>
  <c r="F55" i="1"/>
  <c r="C55" i="1"/>
  <c r="B55" i="1"/>
  <c r="M54" i="1"/>
  <c r="E55" i="1" s="1"/>
  <c r="M53" i="1"/>
  <c r="H53" i="1"/>
  <c r="G53" i="1"/>
  <c r="G56" i="1" s="1"/>
  <c r="M52" i="1"/>
  <c r="M49" i="1"/>
  <c r="M50" i="1" s="1"/>
  <c r="M48" i="1"/>
  <c r="H48" i="1"/>
  <c r="D48" i="1"/>
  <c r="M47" i="1"/>
  <c r="M44" i="1"/>
  <c r="M45" i="1" s="1"/>
  <c r="M42" i="1"/>
  <c r="L43" i="1" s="1"/>
  <c r="M40" i="1"/>
  <c r="L40" i="1"/>
  <c r="K40" i="1"/>
  <c r="J40" i="1"/>
  <c r="I40" i="1"/>
  <c r="E40" i="1"/>
  <c r="C40" i="1"/>
  <c r="B40" i="1"/>
  <c r="M39" i="1"/>
  <c r="F38" i="1"/>
  <c r="B38" i="1"/>
  <c r="B41" i="1" s="1"/>
  <c r="M37" i="1"/>
  <c r="M35" i="1"/>
  <c r="L35" i="1"/>
  <c r="K35" i="1"/>
  <c r="J35" i="1"/>
  <c r="F35" i="1"/>
  <c r="D35" i="1"/>
  <c r="C35" i="1"/>
  <c r="B35" i="1"/>
  <c r="M34" i="1"/>
  <c r="M32" i="1"/>
  <c r="M30" i="1"/>
  <c r="L30" i="1"/>
  <c r="K30" i="1"/>
  <c r="G30" i="1"/>
  <c r="E30" i="1"/>
  <c r="D30" i="1"/>
  <c r="M29" i="1"/>
  <c r="M27" i="1"/>
  <c r="D28" i="1" s="1"/>
  <c r="D31" i="1" s="1"/>
  <c r="M25" i="1"/>
  <c r="L25" i="1"/>
  <c r="H25" i="1"/>
  <c r="F25" i="1"/>
  <c r="E25" i="1"/>
  <c r="M24" i="1"/>
  <c r="M23" i="1"/>
  <c r="I23" i="1"/>
  <c r="G23" i="1"/>
  <c r="F23" i="1"/>
  <c r="F26" i="1" s="1"/>
  <c r="E23" i="1"/>
  <c r="E26" i="1" s="1"/>
  <c r="D23" i="1"/>
  <c r="C23" i="1"/>
  <c r="B23" i="1"/>
  <c r="M22" i="1"/>
  <c r="M20" i="1"/>
  <c r="I20" i="1"/>
  <c r="I21" i="1" s="1"/>
  <c r="G20" i="1"/>
  <c r="F20" i="1"/>
  <c r="M19" i="1"/>
  <c r="K18" i="1"/>
  <c r="J18" i="1"/>
  <c r="I18" i="1"/>
  <c r="H18" i="1"/>
  <c r="G18" i="1"/>
  <c r="G21" i="1" s="1"/>
  <c r="F18" i="1"/>
  <c r="F21" i="1" s="1"/>
  <c r="E18" i="1"/>
  <c r="D18" i="1"/>
  <c r="C18" i="1"/>
  <c r="B18" i="1"/>
  <c r="M17" i="1"/>
  <c r="M18" i="1" s="1"/>
  <c r="J16" i="1"/>
  <c r="H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M14" i="1"/>
  <c r="M15" i="1" s="1"/>
  <c r="L13" i="1"/>
  <c r="K13" i="1"/>
  <c r="K16" i="1" s="1"/>
  <c r="J13" i="1"/>
  <c r="I13" i="1"/>
  <c r="I16" i="1" s="1"/>
  <c r="H13" i="1"/>
  <c r="G13" i="1"/>
  <c r="G16" i="1" s="1"/>
  <c r="F13" i="1"/>
  <c r="F16" i="1" s="1"/>
  <c r="E13" i="1"/>
  <c r="D13" i="1"/>
  <c r="C13" i="1"/>
  <c r="B13" i="1"/>
  <c r="M12" i="1"/>
  <c r="M13" i="1" s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B10" i="1"/>
  <c r="M9" i="1"/>
  <c r="M10" i="1" s="1"/>
  <c r="M8" i="1"/>
  <c r="L8" i="1"/>
  <c r="L11" i="1" s="1"/>
  <c r="J8" i="1"/>
  <c r="J11" i="1" s="1"/>
  <c r="I8" i="1"/>
  <c r="I11" i="1" s="1"/>
  <c r="H8" i="1"/>
  <c r="H11" i="1" s="1"/>
  <c r="G8" i="1"/>
  <c r="F8" i="1"/>
  <c r="E8" i="1"/>
  <c r="D8" i="1"/>
  <c r="M7" i="1"/>
  <c r="C8" i="1" s="1"/>
  <c r="L5" i="1"/>
  <c r="J5" i="1"/>
  <c r="I5" i="1"/>
  <c r="H5" i="1"/>
  <c r="G5" i="1"/>
  <c r="F5" i="1"/>
  <c r="E5" i="1"/>
  <c r="D5" i="1"/>
  <c r="M4" i="1"/>
  <c r="C5" i="1" s="1"/>
  <c r="M3" i="1"/>
  <c r="K3" i="1"/>
  <c r="M2" i="1"/>
  <c r="D26" i="1" l="1"/>
  <c r="C103" i="1"/>
  <c r="C106" i="1" s="1"/>
  <c r="L46" i="1"/>
  <c r="J33" i="1"/>
  <c r="J36" i="1" s="1"/>
  <c r="I33" i="1"/>
  <c r="H33" i="1"/>
  <c r="F33" i="1"/>
  <c r="F36" i="1" s="1"/>
  <c r="C28" i="1"/>
  <c r="B33" i="1"/>
  <c r="B36" i="1" s="1"/>
  <c r="I38" i="1"/>
  <c r="I41" i="1" s="1"/>
  <c r="G38" i="1"/>
  <c r="H38" i="1"/>
  <c r="E38" i="1"/>
  <c r="E41" i="1" s="1"/>
  <c r="D45" i="1"/>
  <c r="C50" i="1"/>
  <c r="K90" i="1"/>
  <c r="J90" i="1"/>
  <c r="I90" i="1"/>
  <c r="G90" i="1"/>
  <c r="H90" i="1"/>
  <c r="F90" i="1"/>
  <c r="E90" i="1"/>
  <c r="C93" i="1"/>
  <c r="K98" i="1"/>
  <c r="J98" i="1"/>
  <c r="I98" i="1"/>
  <c r="I101" i="1" s="1"/>
  <c r="H98" i="1"/>
  <c r="H101" i="1" s="1"/>
  <c r="F98" i="1"/>
  <c r="F101" i="1" s="1"/>
  <c r="G98" i="1"/>
  <c r="E98" i="1"/>
  <c r="D98" i="1"/>
  <c r="M102" i="1"/>
  <c r="M103" i="1" s="1"/>
  <c r="I105" i="1"/>
  <c r="E28" i="1"/>
  <c r="E31" i="1" s="1"/>
  <c r="D33" i="1"/>
  <c r="D36" i="1" s="1"/>
  <c r="C38" i="1"/>
  <c r="C41" i="1" s="1"/>
  <c r="B43" i="1"/>
  <c r="B46" i="1" s="1"/>
  <c r="I45" i="1"/>
  <c r="G48" i="1"/>
  <c r="G51" i="1" s="1"/>
  <c r="F48" i="1"/>
  <c r="F51" i="1" s="1"/>
  <c r="E48" i="1"/>
  <c r="C48" i="1"/>
  <c r="H50" i="1"/>
  <c r="H51" i="1" s="1"/>
  <c r="F53" i="1"/>
  <c r="F56" i="1" s="1"/>
  <c r="E53" i="1"/>
  <c r="E56" i="1" s="1"/>
  <c r="D53" i="1"/>
  <c r="B53" i="1"/>
  <c r="B56" i="1" s="1"/>
  <c r="E61" i="1"/>
  <c r="C90" i="1"/>
  <c r="C98" i="1"/>
  <c r="C101" i="1" s="1"/>
  <c r="K105" i="1"/>
  <c r="K6" i="1"/>
  <c r="K93" i="1"/>
  <c r="J93" i="1"/>
  <c r="I93" i="1"/>
  <c r="G93" i="1"/>
  <c r="H93" i="1"/>
  <c r="F93" i="1"/>
  <c r="E93" i="1"/>
  <c r="H45" i="1"/>
  <c r="D3" i="1"/>
  <c r="D6" i="1" s="1"/>
  <c r="C3" i="1"/>
  <c r="C6" i="1" s="1"/>
  <c r="B3" i="1"/>
  <c r="L3" i="1"/>
  <c r="L6" i="1" s="1"/>
  <c r="F28" i="1"/>
  <c r="F31" i="1" s="1"/>
  <c r="E33" i="1"/>
  <c r="D38" i="1"/>
  <c r="C43" i="1"/>
  <c r="J45" i="1"/>
  <c r="B48" i="1"/>
  <c r="B51" i="1" s="1"/>
  <c r="I50" i="1"/>
  <c r="C53" i="1"/>
  <c r="C56" i="1" s="1"/>
  <c r="D90" i="1"/>
  <c r="M93" i="1"/>
  <c r="L98" i="1"/>
  <c r="D103" i="1"/>
  <c r="E91" i="1"/>
  <c r="L61" i="1"/>
  <c r="E3" i="1"/>
  <c r="E6" i="1" s="1"/>
  <c r="G33" i="1"/>
  <c r="E43" i="1"/>
  <c r="E46" i="1" s="1"/>
  <c r="K45" i="1"/>
  <c r="J50" i="1"/>
  <c r="L90" i="1"/>
  <c r="K95" i="1"/>
  <c r="J95" i="1"/>
  <c r="I95" i="1"/>
  <c r="F95" i="1"/>
  <c r="H95" i="1"/>
  <c r="G95" i="1"/>
  <c r="E95" i="1"/>
  <c r="D95" i="1"/>
  <c r="B45" i="1"/>
  <c r="B93" i="1"/>
  <c r="J38" i="1"/>
  <c r="J41" i="1" s="1"/>
  <c r="I43" i="1"/>
  <c r="L45" i="1"/>
  <c r="K50" i="1"/>
  <c r="M90" i="1"/>
  <c r="B95" i="1"/>
  <c r="J100" i="1"/>
  <c r="I100" i="1"/>
  <c r="H100" i="1"/>
  <c r="G100" i="1"/>
  <c r="E100" i="1"/>
  <c r="F100" i="1"/>
  <c r="D100" i="1"/>
  <c r="C100" i="1"/>
  <c r="F103" i="1"/>
  <c r="K28" i="1"/>
  <c r="K31" i="1" s="1"/>
  <c r="J28" i="1"/>
  <c r="I28" i="1"/>
  <c r="I31" i="1" s="1"/>
  <c r="G28" i="1"/>
  <c r="G31" i="1" s="1"/>
  <c r="K33" i="1"/>
  <c r="K36" i="1" s="1"/>
  <c r="K25" i="1"/>
  <c r="J25" i="1"/>
  <c r="I25" i="1"/>
  <c r="I26" i="1" s="1"/>
  <c r="G25" i="1"/>
  <c r="G26" i="1" s="1"/>
  <c r="M28" i="1"/>
  <c r="L33" i="1"/>
  <c r="L36" i="1" s="1"/>
  <c r="K38" i="1"/>
  <c r="K41" i="1" s="1"/>
  <c r="J43" i="1"/>
  <c r="J46" i="1" s="1"/>
  <c r="I48" i="1"/>
  <c r="I51" i="1" s="1"/>
  <c r="L50" i="1"/>
  <c r="I53" i="1"/>
  <c r="I56" i="1" s="1"/>
  <c r="L88" i="1"/>
  <c r="L91" i="1" s="1"/>
  <c r="K88" i="1"/>
  <c r="H88" i="1"/>
  <c r="H91" i="1" s="1"/>
  <c r="J88" i="1"/>
  <c r="J91" i="1" s="1"/>
  <c r="I88" i="1"/>
  <c r="I91" i="1" s="1"/>
  <c r="G88" i="1"/>
  <c r="G91" i="1" s="1"/>
  <c r="F88" i="1"/>
  <c r="F91" i="1" s="1"/>
  <c r="C95" i="1"/>
  <c r="B100" i="1"/>
  <c r="B101" i="1" s="1"/>
  <c r="G103" i="1"/>
  <c r="G106" i="1" s="1"/>
  <c r="G50" i="1"/>
  <c r="L20" i="1"/>
  <c r="K20" i="1"/>
  <c r="K21" i="1" s="1"/>
  <c r="J20" i="1"/>
  <c r="J21" i="1" s="1"/>
  <c r="H20" i="1"/>
  <c r="H21" i="1" s="1"/>
  <c r="C20" i="1"/>
  <c r="C21" i="1" s="1"/>
  <c r="M33" i="1"/>
  <c r="L38" i="1"/>
  <c r="L41" i="1" s="1"/>
  <c r="K43" i="1"/>
  <c r="J48" i="1"/>
  <c r="J51" i="1" s="1"/>
  <c r="J53" i="1"/>
  <c r="J56" i="1" s="1"/>
  <c r="B88" i="1"/>
  <c r="B91" i="1" s="1"/>
  <c r="L95" i="1"/>
  <c r="L96" i="1" s="1"/>
  <c r="K100" i="1"/>
  <c r="H103" i="1"/>
  <c r="H106" i="1" s="1"/>
  <c r="D105" i="1"/>
  <c r="G45" i="1"/>
  <c r="F45" i="1"/>
  <c r="E45" i="1"/>
  <c r="C45" i="1"/>
  <c r="B28" i="1"/>
  <c r="B31" i="1" s="1"/>
  <c r="F50" i="1"/>
  <c r="E50" i="1"/>
  <c r="D50" i="1"/>
  <c r="D51" i="1" s="1"/>
  <c r="B50" i="1"/>
  <c r="C33" i="1"/>
  <c r="C36" i="1" s="1"/>
  <c r="D93" i="1"/>
  <c r="F3" i="1"/>
  <c r="F6" i="1" s="1"/>
  <c r="B20" i="1"/>
  <c r="B21" i="1" s="1"/>
  <c r="H3" i="1"/>
  <c r="H6" i="1" s="1"/>
  <c r="B25" i="1"/>
  <c r="B26" i="1" s="1"/>
  <c r="J30" i="1"/>
  <c r="H30" i="1"/>
  <c r="I30" i="1"/>
  <c r="F30" i="1"/>
  <c r="I3" i="1"/>
  <c r="I6" i="1" s="1"/>
  <c r="D20" i="1"/>
  <c r="D21" i="1" s="1"/>
  <c r="C25" i="1"/>
  <c r="C26" i="1" s="1"/>
  <c r="B30" i="1"/>
  <c r="I35" i="1"/>
  <c r="H35" i="1"/>
  <c r="G35" i="1"/>
  <c r="E35" i="1"/>
  <c r="M38" i="1"/>
  <c r="K48" i="1"/>
  <c r="K51" i="1" s="1"/>
  <c r="K53" i="1"/>
  <c r="K56" i="1" s="1"/>
  <c r="L85" i="1"/>
  <c r="K85" i="1"/>
  <c r="J85" i="1"/>
  <c r="H85" i="1"/>
  <c r="I85" i="1"/>
  <c r="I86" i="1" s="1"/>
  <c r="G85" i="1"/>
  <c r="G86" i="1" s="1"/>
  <c r="F85" i="1"/>
  <c r="F86" i="1" s="1"/>
  <c r="C88" i="1"/>
  <c r="C91" i="1" s="1"/>
  <c r="M95" i="1"/>
  <c r="L100" i="1"/>
  <c r="I103" i="1"/>
  <c r="I106" i="1" s="1"/>
  <c r="E105" i="1"/>
  <c r="K103" i="1"/>
  <c r="H43" i="1"/>
  <c r="H46" i="1" s="1"/>
  <c r="G43" i="1"/>
  <c r="G46" i="1" s="1"/>
  <c r="F43" i="1"/>
  <c r="D43" i="1"/>
  <c r="D46" i="1" s="1"/>
  <c r="H28" i="1"/>
  <c r="L28" i="1"/>
  <c r="L31" i="1" s="1"/>
  <c r="G3" i="1"/>
  <c r="G6" i="1" s="1"/>
  <c r="J3" i="1"/>
  <c r="J6" i="1" s="1"/>
  <c r="E20" i="1"/>
  <c r="E21" i="1" s="1"/>
  <c r="L23" i="1"/>
  <c r="L26" i="1" s="1"/>
  <c r="J23" i="1"/>
  <c r="J26" i="1" s="1"/>
  <c r="K23" i="1"/>
  <c r="K26" i="1" s="1"/>
  <c r="H23" i="1"/>
  <c r="H26" i="1" s="1"/>
  <c r="D25" i="1"/>
  <c r="C30" i="1"/>
  <c r="H40" i="1"/>
  <c r="G40" i="1"/>
  <c r="F40" i="1"/>
  <c r="F41" i="1" s="1"/>
  <c r="D40" i="1"/>
  <c r="M43" i="1"/>
  <c r="L48" i="1"/>
  <c r="L51" i="1" s="1"/>
  <c r="L53" i="1"/>
  <c r="L56" i="1" s="1"/>
  <c r="B85" i="1"/>
  <c r="B86" i="1" s="1"/>
  <c r="D88" i="1"/>
  <c r="D91" i="1" s="1"/>
  <c r="M100" i="1"/>
  <c r="J103" i="1"/>
  <c r="J106" i="1" s="1"/>
  <c r="F105" i="1"/>
  <c r="K60" i="1"/>
  <c r="K61" i="1" s="1"/>
  <c r="K63" i="1"/>
  <c r="K66" i="1" s="1"/>
  <c r="K5" i="1"/>
  <c r="K8" i="1"/>
  <c r="K11" i="1" s="1"/>
  <c r="M55" i="1"/>
  <c r="M58" i="1"/>
  <c r="L60" i="1"/>
  <c r="L63" i="1"/>
  <c r="L66" i="1" s="1"/>
  <c r="K65" i="1"/>
  <c r="K68" i="1"/>
  <c r="K71" i="1" s="1"/>
  <c r="H80" i="1"/>
  <c r="H81" i="1" s="1"/>
  <c r="H83" i="1"/>
  <c r="H86" i="1" s="1"/>
  <c r="B60" i="1"/>
  <c r="B61" i="1" s="1"/>
  <c r="B63" i="1"/>
  <c r="M65" i="1"/>
  <c r="M68" i="1"/>
  <c r="K78" i="1"/>
  <c r="K81" i="1" s="1"/>
  <c r="J80" i="1"/>
  <c r="J81" i="1" s="1"/>
  <c r="J83" i="1"/>
  <c r="M5" i="1"/>
  <c r="B5" i="1"/>
  <c r="B8" i="1"/>
  <c r="B11" i="1" s="1"/>
  <c r="L15" i="1"/>
  <c r="L16" i="1" s="1"/>
  <c r="L18" i="1"/>
  <c r="L21" i="1" s="1"/>
  <c r="D55" i="1"/>
  <c r="D58" i="1"/>
  <c r="D61" i="1" s="1"/>
  <c r="C60" i="1"/>
  <c r="C61" i="1" s="1"/>
  <c r="C63" i="1"/>
  <c r="C66" i="1" s="1"/>
  <c r="B65" i="1"/>
  <c r="B68" i="1"/>
  <c r="B71" i="1" s="1"/>
  <c r="L75" i="1"/>
  <c r="L76" i="1" s="1"/>
  <c r="L78" i="1"/>
  <c r="K80" i="1"/>
  <c r="K83" i="1"/>
  <c r="K86" i="1" s="1"/>
  <c r="M60" i="1"/>
  <c r="M63" i="1"/>
  <c r="D60" i="1"/>
  <c r="D63" i="1"/>
  <c r="D66" i="1" s="1"/>
  <c r="L80" i="1"/>
  <c r="L83" i="1"/>
  <c r="L86" i="1" s="1"/>
  <c r="J31" i="1" l="1"/>
  <c r="J101" i="1"/>
  <c r="B66" i="1"/>
  <c r="F106" i="1"/>
  <c r="C46" i="1"/>
  <c r="F96" i="1"/>
  <c r="K101" i="1"/>
  <c r="H41" i="1"/>
  <c r="F46" i="1"/>
  <c r="D41" i="1"/>
  <c r="H96" i="1"/>
  <c r="C96" i="1"/>
  <c r="G41" i="1"/>
  <c r="E96" i="1"/>
  <c r="D96" i="1"/>
  <c r="I46" i="1"/>
  <c r="E36" i="1"/>
  <c r="G96" i="1"/>
  <c r="D56" i="1"/>
  <c r="K91" i="1"/>
  <c r="D106" i="1"/>
  <c r="I96" i="1"/>
  <c r="B103" i="1"/>
  <c r="B106" i="1" s="1"/>
  <c r="K106" i="1"/>
  <c r="L101" i="1"/>
  <c r="J96" i="1"/>
  <c r="C31" i="1"/>
  <c r="B96" i="1"/>
  <c r="K96" i="1"/>
  <c r="D101" i="1"/>
  <c r="K46" i="1"/>
  <c r="H31" i="1"/>
  <c r="J86" i="1"/>
  <c r="C51" i="1"/>
  <c r="E101" i="1"/>
  <c r="H36" i="1"/>
  <c r="G36" i="1"/>
  <c r="L81" i="1"/>
  <c r="E103" i="1"/>
  <c r="E106" i="1" s="1"/>
  <c r="B6" i="1"/>
  <c r="E51" i="1"/>
  <c r="G101" i="1"/>
  <c r="I36" i="1"/>
  <c r="L103" i="1"/>
  <c r="L106" i="1" s="1"/>
</calcChain>
</file>

<file path=xl/sharedStrings.xml><?xml version="1.0" encoding="utf-8"?>
<sst xmlns="http://schemas.openxmlformats.org/spreadsheetml/2006/main" count="94" uniqueCount="53">
  <si>
    <t>ALL</t>
  </si>
  <si>
    <t>1984 With DI</t>
  </si>
  <si>
    <t>1984 W/O DIs</t>
  </si>
  <si>
    <t>DIFFERENCE</t>
  </si>
  <si>
    <t>1985 With DI</t>
  </si>
  <si>
    <t>1985 W/O DIs</t>
  </si>
  <si>
    <t>1986 With DI</t>
  </si>
  <si>
    <t>1986 W/O DIs</t>
  </si>
  <si>
    <t>1987 With DI</t>
  </si>
  <si>
    <t>1987 W/O DIs</t>
  </si>
  <si>
    <t>1988 With DI</t>
  </si>
  <si>
    <t>1988 W/O DIs</t>
  </si>
  <si>
    <t>1989 With DI</t>
  </si>
  <si>
    <t>1989 W/O DIs</t>
  </si>
  <si>
    <t>1990 With DI</t>
  </si>
  <si>
    <t>1990 W/O DIs</t>
  </si>
  <si>
    <t>1991 With DI</t>
  </si>
  <si>
    <t>1991 W/O DIs</t>
  </si>
  <si>
    <t>1992 With DI</t>
  </si>
  <si>
    <t>1992 W/O DIs</t>
  </si>
  <si>
    <t>1993 With DI</t>
  </si>
  <si>
    <t>1993 W/O DIs</t>
  </si>
  <si>
    <t>1995 With DI</t>
  </si>
  <si>
    <t>1995 W/O DIs</t>
  </si>
  <si>
    <t>1996 With DI</t>
  </si>
  <si>
    <t>1996 W/O DIs</t>
  </si>
  <si>
    <t>1997 With DI</t>
  </si>
  <si>
    <t>1997 W/O DIs</t>
  </si>
  <si>
    <t>1998 With DI</t>
  </si>
  <si>
    <t>1998 W/O DIs</t>
  </si>
  <si>
    <t>1999 With DI</t>
  </si>
  <si>
    <t>1999 W/O DIs</t>
  </si>
  <si>
    <t>2000 With DI</t>
  </si>
  <si>
    <t>2000 W/O DIs</t>
  </si>
  <si>
    <t>2001 With DI</t>
  </si>
  <si>
    <t>2001 W/O DIs</t>
  </si>
  <si>
    <t>2002 With DI</t>
  </si>
  <si>
    <t>2002 W/O DIs</t>
  </si>
  <si>
    <t>2003 With DI</t>
  </si>
  <si>
    <t>2003 W/O DIs</t>
  </si>
  <si>
    <t>2004 With DI</t>
  </si>
  <si>
    <t>2004 W/O DIs</t>
  </si>
  <si>
    <t>WITH</t>
  </si>
  <si>
    <t>W/O</t>
  </si>
  <si>
    <t>Difference by Latitude</t>
  </si>
  <si>
    <t>50-60N</t>
  </si>
  <si>
    <t>40-50N</t>
  </si>
  <si>
    <t>30-40N</t>
  </si>
  <si>
    <t>20-30N</t>
  </si>
  <si>
    <t>10-20N</t>
  </si>
  <si>
    <t>0-10N</t>
  </si>
  <si>
    <t>WITH %</t>
  </si>
  <si>
    <t>W/O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</si>
</sst>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9" fontId="1" fillId="0" borderId="1" applyFon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1" xfId="0" applyNumberFormat="1" applyFont="1" applyBorder="1"/>
    <xf numFmtId="10" fontId="4" fillId="0" borderId="0" xfId="0" applyNumberFormat="1" applyFont="1"/>
    <xf numFmtId="0" fontId="5" fillId="0" borderId="0" xfId="0" applyFont="1" applyAlignment="1"/>
    <xf numFmtId="10" fontId="2" fillId="0" borderId="0" xfId="0" applyNumberFormat="1" applyFont="1"/>
    <xf numFmtId="0" fontId="1" fillId="0" borderId="1" xfId="1"/>
    <xf numFmtId="10" fontId="0" fillId="0" borderId="1" xfId="2" applyNumberFormat="1" applyFont="1"/>
    <xf numFmtId="10" fontId="1" fillId="0" borderId="1" xfId="1" applyNumberFormat="1"/>
    <xf numFmtId="0" fontId="1" fillId="0" borderId="1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/>
    <xf numFmtId="0" fontId="3" fillId="0" borderId="0" xfId="0" applyFont="1" applyFill="1"/>
    <xf numFmtId="164" fontId="4" fillId="0" borderId="0" xfId="0" applyNumberFormat="1" applyFont="1" applyFill="1"/>
    <xf numFmtId="0" fontId="3" fillId="0" borderId="1" xfId="0" applyFont="1" applyFill="1" applyBorder="1"/>
    <xf numFmtId="164" fontId="3" fillId="0" borderId="1" xfId="0" applyNumberFormat="1" applyFont="1" applyFill="1" applyBorder="1"/>
    <xf numFmtId="164" fontId="3" fillId="0" borderId="0" xfId="0" applyNumberFormat="1" applyFont="1" applyFill="1"/>
  </cellXfs>
  <cellStyles count="3">
    <cellStyle name="Normal" xfId="0" builtinId="0"/>
    <cellStyle name="Normal 2" xfId="1" xr:uid="{309CF42B-DC0C-40C4-8D1F-64E7DAF5D59F}"/>
    <cellStyle name="Percent 2" xfId="2" xr:uid="{A137B7A6-D60D-42C1-9C80-38FC421FE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opLeftCell="A94" workbookViewId="0">
      <selection activeCell="P108" sqref="P108"/>
    </sheetView>
  </sheetViews>
  <sheetFormatPr defaultColWidth="12.625" defaultRowHeight="15" customHeight="1" x14ac:dyDescent="0.2"/>
  <cols>
    <col min="1" max="1" width="11.625" customWidth="1"/>
    <col min="2" max="12" width="7.625" customWidth="1"/>
    <col min="13" max="29" width="8" customWidth="1"/>
  </cols>
  <sheetData>
    <row r="1" spans="1:29" x14ac:dyDescent="0.2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8" t="s">
        <v>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7" t="s">
        <v>1</v>
      </c>
      <c r="B2" s="17">
        <v>3782</v>
      </c>
      <c r="C2" s="17">
        <v>10337</v>
      </c>
      <c r="D2" s="17">
        <v>2651</v>
      </c>
      <c r="E2" s="17">
        <v>467</v>
      </c>
      <c r="F2" s="17">
        <v>6686</v>
      </c>
      <c r="G2" s="17">
        <v>702</v>
      </c>
      <c r="H2" s="17">
        <v>14737</v>
      </c>
      <c r="I2" s="17">
        <v>4397</v>
      </c>
      <c r="J2" s="17">
        <v>4331</v>
      </c>
      <c r="K2" s="17">
        <v>1467</v>
      </c>
      <c r="L2" s="17">
        <v>654</v>
      </c>
      <c r="M2" s="18">
        <f>SUM(B2:L2)</f>
        <v>50211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19"/>
      <c r="B3" s="19">
        <f t="shared" ref="B3:M3" si="0">B2/$M$2</f>
        <v>7.5322140566808068E-2</v>
      </c>
      <c r="C3" s="19">
        <f t="shared" si="0"/>
        <v>0.20587122343709546</v>
      </c>
      <c r="D3" s="19">
        <f t="shared" si="0"/>
        <v>5.2797195833582285E-2</v>
      </c>
      <c r="E3" s="19">
        <f t="shared" si="0"/>
        <v>9.3007508314911069E-3</v>
      </c>
      <c r="F3" s="19">
        <f t="shared" si="0"/>
        <v>0.13315807293222601</v>
      </c>
      <c r="G3" s="19">
        <f t="shared" si="0"/>
        <v>1.3981000179243593E-2</v>
      </c>
      <c r="H3" s="19">
        <f t="shared" si="0"/>
        <v>0.29350142399075901</v>
      </c>
      <c r="I3" s="19">
        <f t="shared" si="0"/>
        <v>8.7570452689649678E-2</v>
      </c>
      <c r="J3" s="19">
        <f t="shared" si="0"/>
        <v>8.6255999681344731E-2</v>
      </c>
      <c r="K3" s="19">
        <f t="shared" si="0"/>
        <v>2.9216705502778276E-2</v>
      </c>
      <c r="L3" s="19">
        <f t="shared" si="0"/>
        <v>1.3025034355021808E-2</v>
      </c>
      <c r="M3" s="19">
        <f t="shared" si="0"/>
        <v>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17" t="s">
        <v>2</v>
      </c>
      <c r="B4" s="17">
        <v>4063</v>
      </c>
      <c r="C4" s="17">
        <v>9745</v>
      </c>
      <c r="D4" s="17">
        <v>4124</v>
      </c>
      <c r="E4" s="17">
        <v>2221</v>
      </c>
      <c r="F4" s="17">
        <v>6291</v>
      </c>
      <c r="G4" s="17">
        <v>1509</v>
      </c>
      <c r="H4" s="17">
        <v>19505</v>
      </c>
      <c r="I4" s="17">
        <v>4585</v>
      </c>
      <c r="J4" s="17">
        <v>2750</v>
      </c>
      <c r="K4" s="17">
        <v>1374</v>
      </c>
      <c r="L4" s="17">
        <v>1251</v>
      </c>
      <c r="M4" s="18">
        <f>SUM(B4:L4)</f>
        <v>57418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6"/>
      <c r="B5" s="19">
        <f t="shared" ref="B5:M5" si="1">B4/$M$4</f>
        <v>7.0761782019575739E-2</v>
      </c>
      <c r="C5" s="19">
        <f t="shared" si="1"/>
        <v>0.16972029677104741</v>
      </c>
      <c r="D5" s="19">
        <f t="shared" si="1"/>
        <v>7.1824166637639769E-2</v>
      </c>
      <c r="E5" s="19">
        <f t="shared" si="1"/>
        <v>3.8681249782298234E-2</v>
      </c>
      <c r="F5" s="19">
        <f t="shared" si="1"/>
        <v>0.10956494479083215</v>
      </c>
      <c r="G5" s="19">
        <f t="shared" si="1"/>
        <v>2.6280957191124735E-2</v>
      </c>
      <c r="H5" s="19">
        <f t="shared" si="1"/>
        <v>0.33970183566129086</v>
      </c>
      <c r="I5" s="19">
        <f t="shared" si="1"/>
        <v>7.9853007767599016E-2</v>
      </c>
      <c r="J5" s="19">
        <f t="shared" si="1"/>
        <v>4.7894388519279671E-2</v>
      </c>
      <c r="K5" s="19">
        <f t="shared" si="1"/>
        <v>2.3929778118360095E-2</v>
      </c>
      <c r="L5" s="19">
        <f t="shared" si="1"/>
        <v>2.1787592740952315E-2</v>
      </c>
      <c r="M5" s="19">
        <f t="shared" si="1"/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20" t="s">
        <v>3</v>
      </c>
      <c r="B6" s="21">
        <f t="shared" ref="B6:L6" si="2">B3-B5</f>
        <v>4.5603585472323294E-3</v>
      </c>
      <c r="C6" s="21">
        <f t="shared" si="2"/>
        <v>3.615092666604805E-2</v>
      </c>
      <c r="D6" s="21">
        <f t="shared" si="2"/>
        <v>-1.9026970804057484E-2</v>
      </c>
      <c r="E6" s="21">
        <f t="shared" si="2"/>
        <v>-2.9380498950807125E-2</v>
      </c>
      <c r="F6" s="21">
        <f t="shared" si="2"/>
        <v>2.359312814139386E-2</v>
      </c>
      <c r="G6" s="21">
        <f t="shared" si="2"/>
        <v>-1.2299957011881142E-2</v>
      </c>
      <c r="H6" s="21">
        <f t="shared" si="2"/>
        <v>-4.6200411670531849E-2</v>
      </c>
      <c r="I6" s="21">
        <f t="shared" si="2"/>
        <v>7.7174449220506619E-3</v>
      </c>
      <c r="J6" s="21">
        <f t="shared" si="2"/>
        <v>3.836161116206506E-2</v>
      </c>
      <c r="K6" s="21">
        <f t="shared" si="2"/>
        <v>5.2869273844181816E-3</v>
      </c>
      <c r="L6" s="21">
        <f t="shared" si="2"/>
        <v>-8.7625583859305065E-3</v>
      </c>
      <c r="M6" s="2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17" t="s">
        <v>4</v>
      </c>
      <c r="B7" s="17">
        <v>4097</v>
      </c>
      <c r="C7" s="17">
        <v>9214</v>
      </c>
      <c r="D7" s="17">
        <v>3966</v>
      </c>
      <c r="E7" s="17">
        <v>324</v>
      </c>
      <c r="F7" s="17">
        <v>4416</v>
      </c>
      <c r="G7" s="17">
        <v>734</v>
      </c>
      <c r="H7" s="17">
        <v>15024</v>
      </c>
      <c r="I7" s="17">
        <v>5256</v>
      </c>
      <c r="J7" s="17">
        <v>3645</v>
      </c>
      <c r="K7" s="17">
        <v>1350</v>
      </c>
      <c r="L7" s="17">
        <v>573</v>
      </c>
      <c r="M7" s="18">
        <f>SUM(B7:L7)</f>
        <v>48599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6"/>
      <c r="B8" s="19">
        <f t="shared" ref="B8:M8" si="3">B7/$M$7</f>
        <v>8.4302146134694125E-2</v>
      </c>
      <c r="C8" s="19">
        <f t="shared" si="3"/>
        <v>0.1895923784440009</v>
      </c>
      <c r="D8" s="19">
        <f t="shared" si="3"/>
        <v>8.1606617420111521E-2</v>
      </c>
      <c r="E8" s="19">
        <f t="shared" si="3"/>
        <v>6.6668038437004877E-3</v>
      </c>
      <c r="F8" s="19">
        <f t="shared" si="3"/>
        <v>9.0866067203028866E-2</v>
      </c>
      <c r="G8" s="19">
        <f t="shared" si="3"/>
        <v>1.5103191423691846E-2</v>
      </c>
      <c r="H8" s="19">
        <f t="shared" si="3"/>
        <v>0.30914216341900042</v>
      </c>
      <c r="I8" s="19">
        <f t="shared" si="3"/>
        <v>0.10815037346447458</v>
      </c>
      <c r="J8" s="19">
        <f t="shared" si="3"/>
        <v>7.5001543241630483E-2</v>
      </c>
      <c r="K8" s="19">
        <f t="shared" si="3"/>
        <v>2.7778349348752032E-2</v>
      </c>
      <c r="L8" s="19">
        <f t="shared" si="3"/>
        <v>1.1790366056914751E-2</v>
      </c>
      <c r="M8" s="19">
        <f t="shared" si="3"/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17" t="s">
        <v>5</v>
      </c>
      <c r="B9" s="17">
        <v>3726</v>
      </c>
      <c r="C9" s="17">
        <v>8134</v>
      </c>
      <c r="D9" s="17">
        <v>6369</v>
      </c>
      <c r="E9" s="17">
        <v>1952</v>
      </c>
      <c r="F9" s="17">
        <v>3647</v>
      </c>
      <c r="G9" s="17">
        <v>2380</v>
      </c>
      <c r="H9" s="17">
        <v>17543</v>
      </c>
      <c r="I9" s="17">
        <v>5329</v>
      </c>
      <c r="J9" s="17">
        <v>2019</v>
      </c>
      <c r="K9" s="17">
        <v>626</v>
      </c>
      <c r="L9" s="17">
        <v>956</v>
      </c>
      <c r="M9" s="18">
        <f>SUM(B9:L9)</f>
        <v>52681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6"/>
      <c r="B10" s="19">
        <f>B9/M9</f>
        <v>7.0727586795998554E-2</v>
      </c>
      <c r="C10" s="19">
        <f t="shared" ref="C10:M10" si="4">C9/$M$9</f>
        <v>0.15440101744461951</v>
      </c>
      <c r="D10" s="19">
        <f t="shared" si="4"/>
        <v>0.12089747726884456</v>
      </c>
      <c r="E10" s="19">
        <f t="shared" si="4"/>
        <v>3.705320703859076E-2</v>
      </c>
      <c r="F10" s="19">
        <f t="shared" si="4"/>
        <v>6.9227994912776897E-2</v>
      </c>
      <c r="G10" s="19">
        <f t="shared" si="4"/>
        <v>4.5177578254019475E-2</v>
      </c>
      <c r="H10" s="19">
        <f t="shared" si="4"/>
        <v>0.33300430895389227</v>
      </c>
      <c r="I10" s="19">
        <f t="shared" si="4"/>
        <v>0.10115601450238226</v>
      </c>
      <c r="J10" s="19">
        <f t="shared" si="4"/>
        <v>3.8325012812968622E-2</v>
      </c>
      <c r="K10" s="19">
        <f t="shared" si="4"/>
        <v>1.1882842011351341E-2</v>
      </c>
      <c r="L10" s="19">
        <f t="shared" si="4"/>
        <v>1.8146960004555721E-2</v>
      </c>
      <c r="M10" s="19">
        <f t="shared" si="4"/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20" t="s">
        <v>3</v>
      </c>
      <c r="B11" s="21">
        <f t="shared" ref="B11:L11" si="5">B8-B10</f>
        <v>1.3574559338695572E-2</v>
      </c>
      <c r="C11" s="21">
        <f t="shared" si="5"/>
        <v>3.5191360999381388E-2</v>
      </c>
      <c r="D11" s="21">
        <f t="shared" si="5"/>
        <v>-3.929085984873304E-2</v>
      </c>
      <c r="E11" s="21">
        <f t="shared" si="5"/>
        <v>-3.0386403194890273E-2</v>
      </c>
      <c r="F11" s="21">
        <f t="shared" si="5"/>
        <v>2.163807229025197E-2</v>
      </c>
      <c r="G11" s="21">
        <f t="shared" si="5"/>
        <v>-3.0074386830327628E-2</v>
      </c>
      <c r="H11" s="21">
        <f t="shared" si="5"/>
        <v>-2.3862145534891854E-2</v>
      </c>
      <c r="I11" s="21">
        <f t="shared" si="5"/>
        <v>6.9943589620923147E-3</v>
      </c>
      <c r="J11" s="21">
        <f t="shared" si="5"/>
        <v>3.6676530428661862E-2</v>
      </c>
      <c r="K11" s="21">
        <f t="shared" si="5"/>
        <v>1.589550733740069E-2</v>
      </c>
      <c r="L11" s="21">
        <f t="shared" si="5"/>
        <v>-6.3565939476409698E-3</v>
      </c>
      <c r="M11" s="2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17" t="s">
        <v>6</v>
      </c>
      <c r="B12" s="17">
        <v>5742</v>
      </c>
      <c r="C12" s="17">
        <v>10896</v>
      </c>
      <c r="D12" s="17">
        <v>4892</v>
      </c>
      <c r="E12" s="17">
        <v>480</v>
      </c>
      <c r="F12" s="17">
        <v>5045</v>
      </c>
      <c r="G12" s="17">
        <v>1067</v>
      </c>
      <c r="H12" s="17">
        <v>17564</v>
      </c>
      <c r="I12" s="17">
        <v>8218</v>
      </c>
      <c r="J12" s="17">
        <v>4217</v>
      </c>
      <c r="K12" s="17">
        <v>1634</v>
      </c>
      <c r="L12" s="17">
        <v>734</v>
      </c>
      <c r="M12" s="18">
        <f>SUM(B12:L12)</f>
        <v>60489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16"/>
      <c r="B13" s="19">
        <f t="shared" ref="B13:M13" si="6">B12/$M$12</f>
        <v>9.4926350245499183E-2</v>
      </c>
      <c r="C13" s="19">
        <f t="shared" si="6"/>
        <v>0.18013192481277587</v>
      </c>
      <c r="D13" s="19">
        <f t="shared" si="6"/>
        <v>8.0874208533783007E-2</v>
      </c>
      <c r="E13" s="19">
        <f t="shared" si="6"/>
        <v>7.9353270842632551E-3</v>
      </c>
      <c r="F13" s="19">
        <f t="shared" si="6"/>
        <v>8.3403594041891918E-2</v>
      </c>
      <c r="G13" s="19">
        <f t="shared" si="6"/>
        <v>1.7639570831060193E-2</v>
      </c>
      <c r="H13" s="19">
        <f t="shared" si="6"/>
        <v>0.29036684355833292</v>
      </c>
      <c r="I13" s="19">
        <f t="shared" si="6"/>
        <v>0.13585941245515715</v>
      </c>
      <c r="J13" s="19">
        <f t="shared" si="6"/>
        <v>6.9715154821537798E-2</v>
      </c>
      <c r="K13" s="19">
        <f t="shared" si="6"/>
        <v>2.7013175949346161E-2</v>
      </c>
      <c r="L13" s="19">
        <f t="shared" si="6"/>
        <v>1.213443766635256E-2</v>
      </c>
      <c r="M13" s="19">
        <f t="shared" si="6"/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7" t="s">
        <v>7</v>
      </c>
      <c r="B14" s="17">
        <v>5361</v>
      </c>
      <c r="C14" s="17">
        <v>10085</v>
      </c>
      <c r="D14" s="17">
        <v>6296</v>
      </c>
      <c r="E14" s="17">
        <v>2564</v>
      </c>
      <c r="F14" s="17">
        <v>4884</v>
      </c>
      <c r="G14" s="17">
        <v>2305</v>
      </c>
      <c r="H14" s="17">
        <v>20065</v>
      </c>
      <c r="I14" s="17">
        <v>6097</v>
      </c>
      <c r="J14" s="17">
        <v>1953</v>
      </c>
      <c r="K14" s="17">
        <v>837</v>
      </c>
      <c r="L14" s="17">
        <v>1183</v>
      </c>
      <c r="M14" s="18">
        <f>SUM(B14:L14)</f>
        <v>61630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 s="16"/>
      <c r="B15" s="19">
        <f t="shared" ref="B15:M15" si="7">B14/$M$14</f>
        <v>8.6986857050137922E-2</v>
      </c>
      <c r="C15" s="19">
        <f t="shared" si="7"/>
        <v>0.16363783871491158</v>
      </c>
      <c r="D15" s="19">
        <f t="shared" si="7"/>
        <v>0.10215803991562551</v>
      </c>
      <c r="E15" s="19">
        <f t="shared" si="7"/>
        <v>4.1603115365893235E-2</v>
      </c>
      <c r="F15" s="19">
        <f t="shared" si="7"/>
        <v>7.9247119909135161E-2</v>
      </c>
      <c r="G15" s="19">
        <f t="shared" si="7"/>
        <v>3.7400616582833036E-2</v>
      </c>
      <c r="H15" s="19">
        <f t="shared" si="7"/>
        <v>0.3255719617069609</v>
      </c>
      <c r="I15" s="19">
        <f t="shared" si="7"/>
        <v>9.8929092974200883E-2</v>
      </c>
      <c r="J15" s="19">
        <f t="shared" si="7"/>
        <v>3.1689112445237706E-2</v>
      </c>
      <c r="K15" s="19">
        <f t="shared" si="7"/>
        <v>1.3581048190816162E-2</v>
      </c>
      <c r="L15" s="19">
        <f t="shared" si="7"/>
        <v>1.919519714424793E-2</v>
      </c>
      <c r="M15" s="19">
        <f t="shared" si="7"/>
        <v>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20" t="s">
        <v>3</v>
      </c>
      <c r="B16" s="21">
        <f t="shared" ref="B16:L16" si="8">B13-B15</f>
        <v>7.9394931953612607E-3</v>
      </c>
      <c r="C16" s="21">
        <f t="shared" si="8"/>
        <v>1.6494086097864291E-2</v>
      </c>
      <c r="D16" s="21">
        <f t="shared" si="8"/>
        <v>-2.1283831381842505E-2</v>
      </c>
      <c r="E16" s="21">
        <f t="shared" si="8"/>
        <v>-3.366778828162998E-2</v>
      </c>
      <c r="F16" s="21">
        <f t="shared" si="8"/>
        <v>4.1564741327567573E-3</v>
      </c>
      <c r="G16" s="21">
        <f t="shared" si="8"/>
        <v>-1.9761045751772843E-2</v>
      </c>
      <c r="H16" s="21">
        <f t="shared" si="8"/>
        <v>-3.5205118148627979E-2</v>
      </c>
      <c r="I16" s="21">
        <f t="shared" si="8"/>
        <v>3.6930319480956264E-2</v>
      </c>
      <c r="J16" s="21">
        <f t="shared" si="8"/>
        <v>3.8026042376300091E-2</v>
      </c>
      <c r="K16" s="21">
        <f t="shared" si="8"/>
        <v>1.343212775853E-2</v>
      </c>
      <c r="L16" s="21">
        <f t="shared" si="8"/>
        <v>-7.0607594778953706E-3</v>
      </c>
      <c r="M16" s="2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17" t="s">
        <v>8</v>
      </c>
      <c r="B17" s="17">
        <v>5437</v>
      </c>
      <c r="C17" s="17">
        <v>10235</v>
      </c>
      <c r="D17" s="17">
        <v>4339</v>
      </c>
      <c r="E17" s="17">
        <v>506</v>
      </c>
      <c r="F17" s="17">
        <v>5606</v>
      </c>
      <c r="G17" s="17">
        <v>984</v>
      </c>
      <c r="H17" s="17">
        <v>18783</v>
      </c>
      <c r="I17" s="17">
        <v>8878</v>
      </c>
      <c r="J17" s="17">
        <v>4277</v>
      </c>
      <c r="K17" s="17">
        <v>1673</v>
      </c>
      <c r="L17" s="17">
        <v>1034</v>
      </c>
      <c r="M17" s="18">
        <f>SUM(B17:L17)</f>
        <v>61752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6"/>
      <c r="B18" s="19">
        <f t="shared" ref="B18:M18" si="9">B17/$M$17</f>
        <v>8.8045731312346165E-2</v>
      </c>
      <c r="C18" s="19">
        <f t="shared" si="9"/>
        <v>0.16574361963984971</v>
      </c>
      <c r="D18" s="19">
        <f t="shared" si="9"/>
        <v>7.0264930690503949E-2</v>
      </c>
      <c r="E18" s="19">
        <f t="shared" si="9"/>
        <v>8.1940665889363908E-3</v>
      </c>
      <c r="F18" s="19">
        <f t="shared" si="9"/>
        <v>9.0782484777820957E-2</v>
      </c>
      <c r="G18" s="19">
        <f t="shared" si="9"/>
        <v>1.5934706568208317E-2</v>
      </c>
      <c r="H18" s="19">
        <f t="shared" si="9"/>
        <v>0.30416828604741547</v>
      </c>
      <c r="I18" s="19">
        <f t="shared" si="9"/>
        <v>0.14376862287861122</v>
      </c>
      <c r="J18" s="19">
        <f t="shared" si="9"/>
        <v>6.9260914626246922E-2</v>
      </c>
      <c r="K18" s="19">
        <f t="shared" si="9"/>
        <v>2.7092239927451741E-2</v>
      </c>
      <c r="L18" s="19">
        <f t="shared" si="9"/>
        <v>1.6744396942609145E-2</v>
      </c>
      <c r="M18" s="19">
        <f t="shared" si="9"/>
        <v>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17" t="s">
        <v>9</v>
      </c>
      <c r="B19" s="17">
        <v>4892</v>
      </c>
      <c r="C19" s="17">
        <v>10231</v>
      </c>
      <c r="D19" s="17">
        <v>7316</v>
      </c>
      <c r="E19" s="17">
        <v>2725</v>
      </c>
      <c r="F19" s="17">
        <v>4351</v>
      </c>
      <c r="G19" s="17">
        <v>2324</v>
      </c>
      <c r="H19" s="17">
        <v>20535</v>
      </c>
      <c r="I19" s="17">
        <v>6354</v>
      </c>
      <c r="J19" s="17">
        <v>1822</v>
      </c>
      <c r="K19" s="17">
        <v>811</v>
      </c>
      <c r="L19" s="17">
        <v>1113</v>
      </c>
      <c r="M19" s="18">
        <f>SUM(B19:L19)</f>
        <v>62474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6"/>
      <c r="B20" s="19">
        <f t="shared" ref="B20:M20" si="10">B19/$M$19</f>
        <v>7.8304574703076474E-2</v>
      </c>
      <c r="C20" s="19">
        <f t="shared" si="10"/>
        <v>0.16376412587636457</v>
      </c>
      <c r="D20" s="19">
        <f t="shared" si="10"/>
        <v>0.11710471556167365</v>
      </c>
      <c r="E20" s="19">
        <f t="shared" si="10"/>
        <v>4.3618145148381728E-2</v>
      </c>
      <c r="F20" s="19">
        <f t="shared" si="10"/>
        <v>6.9644972308480324E-2</v>
      </c>
      <c r="G20" s="19">
        <f t="shared" si="10"/>
        <v>3.7199474981592345E-2</v>
      </c>
      <c r="H20" s="19">
        <f t="shared" si="10"/>
        <v>0.32869673784294268</v>
      </c>
      <c r="I20" s="19">
        <f t="shared" si="10"/>
        <v>0.10170630982488715</v>
      </c>
      <c r="J20" s="19">
        <f t="shared" si="10"/>
        <v>2.9164132279028077E-2</v>
      </c>
      <c r="K20" s="19">
        <f t="shared" si="10"/>
        <v>1.2981400262509204E-2</v>
      </c>
      <c r="L20" s="19">
        <f t="shared" si="10"/>
        <v>1.7815411211063802E-2</v>
      </c>
      <c r="M20" s="19">
        <f t="shared" si="10"/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20" t="s">
        <v>3</v>
      </c>
      <c r="B21" s="21">
        <f t="shared" ref="B21:L21" si="11">B18-B20</f>
        <v>9.7411566092696911E-3</v>
      </c>
      <c r="C21" s="21">
        <f t="shared" si="11"/>
        <v>1.9794937634851351E-3</v>
      </c>
      <c r="D21" s="21">
        <f t="shared" si="11"/>
        <v>-4.6839784871169701E-2</v>
      </c>
      <c r="E21" s="21">
        <f t="shared" si="11"/>
        <v>-3.5424078559445335E-2</v>
      </c>
      <c r="F21" s="21">
        <f t="shared" si="11"/>
        <v>2.1137512469340633E-2</v>
      </c>
      <c r="G21" s="21">
        <f t="shared" si="11"/>
        <v>-2.1264768413384028E-2</v>
      </c>
      <c r="H21" s="21">
        <f t="shared" si="11"/>
        <v>-2.4528451795527206E-2</v>
      </c>
      <c r="I21" s="21">
        <f t="shared" si="11"/>
        <v>4.2062313053724071E-2</v>
      </c>
      <c r="J21" s="21">
        <f t="shared" si="11"/>
        <v>4.0096782347218848E-2</v>
      </c>
      <c r="K21" s="21">
        <f t="shared" si="11"/>
        <v>1.4110839664942537E-2</v>
      </c>
      <c r="L21" s="21">
        <f t="shared" si="11"/>
        <v>-1.0710142684546564E-3</v>
      </c>
      <c r="M21" s="2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5">
      <c r="A22" s="17" t="s">
        <v>10</v>
      </c>
      <c r="B22" s="17">
        <v>3984</v>
      </c>
      <c r="C22" s="17">
        <v>9124</v>
      </c>
      <c r="D22" s="17">
        <v>3928</v>
      </c>
      <c r="E22" s="17">
        <v>436</v>
      </c>
      <c r="F22" s="17">
        <v>3766</v>
      </c>
      <c r="G22" s="17">
        <v>894</v>
      </c>
      <c r="H22" s="17">
        <v>13685</v>
      </c>
      <c r="I22" s="17">
        <v>6842</v>
      </c>
      <c r="J22" s="17">
        <v>2832</v>
      </c>
      <c r="K22" s="17">
        <v>1448</v>
      </c>
      <c r="L22" s="17">
        <v>682</v>
      </c>
      <c r="M22" s="18">
        <f>SUM(B22:L22)</f>
        <v>47621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16"/>
      <c r="B23" s="19">
        <f t="shared" ref="B23:M23" si="12">B22/$M$22</f>
        <v>8.3660569916633412E-2</v>
      </c>
      <c r="C23" s="19">
        <f t="shared" si="12"/>
        <v>0.19159614455807311</v>
      </c>
      <c r="D23" s="19">
        <f t="shared" si="12"/>
        <v>8.2484618130656648E-2</v>
      </c>
      <c r="E23" s="19">
        <f t="shared" si="12"/>
        <v>9.1556246193906041E-3</v>
      </c>
      <c r="F23" s="19">
        <f t="shared" si="12"/>
        <v>7.9082757606938114E-2</v>
      </c>
      <c r="G23" s="19">
        <f t="shared" si="12"/>
        <v>1.87732302975578E-2</v>
      </c>
      <c r="H23" s="19">
        <f t="shared" si="12"/>
        <v>0.28737321769807439</v>
      </c>
      <c r="I23" s="19">
        <f t="shared" si="12"/>
        <v>0.14367610927951954</v>
      </c>
      <c r="J23" s="19">
        <f t="shared" si="12"/>
        <v>5.946956174796833E-2</v>
      </c>
      <c r="K23" s="19">
        <f t="shared" si="12"/>
        <v>3.0406753323113753E-2</v>
      </c>
      <c r="L23" s="19">
        <f t="shared" si="12"/>
        <v>1.4321412822074294E-2</v>
      </c>
      <c r="M23" s="19">
        <f t="shared" si="12"/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17" t="s">
        <v>11</v>
      </c>
      <c r="B24" s="17">
        <v>4321</v>
      </c>
      <c r="C24" s="17">
        <v>8957</v>
      </c>
      <c r="D24" s="17">
        <v>6444</v>
      </c>
      <c r="E24" s="17">
        <v>2029</v>
      </c>
      <c r="F24" s="17">
        <v>3635</v>
      </c>
      <c r="G24" s="17">
        <v>3034</v>
      </c>
      <c r="H24" s="17">
        <v>16196</v>
      </c>
      <c r="I24" s="17">
        <v>5758</v>
      </c>
      <c r="J24" s="17">
        <v>1578</v>
      </c>
      <c r="K24" s="17">
        <v>811</v>
      </c>
      <c r="L24" s="17">
        <v>932</v>
      </c>
      <c r="M24" s="18">
        <f>SUM(B24:L24)</f>
        <v>53695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16"/>
      <c r="B25" s="19">
        <f t="shared" ref="B25:M25" si="13">B24/$M$24</f>
        <v>8.0473042182698573E-2</v>
      </c>
      <c r="C25" s="19">
        <f t="shared" si="13"/>
        <v>0.16681255237917869</v>
      </c>
      <c r="D25" s="19">
        <f t="shared" si="13"/>
        <v>0.12001117422478816</v>
      </c>
      <c r="E25" s="19">
        <f t="shared" si="13"/>
        <v>3.7787503491945248E-2</v>
      </c>
      <c r="F25" s="19">
        <f t="shared" si="13"/>
        <v>6.7697178508240988E-2</v>
      </c>
      <c r="G25" s="19">
        <f t="shared" si="13"/>
        <v>5.6504330012105412E-2</v>
      </c>
      <c r="H25" s="19">
        <f t="shared" si="13"/>
        <v>0.30162957444827265</v>
      </c>
      <c r="I25" s="19">
        <f t="shared" si="13"/>
        <v>0.10723531055033057</v>
      </c>
      <c r="J25" s="19">
        <f t="shared" si="13"/>
        <v>2.9388211192848495E-2</v>
      </c>
      <c r="K25" s="19">
        <f t="shared" si="13"/>
        <v>1.5103827171989943E-2</v>
      </c>
      <c r="L25" s="19">
        <f t="shared" si="13"/>
        <v>1.7357295837601268E-2</v>
      </c>
      <c r="M25" s="19">
        <f t="shared" si="13"/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20" t="s">
        <v>3</v>
      </c>
      <c r="B26" s="21">
        <f t="shared" ref="B26:L26" si="14">B23-B25</f>
        <v>3.187527733934839E-3</v>
      </c>
      <c r="C26" s="21">
        <f t="shared" si="14"/>
        <v>2.478359217889442E-2</v>
      </c>
      <c r="D26" s="21">
        <f t="shared" si="14"/>
        <v>-3.7526556094131511E-2</v>
      </c>
      <c r="E26" s="21">
        <f t="shared" si="14"/>
        <v>-2.8631878872554646E-2</v>
      </c>
      <c r="F26" s="21">
        <f t="shared" si="14"/>
        <v>1.1385579098697127E-2</v>
      </c>
      <c r="G26" s="21">
        <f t="shared" si="14"/>
        <v>-3.7731099714547613E-2</v>
      </c>
      <c r="H26" s="21">
        <f t="shared" si="14"/>
        <v>-1.4256356750198262E-2</v>
      </c>
      <c r="I26" s="21">
        <f t="shared" si="14"/>
        <v>3.644079872918897E-2</v>
      </c>
      <c r="J26" s="21">
        <f t="shared" si="14"/>
        <v>3.0081350555119835E-2</v>
      </c>
      <c r="K26" s="21">
        <f t="shared" si="14"/>
        <v>1.5302926151123809E-2</v>
      </c>
      <c r="L26" s="21">
        <f t="shared" si="14"/>
        <v>-3.0358830155269734E-3</v>
      </c>
      <c r="M26" s="2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4.25" customHeight="1" x14ac:dyDescent="0.25">
      <c r="A27" s="17" t="s">
        <v>12</v>
      </c>
      <c r="B27" s="17">
        <v>4165</v>
      </c>
      <c r="C27" s="17">
        <v>10064</v>
      </c>
      <c r="D27" s="17">
        <v>2706</v>
      </c>
      <c r="E27" s="17">
        <v>727</v>
      </c>
      <c r="F27" s="17">
        <v>4752</v>
      </c>
      <c r="G27" s="17">
        <v>666</v>
      </c>
      <c r="H27" s="17">
        <v>15037</v>
      </c>
      <c r="I27" s="17">
        <v>6482</v>
      </c>
      <c r="J27" s="17">
        <v>3720</v>
      </c>
      <c r="K27" s="17">
        <v>1814</v>
      </c>
      <c r="L27" s="17">
        <v>805</v>
      </c>
      <c r="M27" s="18">
        <f>SUM(B27:L27)</f>
        <v>50938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16"/>
      <c r="B28" s="19">
        <f t="shared" ref="B28:M28" si="15">B27/$M$27</f>
        <v>8.1766068553928303E-2</v>
      </c>
      <c r="C28" s="19">
        <f t="shared" si="15"/>
        <v>0.19757352075071655</v>
      </c>
      <c r="D28" s="19">
        <f t="shared" si="15"/>
        <v>5.3123404923632649E-2</v>
      </c>
      <c r="E28" s="19">
        <f t="shared" si="15"/>
        <v>1.4272252542306333E-2</v>
      </c>
      <c r="F28" s="19">
        <f t="shared" si="15"/>
        <v>9.3289881817110995E-2</v>
      </c>
      <c r="G28" s="19">
        <f t="shared" si="15"/>
        <v>1.3074718284973889E-2</v>
      </c>
      <c r="H28" s="19">
        <f t="shared" si="15"/>
        <v>0.29520201028701559</v>
      </c>
      <c r="I28" s="19">
        <f t="shared" si="15"/>
        <v>0.12725273862342457</v>
      </c>
      <c r="J28" s="19">
        <f t="shared" si="15"/>
        <v>7.3029957988142449E-2</v>
      </c>
      <c r="K28" s="19">
        <f t="shared" si="15"/>
        <v>3.5611920373787742E-2</v>
      </c>
      <c r="L28" s="19">
        <f t="shared" si="15"/>
        <v>1.5803525854960934E-2</v>
      </c>
      <c r="M28" s="19">
        <f t="shared" si="15"/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17" t="s">
        <v>13</v>
      </c>
      <c r="B29" s="17">
        <v>3615</v>
      </c>
      <c r="C29" s="17">
        <v>9350</v>
      </c>
      <c r="D29" s="17">
        <v>4736</v>
      </c>
      <c r="E29" s="17">
        <v>3295</v>
      </c>
      <c r="F29" s="17">
        <v>4356</v>
      </c>
      <c r="G29" s="17">
        <v>1896</v>
      </c>
      <c r="H29" s="17">
        <v>20063</v>
      </c>
      <c r="I29" s="17">
        <v>6511</v>
      </c>
      <c r="J29" s="17">
        <v>2312</v>
      </c>
      <c r="K29" s="17">
        <v>1251</v>
      </c>
      <c r="L29" s="17">
        <v>1376</v>
      </c>
      <c r="M29" s="18">
        <f>SUM(B29:L29)</f>
        <v>58761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25">
      <c r="A30" s="16"/>
      <c r="B30" s="19">
        <f t="shared" ref="B30:M30" si="16">B29/$M$29</f>
        <v>6.1520396181140552E-2</v>
      </c>
      <c r="C30" s="19">
        <f t="shared" si="16"/>
        <v>0.15911914364969962</v>
      </c>
      <c r="D30" s="19">
        <f t="shared" si="16"/>
        <v>8.0597675328874588E-2</v>
      </c>
      <c r="E30" s="19">
        <f t="shared" si="16"/>
        <v>5.6074607307567942E-2</v>
      </c>
      <c r="F30" s="19">
        <f t="shared" si="16"/>
        <v>7.4130801041507127E-2</v>
      </c>
      <c r="G30" s="19">
        <f t="shared" si="16"/>
        <v>3.2266299075917701E-2</v>
      </c>
      <c r="H30" s="19">
        <f t="shared" si="16"/>
        <v>0.34143394428277257</v>
      </c>
      <c r="I30" s="19">
        <f t="shared" si="16"/>
        <v>0.11080478548697265</v>
      </c>
      <c r="J30" s="19">
        <f t="shared" si="16"/>
        <v>3.9345824611562087E-2</v>
      </c>
      <c r="K30" s="19">
        <f t="shared" si="16"/>
        <v>2.1289630877622912E-2</v>
      </c>
      <c r="L30" s="19">
        <f t="shared" si="16"/>
        <v>2.3416892156362213E-2</v>
      </c>
      <c r="M30" s="19">
        <f t="shared" si="16"/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25">
      <c r="A31" s="20" t="s">
        <v>3</v>
      </c>
      <c r="B31" s="21">
        <f t="shared" ref="B31:L31" si="17">B28-B30</f>
        <v>2.0245672372787751E-2</v>
      </c>
      <c r="C31" s="21">
        <f t="shared" si="17"/>
        <v>3.8454377101016929E-2</v>
      </c>
      <c r="D31" s="21">
        <f t="shared" si="17"/>
        <v>-2.7474270405241939E-2</v>
      </c>
      <c r="E31" s="21">
        <f t="shared" si="17"/>
        <v>-4.1802354765261611E-2</v>
      </c>
      <c r="F31" s="21">
        <f t="shared" si="17"/>
        <v>1.9159080775603868E-2</v>
      </c>
      <c r="G31" s="21">
        <f t="shared" si="17"/>
        <v>-1.919158079094381E-2</v>
      </c>
      <c r="H31" s="21">
        <f t="shared" si="17"/>
        <v>-4.623193399575698E-2</v>
      </c>
      <c r="I31" s="21">
        <f t="shared" si="17"/>
        <v>1.644795313645192E-2</v>
      </c>
      <c r="J31" s="21">
        <f t="shared" si="17"/>
        <v>3.3684133376580362E-2</v>
      </c>
      <c r="K31" s="21">
        <f t="shared" si="17"/>
        <v>1.432228949616483E-2</v>
      </c>
      <c r="L31" s="21">
        <f t="shared" si="17"/>
        <v>-7.6133663014012788E-3</v>
      </c>
      <c r="M31" s="2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5">
      <c r="A32" s="17" t="s">
        <v>14</v>
      </c>
      <c r="B32" s="17">
        <v>4352</v>
      </c>
      <c r="C32" s="17">
        <v>11115</v>
      </c>
      <c r="D32" s="17">
        <v>3971</v>
      </c>
      <c r="E32" s="17">
        <v>710</v>
      </c>
      <c r="F32" s="17">
        <v>6001</v>
      </c>
      <c r="G32" s="17">
        <v>1109</v>
      </c>
      <c r="H32" s="17">
        <v>16981</v>
      </c>
      <c r="I32" s="17">
        <v>7872</v>
      </c>
      <c r="J32" s="17">
        <v>4994</v>
      </c>
      <c r="K32" s="17">
        <v>1688</v>
      </c>
      <c r="L32" s="17">
        <v>727</v>
      </c>
      <c r="M32" s="18">
        <f>SUM(B32:L32)</f>
        <v>59520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25">
      <c r="A33" s="16"/>
      <c r="B33" s="19">
        <f t="shared" ref="B33:M33" si="18">B32/$M$32</f>
        <v>7.3118279569892475E-2</v>
      </c>
      <c r="C33" s="19">
        <f t="shared" si="18"/>
        <v>0.18674395161290322</v>
      </c>
      <c r="D33" s="19">
        <f t="shared" si="18"/>
        <v>6.6717069892473113E-2</v>
      </c>
      <c r="E33" s="19">
        <f t="shared" si="18"/>
        <v>1.1928763440860215E-2</v>
      </c>
      <c r="F33" s="19">
        <f t="shared" si="18"/>
        <v>0.10082325268817205</v>
      </c>
      <c r="G33" s="19">
        <f t="shared" si="18"/>
        <v>1.8632392473118278E-2</v>
      </c>
      <c r="H33" s="19">
        <f t="shared" si="18"/>
        <v>0.28529905913978493</v>
      </c>
      <c r="I33" s="19">
        <f t="shared" si="18"/>
        <v>0.13225806451612904</v>
      </c>
      <c r="J33" s="19">
        <f t="shared" si="18"/>
        <v>8.3904569892473121E-2</v>
      </c>
      <c r="K33" s="19">
        <f t="shared" si="18"/>
        <v>2.8360215053763439E-2</v>
      </c>
      <c r="L33" s="19">
        <f t="shared" si="18"/>
        <v>1.2214381720430108E-2</v>
      </c>
      <c r="M33" s="19">
        <f t="shared" si="18"/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17" t="s">
        <v>15</v>
      </c>
      <c r="B34" s="17">
        <v>3964</v>
      </c>
      <c r="C34" s="17">
        <v>10897</v>
      </c>
      <c r="D34" s="17">
        <v>5549</v>
      </c>
      <c r="E34" s="17">
        <v>3753</v>
      </c>
      <c r="F34" s="17">
        <v>4920</v>
      </c>
      <c r="G34" s="17">
        <v>2225</v>
      </c>
      <c r="H34" s="17">
        <v>17962</v>
      </c>
      <c r="I34" s="17">
        <v>5933</v>
      </c>
      <c r="J34" s="17">
        <v>2360</v>
      </c>
      <c r="K34" s="17">
        <v>974</v>
      </c>
      <c r="L34" s="17">
        <v>819</v>
      </c>
      <c r="M34" s="18">
        <f>SUM(B34:L34)</f>
        <v>59356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16"/>
      <c r="B35" s="19">
        <f t="shared" ref="B35:M35" si="19">B34/$M$34</f>
        <v>6.6783475975470047E-2</v>
      </c>
      <c r="C35" s="19">
        <f t="shared" si="19"/>
        <v>0.18358716894669452</v>
      </c>
      <c r="D35" s="19">
        <f t="shared" si="19"/>
        <v>9.3486757867780851E-2</v>
      </c>
      <c r="E35" s="19">
        <f t="shared" si="19"/>
        <v>6.3228654221982608E-2</v>
      </c>
      <c r="F35" s="19">
        <f t="shared" si="19"/>
        <v>8.2889682593166661E-2</v>
      </c>
      <c r="G35" s="19">
        <f t="shared" si="19"/>
        <v>3.7485679628007279E-2</v>
      </c>
      <c r="H35" s="19">
        <f t="shared" si="19"/>
        <v>0.30261473145090639</v>
      </c>
      <c r="I35" s="19">
        <f t="shared" si="19"/>
        <v>9.9956196509198736E-2</v>
      </c>
      <c r="J35" s="19">
        <f t="shared" si="19"/>
        <v>3.9760091650380754E-2</v>
      </c>
      <c r="K35" s="19">
        <f t="shared" si="19"/>
        <v>1.6409461554013075E-2</v>
      </c>
      <c r="L35" s="19">
        <f t="shared" si="19"/>
        <v>1.3798099602399083E-2</v>
      </c>
      <c r="M35" s="19">
        <f t="shared" si="19"/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20" t="s">
        <v>3</v>
      </c>
      <c r="B36" s="21">
        <f t="shared" ref="B36:L36" si="20">B33-B35</f>
        <v>6.3348035944224279E-3</v>
      </c>
      <c r="C36" s="21">
        <f t="shared" si="20"/>
        <v>3.1567826662086962E-3</v>
      </c>
      <c r="D36" s="21">
        <f t="shared" si="20"/>
        <v>-2.6769687975307738E-2</v>
      </c>
      <c r="E36" s="21">
        <f t="shared" si="20"/>
        <v>-5.129989078112239E-2</v>
      </c>
      <c r="F36" s="21">
        <f t="shared" si="20"/>
        <v>1.7933570095005388E-2</v>
      </c>
      <c r="G36" s="21">
        <f t="shared" si="20"/>
        <v>-1.8853287154889001E-2</v>
      </c>
      <c r="H36" s="21">
        <f t="shared" si="20"/>
        <v>-1.7315672311121466E-2</v>
      </c>
      <c r="I36" s="21">
        <f t="shared" si="20"/>
        <v>3.2301868006930301E-2</v>
      </c>
      <c r="J36" s="21">
        <f t="shared" si="20"/>
        <v>4.4144478242092368E-2</v>
      </c>
      <c r="K36" s="21">
        <f t="shared" si="20"/>
        <v>1.1950753499750364E-2</v>
      </c>
      <c r="L36" s="21">
        <f t="shared" si="20"/>
        <v>-1.5837178819689754E-3</v>
      </c>
      <c r="M36" s="2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5">
      <c r="A37" s="17" t="s">
        <v>16</v>
      </c>
      <c r="B37" s="17">
        <v>4670</v>
      </c>
      <c r="C37" s="17">
        <v>9583</v>
      </c>
      <c r="D37" s="17">
        <v>1981</v>
      </c>
      <c r="E37" s="17">
        <v>531</v>
      </c>
      <c r="F37" s="17">
        <v>5052</v>
      </c>
      <c r="G37" s="17">
        <v>473</v>
      </c>
      <c r="H37" s="17">
        <v>15753</v>
      </c>
      <c r="I37" s="17">
        <v>8035</v>
      </c>
      <c r="J37" s="17">
        <v>4543</v>
      </c>
      <c r="K37" s="17">
        <v>1305</v>
      </c>
      <c r="L37" s="17">
        <v>888</v>
      </c>
      <c r="M37" s="18">
        <f>SUM(B37:L37)</f>
        <v>52814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16"/>
      <c r="B38" s="19">
        <f t="shared" ref="B38:M38" si="21">B37/$M$37</f>
        <v>8.8423524065588663E-2</v>
      </c>
      <c r="C38" s="19">
        <f t="shared" si="21"/>
        <v>0.18144810088234181</v>
      </c>
      <c r="D38" s="19">
        <f t="shared" si="21"/>
        <v>3.7508993827394255E-2</v>
      </c>
      <c r="E38" s="19">
        <f t="shared" si="21"/>
        <v>1.0054152308100126E-2</v>
      </c>
      <c r="F38" s="19">
        <f t="shared" si="21"/>
        <v>9.5656454727913051E-2</v>
      </c>
      <c r="G38" s="19">
        <f t="shared" si="21"/>
        <v>8.9559586473283593E-3</v>
      </c>
      <c r="H38" s="19">
        <f t="shared" si="21"/>
        <v>0.29827318514030371</v>
      </c>
      <c r="I38" s="19">
        <f t="shared" si="21"/>
        <v>0.15213769076381262</v>
      </c>
      <c r="J38" s="19">
        <f t="shared" si="21"/>
        <v>8.601885863596774E-2</v>
      </c>
      <c r="K38" s="19">
        <f t="shared" si="21"/>
        <v>2.4709357367364713E-2</v>
      </c>
      <c r="L38" s="19">
        <f t="shared" si="21"/>
        <v>1.6813723633884954E-2</v>
      </c>
      <c r="M38" s="19">
        <f t="shared" si="21"/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17" t="s">
        <v>17</v>
      </c>
      <c r="B39" s="17">
        <v>5130</v>
      </c>
      <c r="C39" s="17">
        <v>11771</v>
      </c>
      <c r="D39" s="17">
        <v>5672</v>
      </c>
      <c r="E39" s="17">
        <v>3428</v>
      </c>
      <c r="F39" s="17">
        <v>5224</v>
      </c>
      <c r="G39" s="17">
        <v>2256</v>
      </c>
      <c r="H39" s="17">
        <v>22843</v>
      </c>
      <c r="I39" s="17">
        <v>7786</v>
      </c>
      <c r="J39" s="17">
        <v>2814</v>
      </c>
      <c r="K39" s="17">
        <v>1092</v>
      </c>
      <c r="L39" s="17">
        <v>1559</v>
      </c>
      <c r="M39" s="18">
        <f>SUM(B39:L39)</f>
        <v>69575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16"/>
      <c r="B40" s="19">
        <f t="shared" ref="B40:M40" si="22">B39/$M$39</f>
        <v>7.3733381243262661E-2</v>
      </c>
      <c r="C40" s="19">
        <f t="shared" si="22"/>
        <v>0.16918433345310815</v>
      </c>
      <c r="D40" s="19">
        <f t="shared" si="22"/>
        <v>8.1523535752784759E-2</v>
      </c>
      <c r="E40" s="19">
        <f t="shared" si="22"/>
        <v>4.9270571325907293E-2</v>
      </c>
      <c r="F40" s="19">
        <f t="shared" si="22"/>
        <v>7.5084441250449149E-2</v>
      </c>
      <c r="G40" s="19">
        <f t="shared" si="22"/>
        <v>3.2425440172475749E-2</v>
      </c>
      <c r="H40" s="19">
        <f t="shared" si="22"/>
        <v>0.32832195472511677</v>
      </c>
      <c r="I40" s="19">
        <f t="shared" si="22"/>
        <v>0.11190801293568092</v>
      </c>
      <c r="J40" s="19">
        <f t="shared" si="22"/>
        <v>4.0445562342795546E-2</v>
      </c>
      <c r="K40" s="19">
        <f t="shared" si="22"/>
        <v>1.5695292849443047E-2</v>
      </c>
      <c r="L40" s="19">
        <f t="shared" si="22"/>
        <v>2.2407473948975926E-2</v>
      </c>
      <c r="M40" s="19">
        <f t="shared" si="22"/>
        <v>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20" t="s">
        <v>3</v>
      </c>
      <c r="B41" s="21">
        <f t="shared" ref="B41:L41" si="23">B38-B40</f>
        <v>1.4690142822326002E-2</v>
      </c>
      <c r="C41" s="21">
        <f t="shared" si="23"/>
        <v>1.2263767429233657E-2</v>
      </c>
      <c r="D41" s="21">
        <f t="shared" si="23"/>
        <v>-4.4014541925390505E-2</v>
      </c>
      <c r="E41" s="21">
        <f t="shared" si="23"/>
        <v>-3.9216419017807168E-2</v>
      </c>
      <c r="F41" s="21">
        <f t="shared" si="23"/>
        <v>2.0572013477463902E-2</v>
      </c>
      <c r="G41" s="21">
        <f t="shared" si="23"/>
        <v>-2.3469481525147391E-2</v>
      </c>
      <c r="H41" s="21">
        <f t="shared" si="23"/>
        <v>-3.0048769584813062E-2</v>
      </c>
      <c r="I41" s="21">
        <f t="shared" si="23"/>
        <v>4.0229677828131694E-2</v>
      </c>
      <c r="J41" s="21">
        <f t="shared" si="23"/>
        <v>4.5573296293172194E-2</v>
      </c>
      <c r="K41" s="21">
        <f t="shared" si="23"/>
        <v>9.0140645179216661E-3</v>
      </c>
      <c r="L41" s="21">
        <f t="shared" si="23"/>
        <v>-5.5937503150909722E-3</v>
      </c>
      <c r="M41" s="2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25">
      <c r="A42" s="17" t="s">
        <v>18</v>
      </c>
      <c r="B42" s="17">
        <v>4943</v>
      </c>
      <c r="C42" s="17">
        <v>10722</v>
      </c>
      <c r="D42" s="17">
        <v>2205</v>
      </c>
      <c r="E42" s="17">
        <v>344</v>
      </c>
      <c r="F42" s="17">
        <v>4505</v>
      </c>
      <c r="G42" s="17">
        <v>486</v>
      </c>
      <c r="H42" s="17">
        <v>16932</v>
      </c>
      <c r="I42" s="17">
        <v>11969</v>
      </c>
      <c r="J42" s="17">
        <v>4885</v>
      </c>
      <c r="K42" s="17">
        <v>1640</v>
      </c>
      <c r="L42" s="17">
        <v>756</v>
      </c>
      <c r="M42" s="18">
        <f>SUM(B42:L42)</f>
        <v>59387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16"/>
      <c r="B43" s="19">
        <f t="shared" ref="B43:M43" si="24">B42/$M$42</f>
        <v>8.3233704346068998E-2</v>
      </c>
      <c r="C43" s="19">
        <f t="shared" si="24"/>
        <v>0.18054456362503579</v>
      </c>
      <c r="D43" s="19">
        <f t="shared" si="24"/>
        <v>3.7129338070621513E-2</v>
      </c>
      <c r="E43" s="19">
        <f t="shared" si="24"/>
        <v>5.7925135130584135E-3</v>
      </c>
      <c r="F43" s="19">
        <f t="shared" si="24"/>
        <v>7.5858352838163237E-2</v>
      </c>
      <c r="G43" s="19">
        <f t="shared" si="24"/>
        <v>8.1836092074022929E-3</v>
      </c>
      <c r="H43" s="19">
        <f t="shared" si="24"/>
        <v>0.28511290349739843</v>
      </c>
      <c r="I43" s="19">
        <f t="shared" si="24"/>
        <v>0.20154242510987253</v>
      </c>
      <c r="J43" s="19">
        <f t="shared" si="24"/>
        <v>8.2257059625844037E-2</v>
      </c>
      <c r="K43" s="19">
        <f t="shared" si="24"/>
        <v>2.761547139946453E-2</v>
      </c>
      <c r="L43" s="19">
        <f t="shared" si="24"/>
        <v>1.2730058767070234E-2</v>
      </c>
      <c r="M43" s="19">
        <f t="shared" si="24"/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17" t="s">
        <v>19</v>
      </c>
      <c r="B44" s="17">
        <v>4562</v>
      </c>
      <c r="C44" s="17">
        <v>10472</v>
      </c>
      <c r="D44" s="17">
        <v>4123</v>
      </c>
      <c r="E44" s="17">
        <v>2271</v>
      </c>
      <c r="F44" s="17">
        <v>4839</v>
      </c>
      <c r="G44" s="17">
        <v>1770</v>
      </c>
      <c r="H44" s="17">
        <v>21479</v>
      </c>
      <c r="I44" s="17">
        <v>10173</v>
      </c>
      <c r="J44" s="17">
        <v>2845</v>
      </c>
      <c r="K44" s="17">
        <v>1169</v>
      </c>
      <c r="L44" s="17">
        <v>1484</v>
      </c>
      <c r="M44" s="18">
        <f>SUM(B44:L44)</f>
        <v>65187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16"/>
      <c r="B45" s="19">
        <f t="shared" ref="B45:M45" si="25">B44/$M$44</f>
        <v>6.9983278874622246E-2</v>
      </c>
      <c r="C45" s="19">
        <f t="shared" si="25"/>
        <v>0.16064552748247349</v>
      </c>
      <c r="D45" s="19">
        <f t="shared" si="25"/>
        <v>6.324880727752466E-2</v>
      </c>
      <c r="E45" s="19">
        <f t="shared" si="25"/>
        <v>3.4838234617331675E-2</v>
      </c>
      <c r="F45" s="19">
        <f t="shared" si="25"/>
        <v>7.4232592388052826E-2</v>
      </c>
      <c r="G45" s="19">
        <f t="shared" si="25"/>
        <v>2.7152653136361546E-2</v>
      </c>
      <c r="H45" s="19">
        <f t="shared" si="25"/>
        <v>0.32949821283384723</v>
      </c>
      <c r="I45" s="19">
        <f t="shared" si="25"/>
        <v>0.15605872336508814</v>
      </c>
      <c r="J45" s="19">
        <f t="shared" si="25"/>
        <v>4.3643671284151746E-2</v>
      </c>
      <c r="K45" s="19">
        <f t="shared" si="25"/>
        <v>1.7933023455596976E-2</v>
      </c>
      <c r="L45" s="19">
        <f t="shared" si="25"/>
        <v>2.2765275284949454E-2</v>
      </c>
      <c r="M45" s="19">
        <f t="shared" si="25"/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20" t="s">
        <v>3</v>
      </c>
      <c r="B46" s="21">
        <f t="shared" ref="B46:L46" si="26">B43-B45</f>
        <v>1.3250425471446753E-2</v>
      </c>
      <c r="C46" s="21">
        <f t="shared" si="26"/>
        <v>1.9899036142562304E-2</v>
      </c>
      <c r="D46" s="21">
        <f t="shared" si="26"/>
        <v>-2.6119469206903147E-2</v>
      </c>
      <c r="E46" s="21">
        <f t="shared" si="26"/>
        <v>-2.904572110427326E-2</v>
      </c>
      <c r="F46" s="21">
        <f t="shared" si="26"/>
        <v>1.6257604501104111E-3</v>
      </c>
      <c r="G46" s="21">
        <f t="shared" si="26"/>
        <v>-1.8969043928959255E-2</v>
      </c>
      <c r="H46" s="21">
        <f t="shared" si="26"/>
        <v>-4.4385309336448797E-2</v>
      </c>
      <c r="I46" s="21">
        <f t="shared" si="26"/>
        <v>4.5483701744784388E-2</v>
      </c>
      <c r="J46" s="21">
        <f t="shared" si="26"/>
        <v>3.8613388341692291E-2</v>
      </c>
      <c r="K46" s="21">
        <f t="shared" si="26"/>
        <v>9.6824479438675538E-3</v>
      </c>
      <c r="L46" s="21">
        <f t="shared" si="26"/>
        <v>-1.003521651787922E-2</v>
      </c>
      <c r="M46" s="2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25">
      <c r="A47" s="17" t="s">
        <v>20</v>
      </c>
      <c r="B47" s="17">
        <v>4692</v>
      </c>
      <c r="C47" s="17">
        <v>8777</v>
      </c>
      <c r="D47" s="17">
        <v>3593</v>
      </c>
      <c r="E47" s="17">
        <v>331</v>
      </c>
      <c r="F47" s="17">
        <v>3980</v>
      </c>
      <c r="G47" s="17">
        <v>1032</v>
      </c>
      <c r="H47" s="17">
        <v>13977</v>
      </c>
      <c r="I47" s="17">
        <v>6451</v>
      </c>
      <c r="J47" s="17">
        <v>3649</v>
      </c>
      <c r="K47" s="17">
        <v>1375</v>
      </c>
      <c r="L47" s="17">
        <v>682</v>
      </c>
      <c r="M47" s="18">
        <f>SUM(B47:L47)</f>
        <v>48539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16"/>
      <c r="B48" s="19">
        <f t="shared" ref="B48:M48" si="27">B47/$M$47</f>
        <v>9.6664537794350941E-2</v>
      </c>
      <c r="C48" s="19">
        <f t="shared" si="27"/>
        <v>0.1808236675662869</v>
      </c>
      <c r="D48" s="19">
        <f t="shared" si="27"/>
        <v>7.4022950617029612E-2</v>
      </c>
      <c r="E48" s="19">
        <f t="shared" si="27"/>
        <v>6.8192587403943222E-3</v>
      </c>
      <c r="F48" s="19">
        <f t="shared" si="27"/>
        <v>8.1995920805949848E-2</v>
      </c>
      <c r="G48" s="19">
        <f t="shared" si="27"/>
        <v>2.1261253837120665E-2</v>
      </c>
      <c r="H48" s="19">
        <f t="shared" si="27"/>
        <v>0.28795401635798018</v>
      </c>
      <c r="I48" s="19">
        <f t="shared" si="27"/>
        <v>0.13290343847215641</v>
      </c>
      <c r="J48" s="19">
        <f t="shared" si="27"/>
        <v>7.5176662065555538E-2</v>
      </c>
      <c r="K48" s="19">
        <f t="shared" si="27"/>
        <v>2.8327736459341973E-2</v>
      </c>
      <c r="L48" s="19">
        <f t="shared" si="27"/>
        <v>1.4050557283833618E-2</v>
      </c>
      <c r="M48" s="19">
        <f t="shared" si="27"/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17" t="s">
        <v>21</v>
      </c>
      <c r="B49" s="17">
        <v>5611</v>
      </c>
      <c r="C49" s="17">
        <v>12344</v>
      </c>
      <c r="D49" s="17">
        <v>6238</v>
      </c>
      <c r="E49" s="17">
        <v>2149</v>
      </c>
      <c r="F49" s="17">
        <v>4871</v>
      </c>
      <c r="G49" s="17">
        <v>2244</v>
      </c>
      <c r="H49" s="17">
        <v>20707</v>
      </c>
      <c r="I49" s="17">
        <v>7231</v>
      </c>
      <c r="J49" s="17">
        <v>2700</v>
      </c>
      <c r="K49" s="17">
        <v>1157</v>
      </c>
      <c r="L49" s="17">
        <v>1212</v>
      </c>
      <c r="M49" s="18">
        <f>SUM(B49:L49)</f>
        <v>66464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16"/>
      <c r="B50" s="19">
        <f t="shared" ref="B50:M50" si="28">B49/$M$49</f>
        <v>8.4421641791044777E-2</v>
      </c>
      <c r="C50" s="19">
        <f t="shared" si="28"/>
        <v>0.18572460279248917</v>
      </c>
      <c r="D50" s="19">
        <f t="shared" si="28"/>
        <v>9.3855320173326914E-2</v>
      </c>
      <c r="E50" s="19">
        <f t="shared" si="28"/>
        <v>3.2333293211362545E-2</v>
      </c>
      <c r="F50" s="19">
        <f t="shared" si="28"/>
        <v>7.328779489648532E-2</v>
      </c>
      <c r="G50" s="19">
        <f t="shared" si="28"/>
        <v>3.3762638420799226E-2</v>
      </c>
      <c r="H50" s="19">
        <f t="shared" si="28"/>
        <v>0.31155211844005776</v>
      </c>
      <c r="I50" s="19">
        <f t="shared" si="28"/>
        <v>0.10879573904670198</v>
      </c>
      <c r="J50" s="19">
        <f t="shared" si="28"/>
        <v>4.0623495426095328E-2</v>
      </c>
      <c r="K50" s="19">
        <f t="shared" si="28"/>
        <v>1.7407920077034185E-2</v>
      </c>
      <c r="L50" s="19">
        <f t="shared" si="28"/>
        <v>1.8235435724602792E-2</v>
      </c>
      <c r="M50" s="19">
        <f t="shared" si="28"/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20" t="s">
        <v>3</v>
      </c>
      <c r="B51" s="21">
        <f t="shared" ref="B51:L51" si="29">B48-B50</f>
        <v>1.2242896003306164E-2</v>
      </c>
      <c r="C51" s="21">
        <f t="shared" si="29"/>
        <v>-4.9009352262022743E-3</v>
      </c>
      <c r="D51" s="21">
        <f t="shared" si="29"/>
        <v>-1.9832369556297302E-2</v>
      </c>
      <c r="E51" s="21">
        <f t="shared" si="29"/>
        <v>-2.5514034470968221E-2</v>
      </c>
      <c r="F51" s="21">
        <f t="shared" si="29"/>
        <v>8.7081259094645286E-3</v>
      </c>
      <c r="G51" s="21">
        <f t="shared" si="29"/>
        <v>-1.2501384583678561E-2</v>
      </c>
      <c r="H51" s="21">
        <f t="shared" si="29"/>
        <v>-2.3598102082077577E-2</v>
      </c>
      <c r="I51" s="21">
        <f t="shared" si="29"/>
        <v>2.4107699425454432E-2</v>
      </c>
      <c r="J51" s="21">
        <f t="shared" si="29"/>
        <v>3.455316663946021E-2</v>
      </c>
      <c r="K51" s="21">
        <f t="shared" si="29"/>
        <v>1.0919816382307788E-2</v>
      </c>
      <c r="L51" s="21">
        <f t="shared" si="29"/>
        <v>-4.1848784407691741E-3</v>
      </c>
      <c r="M51" s="2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 x14ac:dyDescent="0.25">
      <c r="A52" s="17" t="s">
        <v>22</v>
      </c>
      <c r="B52" s="17">
        <v>3435</v>
      </c>
      <c r="C52" s="17">
        <v>7172</v>
      </c>
      <c r="D52" s="17">
        <v>2993</v>
      </c>
      <c r="E52" s="17">
        <v>231</v>
      </c>
      <c r="F52" s="17">
        <v>3606</v>
      </c>
      <c r="G52" s="17">
        <v>738</v>
      </c>
      <c r="H52" s="17">
        <v>14771</v>
      </c>
      <c r="I52" s="17">
        <v>5570</v>
      </c>
      <c r="J52" s="17">
        <v>3579</v>
      </c>
      <c r="K52" s="17">
        <v>1102</v>
      </c>
      <c r="L52" s="17">
        <v>931</v>
      </c>
      <c r="M52" s="18">
        <f>SUM(B52:L52)</f>
        <v>44128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16"/>
      <c r="B53" s="19">
        <f t="shared" ref="B53:M53" si="30">B52/$M$52</f>
        <v>7.7841733139956487E-2</v>
      </c>
      <c r="C53" s="19">
        <f t="shared" si="30"/>
        <v>0.16252719361856419</v>
      </c>
      <c r="D53" s="19">
        <f t="shared" si="30"/>
        <v>6.7825416968817984E-2</v>
      </c>
      <c r="E53" s="19">
        <f t="shared" si="30"/>
        <v>5.234771573604061E-3</v>
      </c>
      <c r="F53" s="19">
        <f t="shared" si="30"/>
        <v>8.1716823785351708E-2</v>
      </c>
      <c r="G53" s="19">
        <f t="shared" si="30"/>
        <v>1.6724075416968819E-2</v>
      </c>
      <c r="H53" s="19">
        <f t="shared" si="30"/>
        <v>0.33473078317621463</v>
      </c>
      <c r="I53" s="19">
        <f t="shared" si="30"/>
        <v>0.12622371283538797</v>
      </c>
      <c r="J53" s="19">
        <f t="shared" si="30"/>
        <v>8.1104967367657724E-2</v>
      </c>
      <c r="K53" s="19">
        <f t="shared" si="30"/>
        <v>2.4972806381435824E-2</v>
      </c>
      <c r="L53" s="19">
        <f t="shared" si="30"/>
        <v>2.109771573604061E-2</v>
      </c>
      <c r="M53" s="19">
        <f t="shared" si="30"/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17" t="s">
        <v>23</v>
      </c>
      <c r="B54" s="17">
        <v>4613</v>
      </c>
      <c r="C54" s="17">
        <v>9862</v>
      </c>
      <c r="D54" s="17">
        <v>6020</v>
      </c>
      <c r="E54" s="17">
        <v>1479</v>
      </c>
      <c r="F54" s="17">
        <v>4424</v>
      </c>
      <c r="G54" s="17">
        <v>2312</v>
      </c>
      <c r="H54" s="17">
        <v>18693</v>
      </c>
      <c r="I54" s="17">
        <v>4919</v>
      </c>
      <c r="J54" s="17">
        <v>2697</v>
      </c>
      <c r="K54" s="17">
        <v>943</v>
      </c>
      <c r="L54" s="17">
        <v>1483</v>
      </c>
      <c r="M54" s="18">
        <f>SUM(B54:L54)</f>
        <v>57445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16"/>
      <c r="B55" s="19">
        <f t="shared" ref="B55:M55" si="31">B54/$M$54</f>
        <v>8.0302898424580035E-2</v>
      </c>
      <c r="C55" s="19">
        <f t="shared" si="31"/>
        <v>0.17167725650622334</v>
      </c>
      <c r="D55" s="19">
        <f t="shared" si="31"/>
        <v>0.10479589172251719</v>
      </c>
      <c r="E55" s="19">
        <f t="shared" si="31"/>
        <v>2.5746366089302811E-2</v>
      </c>
      <c r="F55" s="19">
        <f t="shared" si="31"/>
        <v>7.7012794847245186E-2</v>
      </c>
      <c r="G55" s="19">
        <f t="shared" si="31"/>
        <v>4.0247192967186006E-2</v>
      </c>
      <c r="H55" s="19">
        <f t="shared" si="31"/>
        <v>0.32540691095830793</v>
      </c>
      <c r="I55" s="19">
        <f t="shared" si="31"/>
        <v>8.5629732787884064E-2</v>
      </c>
      <c r="J55" s="19">
        <f t="shared" si="31"/>
        <v>4.6949255809905124E-2</v>
      </c>
      <c r="K55" s="19">
        <f t="shared" si="31"/>
        <v>1.6415701975802943E-2</v>
      </c>
      <c r="L55" s="19">
        <f t="shared" si="31"/>
        <v>2.5815997911045347E-2</v>
      </c>
      <c r="M55" s="19">
        <f t="shared" si="31"/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20" t="s">
        <v>3</v>
      </c>
      <c r="B56" s="21">
        <f t="shared" ref="B56:L56" si="32">B53-B55</f>
        <v>-2.4611652846235482E-3</v>
      </c>
      <c r="C56" s="21">
        <f t="shared" si="32"/>
        <v>-9.150062887659155E-3</v>
      </c>
      <c r="D56" s="21">
        <f t="shared" si="32"/>
        <v>-3.6970474753699203E-2</v>
      </c>
      <c r="E56" s="21">
        <f t="shared" si="32"/>
        <v>-2.0511594515698749E-2</v>
      </c>
      <c r="F56" s="21">
        <f t="shared" si="32"/>
        <v>4.704028938106522E-3</v>
      </c>
      <c r="G56" s="21">
        <f t="shared" si="32"/>
        <v>-2.3523117550217187E-2</v>
      </c>
      <c r="H56" s="21">
        <f t="shared" si="32"/>
        <v>9.3238722179067035E-3</v>
      </c>
      <c r="I56" s="21">
        <f t="shared" si="32"/>
        <v>4.0593980047503905E-2</v>
      </c>
      <c r="J56" s="21">
        <f t="shared" si="32"/>
        <v>3.4155711557752599E-2</v>
      </c>
      <c r="K56" s="21">
        <f t="shared" si="32"/>
        <v>8.5571044056328809E-3</v>
      </c>
      <c r="L56" s="21">
        <f t="shared" si="32"/>
        <v>-4.7182821750047371E-3</v>
      </c>
      <c r="M56" s="2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 x14ac:dyDescent="0.25">
      <c r="A57" s="17" t="s">
        <v>24</v>
      </c>
      <c r="B57" s="17">
        <v>2559</v>
      </c>
      <c r="C57" s="17">
        <v>11189</v>
      </c>
      <c r="D57" s="17">
        <v>2918</v>
      </c>
      <c r="E57" s="17">
        <v>398</v>
      </c>
      <c r="F57" s="17">
        <v>5547</v>
      </c>
      <c r="G57" s="17">
        <v>1194</v>
      </c>
      <c r="H57" s="17">
        <v>17656</v>
      </c>
      <c r="I57" s="17">
        <v>8354</v>
      </c>
      <c r="J57" s="17">
        <v>4448</v>
      </c>
      <c r="K57" s="17">
        <v>2639</v>
      </c>
      <c r="L57" s="17">
        <v>1005</v>
      </c>
      <c r="M57" s="18">
        <f>SUM(B57:L57)</f>
        <v>57907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16"/>
      <c r="B58" s="19">
        <f t="shared" ref="B58:M58" si="33">B57/$M$57</f>
        <v>4.4191548517450392E-2</v>
      </c>
      <c r="C58" s="19">
        <f t="shared" si="33"/>
        <v>0.1932236171792702</v>
      </c>
      <c r="D58" s="19">
        <f t="shared" si="33"/>
        <v>5.0391144421227142E-2</v>
      </c>
      <c r="E58" s="19">
        <f t="shared" si="33"/>
        <v>6.8730896092009603E-3</v>
      </c>
      <c r="F58" s="19">
        <f t="shared" si="33"/>
        <v>9.579152779456715E-2</v>
      </c>
      <c r="G58" s="19">
        <f t="shared" si="33"/>
        <v>2.0619268827602882E-2</v>
      </c>
      <c r="H58" s="19">
        <f t="shared" si="33"/>
        <v>0.30490268879410087</v>
      </c>
      <c r="I58" s="19">
        <f t="shared" si="33"/>
        <v>0.14426580551574075</v>
      </c>
      <c r="J58" s="19">
        <f t="shared" si="33"/>
        <v>7.6812820557100175E-2</v>
      </c>
      <c r="K58" s="19">
        <f t="shared" si="33"/>
        <v>4.5573074067038526E-2</v>
      </c>
      <c r="L58" s="19">
        <f t="shared" si="33"/>
        <v>1.7355414716700917E-2</v>
      </c>
      <c r="M58" s="19">
        <f t="shared" si="33"/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17" t="s">
        <v>25</v>
      </c>
      <c r="B59" s="17">
        <v>2870</v>
      </c>
      <c r="C59" s="17">
        <v>9854</v>
      </c>
      <c r="D59" s="17">
        <v>6139</v>
      </c>
      <c r="E59" s="17">
        <v>2994</v>
      </c>
      <c r="F59" s="17">
        <v>5370</v>
      </c>
      <c r="G59" s="17">
        <v>3066</v>
      </c>
      <c r="H59" s="17">
        <v>24012</v>
      </c>
      <c r="I59" s="17">
        <v>7036</v>
      </c>
      <c r="J59" s="17">
        <v>2702</v>
      </c>
      <c r="K59" s="17">
        <v>1533</v>
      </c>
      <c r="L59" s="17">
        <v>1685</v>
      </c>
      <c r="M59" s="18">
        <f>SUM(B59:L59)</f>
        <v>67261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16"/>
      <c r="B60" s="19">
        <f t="shared" ref="B60:M60" si="34">B59/$M$59</f>
        <v>4.266960051144051E-2</v>
      </c>
      <c r="C60" s="19">
        <f t="shared" si="34"/>
        <v>0.14650391757482048</v>
      </c>
      <c r="D60" s="19">
        <f t="shared" si="34"/>
        <v>9.1271316215934942E-2</v>
      </c>
      <c r="E60" s="19">
        <f t="shared" si="34"/>
        <v>4.4513165132840725E-2</v>
      </c>
      <c r="F60" s="19">
        <f t="shared" si="34"/>
        <v>7.9838242071928758E-2</v>
      </c>
      <c r="G60" s="19">
        <f t="shared" si="34"/>
        <v>4.558362200978279E-2</v>
      </c>
      <c r="H60" s="19">
        <f t="shared" si="34"/>
        <v>0.35699736846017754</v>
      </c>
      <c r="I60" s="19">
        <f t="shared" si="34"/>
        <v>0.10460742480783812</v>
      </c>
      <c r="J60" s="19">
        <f t="shared" si="34"/>
        <v>4.0171867798575699E-2</v>
      </c>
      <c r="K60" s="19">
        <f t="shared" si="34"/>
        <v>2.2791811004891395E-2</v>
      </c>
      <c r="L60" s="19">
        <f t="shared" si="34"/>
        <v>2.5051664411769078E-2</v>
      </c>
      <c r="M60" s="19">
        <f t="shared" si="34"/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20" t="s">
        <v>3</v>
      </c>
      <c r="B61" s="21">
        <f t="shared" ref="B61:L61" si="35">B58-B60</f>
        <v>1.5219480060098822E-3</v>
      </c>
      <c r="C61" s="21">
        <f t="shared" si="35"/>
        <v>4.6719699604449716E-2</v>
      </c>
      <c r="D61" s="21">
        <f t="shared" si="35"/>
        <v>-4.0880171794707799E-2</v>
      </c>
      <c r="E61" s="21">
        <f t="shared" si="35"/>
        <v>-3.7640075523639765E-2</v>
      </c>
      <c r="F61" s="21">
        <f t="shared" si="35"/>
        <v>1.5953285722638391E-2</v>
      </c>
      <c r="G61" s="21">
        <f t="shared" si="35"/>
        <v>-2.4964353182179908E-2</v>
      </c>
      <c r="H61" s="21">
        <f t="shared" si="35"/>
        <v>-5.2094679666076671E-2</v>
      </c>
      <c r="I61" s="21">
        <f t="shared" si="35"/>
        <v>3.9658380707902632E-2</v>
      </c>
      <c r="J61" s="21">
        <f t="shared" si="35"/>
        <v>3.6640952758524477E-2</v>
      </c>
      <c r="K61" s="21">
        <f t="shared" si="35"/>
        <v>2.2781263062147131E-2</v>
      </c>
      <c r="L61" s="21">
        <f t="shared" si="35"/>
        <v>-7.6962496950681615E-3</v>
      </c>
      <c r="M61" s="2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 x14ac:dyDescent="0.25">
      <c r="A62" s="17" t="s">
        <v>26</v>
      </c>
      <c r="B62" s="17">
        <v>4171</v>
      </c>
      <c r="C62" s="17">
        <v>10271</v>
      </c>
      <c r="D62" s="17">
        <v>3667</v>
      </c>
      <c r="E62" s="17">
        <v>401</v>
      </c>
      <c r="F62" s="17">
        <v>4982</v>
      </c>
      <c r="G62" s="17">
        <v>1026</v>
      </c>
      <c r="H62" s="17">
        <v>16425</v>
      </c>
      <c r="I62" s="17">
        <v>6137</v>
      </c>
      <c r="J62" s="17">
        <v>4872</v>
      </c>
      <c r="K62" s="17">
        <v>1856</v>
      </c>
      <c r="L62" s="17">
        <v>824</v>
      </c>
      <c r="M62" s="18">
        <f>SUM(B62:L62)</f>
        <v>54632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16"/>
      <c r="B63" s="19">
        <f t="shared" ref="B63:M63" si="36">B62/$M$62</f>
        <v>7.634719578269146E-2</v>
      </c>
      <c r="C63" s="19">
        <f t="shared" si="36"/>
        <v>0.18800336798945672</v>
      </c>
      <c r="D63" s="19">
        <f t="shared" si="36"/>
        <v>6.7121833357739052E-2</v>
      </c>
      <c r="E63" s="19">
        <f t="shared" si="36"/>
        <v>7.3400205008053885E-3</v>
      </c>
      <c r="F63" s="19">
        <f t="shared" si="36"/>
        <v>9.1191975399033537E-2</v>
      </c>
      <c r="G63" s="19">
        <f t="shared" si="36"/>
        <v>1.8780202079367404E-2</v>
      </c>
      <c r="H63" s="19">
        <f t="shared" si="36"/>
        <v>0.30064797188460973</v>
      </c>
      <c r="I63" s="19">
        <f t="shared" si="36"/>
        <v>0.11233343095621613</v>
      </c>
      <c r="J63" s="19">
        <f t="shared" si="36"/>
        <v>8.9178503441206619E-2</v>
      </c>
      <c r="K63" s="19">
        <f t="shared" si="36"/>
        <v>3.3972763215697761E-2</v>
      </c>
      <c r="L63" s="19">
        <f t="shared" si="36"/>
        <v>1.508273539317616E-2</v>
      </c>
      <c r="M63" s="19">
        <f t="shared" si="36"/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17" t="s">
        <v>27</v>
      </c>
      <c r="B64" s="17">
        <v>4278</v>
      </c>
      <c r="C64" s="17">
        <v>9949</v>
      </c>
      <c r="D64" s="17">
        <v>5950</v>
      </c>
      <c r="E64" s="17">
        <v>3258</v>
      </c>
      <c r="F64" s="17">
        <v>4707</v>
      </c>
      <c r="G64" s="17">
        <v>2479</v>
      </c>
      <c r="H64" s="17">
        <v>20921</v>
      </c>
      <c r="I64" s="17">
        <v>5547</v>
      </c>
      <c r="J64" s="17">
        <v>2817</v>
      </c>
      <c r="K64" s="17">
        <v>1346</v>
      </c>
      <c r="L64" s="17">
        <v>1961</v>
      </c>
      <c r="M64" s="18">
        <f>SUM(B64:L64)</f>
        <v>63213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16"/>
      <c r="B65" s="19">
        <f t="shared" ref="B65:M65" si="37">B64/$M$64</f>
        <v>6.7675952731241995E-2</v>
      </c>
      <c r="C65" s="19">
        <f t="shared" si="37"/>
        <v>0.15738851185673833</v>
      </c>
      <c r="D65" s="19">
        <f t="shared" si="37"/>
        <v>9.41262082166643E-2</v>
      </c>
      <c r="E65" s="19">
        <f t="shared" si="37"/>
        <v>5.1540031322670966E-2</v>
      </c>
      <c r="F65" s="19">
        <f t="shared" si="37"/>
        <v>7.4462531441317453E-2</v>
      </c>
      <c r="G65" s="19">
        <f t="shared" si="37"/>
        <v>3.9216616835144671E-2</v>
      </c>
      <c r="H65" s="19">
        <f t="shared" si="37"/>
        <v>0.33096040371442581</v>
      </c>
      <c r="I65" s="19">
        <f t="shared" si="37"/>
        <v>8.7750937307199475E-2</v>
      </c>
      <c r="J65" s="19">
        <f t="shared" si="37"/>
        <v>4.4563618243082907E-2</v>
      </c>
      <c r="K65" s="19">
        <f t="shared" si="37"/>
        <v>2.1293088446996664E-2</v>
      </c>
      <c r="L65" s="19">
        <f t="shared" si="37"/>
        <v>3.1022099884517425E-2</v>
      </c>
      <c r="M65" s="19">
        <f t="shared" si="37"/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20" t="s">
        <v>3</v>
      </c>
      <c r="B66" s="21">
        <f t="shared" ref="B66:L66" si="38">B63-B65</f>
        <v>8.6712430514494648E-3</v>
      </c>
      <c r="C66" s="21">
        <f t="shared" si="38"/>
        <v>3.0614856132718388E-2</v>
      </c>
      <c r="D66" s="21">
        <f t="shared" si="38"/>
        <v>-2.7004374858925248E-2</v>
      </c>
      <c r="E66" s="21">
        <f t="shared" si="38"/>
        <v>-4.420001082186558E-2</v>
      </c>
      <c r="F66" s="21">
        <f t="shared" si="38"/>
        <v>1.6729443957716084E-2</v>
      </c>
      <c r="G66" s="21">
        <f t="shared" si="38"/>
        <v>-2.0436414755777267E-2</v>
      </c>
      <c r="H66" s="21">
        <f t="shared" si="38"/>
        <v>-3.0312431829816078E-2</v>
      </c>
      <c r="I66" s="21">
        <f t="shared" si="38"/>
        <v>2.4582493649016657E-2</v>
      </c>
      <c r="J66" s="21">
        <f t="shared" si="38"/>
        <v>4.4614885198123712E-2</v>
      </c>
      <c r="K66" s="21">
        <f t="shared" si="38"/>
        <v>1.2679674768701098E-2</v>
      </c>
      <c r="L66" s="21">
        <f t="shared" si="38"/>
        <v>-1.5939364491341264E-2</v>
      </c>
      <c r="M66" s="2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 x14ac:dyDescent="0.25">
      <c r="A67" s="17" t="s">
        <v>28</v>
      </c>
      <c r="B67" s="17">
        <v>3105</v>
      </c>
      <c r="C67" s="17">
        <v>9701</v>
      </c>
      <c r="D67" s="17">
        <v>3055</v>
      </c>
      <c r="E67" s="17">
        <v>569</v>
      </c>
      <c r="F67" s="17">
        <v>5354</v>
      </c>
      <c r="G67" s="17">
        <v>791</v>
      </c>
      <c r="H67" s="17">
        <v>17846</v>
      </c>
      <c r="I67" s="17">
        <v>5156</v>
      </c>
      <c r="J67" s="17">
        <v>4929</v>
      </c>
      <c r="K67" s="17">
        <v>1733</v>
      </c>
      <c r="L67" s="17">
        <v>1022</v>
      </c>
      <c r="M67" s="18">
        <f>SUM(B67:L67)</f>
        <v>53261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16"/>
      <c r="B68" s="19">
        <f t="shared" ref="B68:M68" si="39">B67/$M$67</f>
        <v>5.8297816413510825E-2</v>
      </c>
      <c r="C68" s="19">
        <f t="shared" si="39"/>
        <v>0.18214077843074669</v>
      </c>
      <c r="D68" s="19">
        <f t="shared" si="39"/>
        <v>5.7359043202343175E-2</v>
      </c>
      <c r="E68" s="19">
        <f t="shared" si="39"/>
        <v>1.0683239143087813E-2</v>
      </c>
      <c r="F68" s="19">
        <f t="shared" si="39"/>
        <v>0.10052383545183155</v>
      </c>
      <c r="G68" s="19">
        <f t="shared" si="39"/>
        <v>1.4851392200672161E-2</v>
      </c>
      <c r="H68" s="19">
        <f t="shared" si="39"/>
        <v>0.33506693452995623</v>
      </c>
      <c r="I68" s="19">
        <f t="shared" si="39"/>
        <v>9.6806293535607671E-2</v>
      </c>
      <c r="J68" s="19">
        <f t="shared" si="39"/>
        <v>9.2544263156906559E-2</v>
      </c>
      <c r="K68" s="19">
        <f t="shared" si="39"/>
        <v>3.2537879499070617E-2</v>
      </c>
      <c r="L68" s="19">
        <f t="shared" si="39"/>
        <v>1.9188524436266688E-2</v>
      </c>
      <c r="M68" s="19">
        <f t="shared" si="39"/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17" t="s">
        <v>29</v>
      </c>
      <c r="B69" s="17">
        <v>3689</v>
      </c>
      <c r="C69" s="17">
        <v>12858</v>
      </c>
      <c r="D69" s="17">
        <v>5857</v>
      </c>
      <c r="E69" s="17">
        <v>2388</v>
      </c>
      <c r="F69" s="17">
        <v>5855</v>
      </c>
      <c r="G69" s="17">
        <v>2593</v>
      </c>
      <c r="H69" s="17">
        <v>22324</v>
      </c>
      <c r="I69" s="17">
        <v>5239</v>
      </c>
      <c r="J69" s="17">
        <v>3217</v>
      </c>
      <c r="K69" s="17">
        <v>1470</v>
      </c>
      <c r="L69" s="17">
        <v>1606</v>
      </c>
      <c r="M69" s="18">
        <f>SUM(B69:L69)</f>
        <v>67096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16"/>
      <c r="B70" s="19">
        <f t="shared" ref="B70:M70" si="40">B69/$M$69</f>
        <v>5.4980922856802193E-2</v>
      </c>
      <c r="C70" s="19">
        <f t="shared" si="40"/>
        <v>0.19163586502921187</v>
      </c>
      <c r="D70" s="19">
        <f t="shared" si="40"/>
        <v>8.7292834148086321E-2</v>
      </c>
      <c r="E70" s="19">
        <f t="shared" si="40"/>
        <v>3.5590795278407056E-2</v>
      </c>
      <c r="F70" s="19">
        <f t="shared" si="40"/>
        <v>8.7263026111839753E-2</v>
      </c>
      <c r="G70" s="19">
        <f t="shared" si="40"/>
        <v>3.8646118993680693E-2</v>
      </c>
      <c r="H70" s="19">
        <f t="shared" si="40"/>
        <v>0.33271730058423749</v>
      </c>
      <c r="I70" s="19">
        <f t="shared" si="40"/>
        <v>7.8082150947895557E-2</v>
      </c>
      <c r="J70" s="19">
        <f t="shared" si="40"/>
        <v>4.7946226302611181E-2</v>
      </c>
      <c r="K70" s="19">
        <f t="shared" si="40"/>
        <v>2.1908906641230477E-2</v>
      </c>
      <c r="L70" s="19">
        <f t="shared" si="40"/>
        <v>2.3935853105997378E-2</v>
      </c>
      <c r="M70" s="19">
        <f t="shared" si="40"/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20" t="s">
        <v>3</v>
      </c>
      <c r="B71" s="21">
        <f t="shared" ref="B71:L71" si="41">B68-B70</f>
        <v>3.3168935567086319E-3</v>
      </c>
      <c r="C71" s="21">
        <f t="shared" si="41"/>
        <v>-9.49508659846518E-3</v>
      </c>
      <c r="D71" s="21">
        <f t="shared" si="41"/>
        <v>-2.9933790945743145E-2</v>
      </c>
      <c r="E71" s="21">
        <f t="shared" si="41"/>
        <v>-2.4907556135319243E-2</v>
      </c>
      <c r="F71" s="21">
        <f t="shared" si="41"/>
        <v>1.3260809339991797E-2</v>
      </c>
      <c r="G71" s="21">
        <f t="shared" si="41"/>
        <v>-2.3794726793008533E-2</v>
      </c>
      <c r="H71" s="21">
        <f t="shared" si="41"/>
        <v>2.3496339457187432E-3</v>
      </c>
      <c r="I71" s="21">
        <f t="shared" si="41"/>
        <v>1.8724142587712114E-2</v>
      </c>
      <c r="J71" s="21">
        <f t="shared" si="41"/>
        <v>4.4598036854295378E-2</v>
      </c>
      <c r="K71" s="21">
        <f t="shared" si="41"/>
        <v>1.062897285784014E-2</v>
      </c>
      <c r="L71" s="21">
        <f t="shared" si="41"/>
        <v>-4.7473286697306896E-3</v>
      </c>
      <c r="M71" s="2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 x14ac:dyDescent="0.25">
      <c r="A72" s="17" t="s">
        <v>30</v>
      </c>
      <c r="B72" s="17">
        <v>4472</v>
      </c>
      <c r="C72" s="17">
        <v>10597</v>
      </c>
      <c r="D72" s="17">
        <v>4103</v>
      </c>
      <c r="E72" s="17">
        <v>360</v>
      </c>
      <c r="F72" s="17">
        <v>5078</v>
      </c>
      <c r="G72" s="17">
        <v>1100</v>
      </c>
      <c r="H72" s="17">
        <v>15792</v>
      </c>
      <c r="I72" s="17">
        <v>6989</v>
      </c>
      <c r="J72" s="17">
        <v>4205</v>
      </c>
      <c r="K72" s="17">
        <v>2027</v>
      </c>
      <c r="L72" s="17">
        <v>915</v>
      </c>
      <c r="M72" s="18">
        <f>SUM(B72:L72)</f>
        <v>55638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16"/>
      <c r="B73" s="19">
        <f t="shared" ref="B73:M73" si="42">B72/$M$72</f>
        <v>8.0376720946115962E-2</v>
      </c>
      <c r="C73" s="19">
        <f t="shared" si="42"/>
        <v>0.19046335238506057</v>
      </c>
      <c r="D73" s="19">
        <f t="shared" si="42"/>
        <v>7.3744563068406488E-2</v>
      </c>
      <c r="E73" s="19">
        <f t="shared" si="42"/>
        <v>6.4703979294726622E-3</v>
      </c>
      <c r="F73" s="19">
        <f t="shared" si="42"/>
        <v>9.1268557460728275E-2</v>
      </c>
      <c r="G73" s="19">
        <f t="shared" si="42"/>
        <v>1.9770660340055358E-2</v>
      </c>
      <c r="H73" s="19">
        <f t="shared" si="42"/>
        <v>0.28383478917286747</v>
      </c>
      <c r="I73" s="19">
        <f t="shared" si="42"/>
        <v>0.12561558646967899</v>
      </c>
      <c r="J73" s="19">
        <f t="shared" si="42"/>
        <v>7.5577842481757071E-2</v>
      </c>
      <c r="K73" s="19">
        <f t="shared" si="42"/>
        <v>3.6431935008447464E-2</v>
      </c>
      <c r="L73" s="19">
        <f t="shared" si="42"/>
        <v>1.6445594737409683E-2</v>
      </c>
      <c r="M73" s="19">
        <f t="shared" si="42"/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17" t="s">
        <v>31</v>
      </c>
      <c r="B74" s="17">
        <v>2703</v>
      </c>
      <c r="C74" s="17">
        <v>10485</v>
      </c>
      <c r="D74" s="17">
        <v>6046</v>
      </c>
      <c r="E74" s="17">
        <v>2868</v>
      </c>
      <c r="F74" s="17">
        <v>4705</v>
      </c>
      <c r="G74" s="17">
        <v>2464</v>
      </c>
      <c r="H74" s="17">
        <v>19494</v>
      </c>
      <c r="I74" s="17">
        <v>5455</v>
      </c>
      <c r="J74" s="17">
        <v>2034</v>
      </c>
      <c r="K74" s="17">
        <v>1103</v>
      </c>
      <c r="L74" s="17">
        <v>2071</v>
      </c>
      <c r="M74" s="18">
        <f>SUM(B74:L74)</f>
        <v>59428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16"/>
      <c r="B75" s="19">
        <f t="shared" ref="B75:M75" si="43">B74/$M$74</f>
        <v>4.5483610419330953E-2</v>
      </c>
      <c r="C75" s="19">
        <f t="shared" si="43"/>
        <v>0.17643198492293194</v>
      </c>
      <c r="D75" s="19">
        <f t="shared" si="43"/>
        <v>0.10173655515918423</v>
      </c>
      <c r="E75" s="19">
        <f t="shared" si="43"/>
        <v>4.8260079423840613E-2</v>
      </c>
      <c r="F75" s="19">
        <f t="shared" si="43"/>
        <v>7.9171434340714816E-2</v>
      </c>
      <c r="G75" s="19">
        <f t="shared" si="43"/>
        <v>4.1461937134010904E-2</v>
      </c>
      <c r="H75" s="19">
        <f t="shared" si="43"/>
        <v>0.3280271925691593</v>
      </c>
      <c r="I75" s="19">
        <f t="shared" si="43"/>
        <v>9.1791747997576903E-2</v>
      </c>
      <c r="J75" s="19">
        <f t="shared" si="43"/>
        <v>3.4226290637409978E-2</v>
      </c>
      <c r="K75" s="19">
        <f t="shared" si="43"/>
        <v>1.8560274618025174E-2</v>
      </c>
      <c r="L75" s="19">
        <f t="shared" si="43"/>
        <v>3.4848892777815173E-2</v>
      </c>
      <c r="M75" s="19">
        <f t="shared" si="43"/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20" t="s">
        <v>3</v>
      </c>
      <c r="B76" s="21">
        <f t="shared" ref="B76:L76" si="44">B73-B75</f>
        <v>3.4893110526785009E-2</v>
      </c>
      <c r="C76" s="21">
        <f t="shared" si="44"/>
        <v>1.403136746212863E-2</v>
      </c>
      <c r="D76" s="21">
        <f t="shared" si="44"/>
        <v>-2.799199209077774E-2</v>
      </c>
      <c r="E76" s="21">
        <f t="shared" si="44"/>
        <v>-4.1789681494367951E-2</v>
      </c>
      <c r="F76" s="21">
        <f t="shared" si="44"/>
        <v>1.2097123120013459E-2</v>
      </c>
      <c r="G76" s="21">
        <f t="shared" si="44"/>
        <v>-2.1691276793955546E-2</v>
      </c>
      <c r="H76" s="21">
        <f t="shared" si="44"/>
        <v>-4.4192403396291824E-2</v>
      </c>
      <c r="I76" s="21">
        <f t="shared" si="44"/>
        <v>3.3823838472102088E-2</v>
      </c>
      <c r="J76" s="21">
        <f t="shared" si="44"/>
        <v>4.1351551844347093E-2</v>
      </c>
      <c r="K76" s="21">
        <f t="shared" si="44"/>
        <v>1.7871660390422289E-2</v>
      </c>
      <c r="L76" s="21">
        <f t="shared" si="44"/>
        <v>-1.840329804040549E-2</v>
      </c>
      <c r="M76" s="20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 x14ac:dyDescent="0.25">
      <c r="A77" s="17" t="s">
        <v>32</v>
      </c>
      <c r="B77" s="17">
        <v>4462</v>
      </c>
      <c r="C77" s="17">
        <v>10578</v>
      </c>
      <c r="D77" s="17">
        <v>5000</v>
      </c>
      <c r="E77" s="17">
        <v>301</v>
      </c>
      <c r="F77" s="17">
        <v>5197</v>
      </c>
      <c r="G77" s="17">
        <v>1194</v>
      </c>
      <c r="H77" s="17">
        <v>16665</v>
      </c>
      <c r="I77" s="17">
        <v>5920</v>
      </c>
      <c r="J77" s="17">
        <v>4103</v>
      </c>
      <c r="K77" s="17">
        <v>1899</v>
      </c>
      <c r="L77" s="17">
        <v>1153</v>
      </c>
      <c r="M77" s="18">
        <f>SUM(B77:L77)</f>
        <v>56472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16"/>
      <c r="B78" s="19">
        <f t="shared" ref="B78:M78" si="45">B77/$M$77</f>
        <v>7.9012608018132882E-2</v>
      </c>
      <c r="C78" s="19">
        <f t="shared" si="45"/>
        <v>0.1873140671483213</v>
      </c>
      <c r="D78" s="19">
        <f t="shared" si="45"/>
        <v>8.8539453180337152E-2</v>
      </c>
      <c r="E78" s="19">
        <f t="shared" si="45"/>
        <v>5.3300750814562967E-3</v>
      </c>
      <c r="F78" s="19">
        <f t="shared" si="45"/>
        <v>9.2027907635642447E-2</v>
      </c>
      <c r="G78" s="19">
        <f t="shared" si="45"/>
        <v>2.1143221419464512E-2</v>
      </c>
      <c r="H78" s="19">
        <f t="shared" si="45"/>
        <v>0.29510199745006377</v>
      </c>
      <c r="I78" s="19">
        <f t="shared" si="45"/>
        <v>0.10483071256551919</v>
      </c>
      <c r="J78" s="19">
        <f t="shared" si="45"/>
        <v>7.2655475279784679E-2</v>
      </c>
      <c r="K78" s="19">
        <f t="shared" si="45"/>
        <v>3.3627284317892053E-2</v>
      </c>
      <c r="L78" s="19">
        <f t="shared" si="45"/>
        <v>2.041719790338575E-2</v>
      </c>
      <c r="M78" s="19">
        <f t="shared" si="45"/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17" t="s">
        <v>33</v>
      </c>
      <c r="B79" s="17">
        <v>3058</v>
      </c>
      <c r="C79" s="17">
        <v>9572</v>
      </c>
      <c r="D79" s="17">
        <v>7272</v>
      </c>
      <c r="E79" s="17">
        <v>2355</v>
      </c>
      <c r="F79" s="17">
        <v>4903</v>
      </c>
      <c r="G79" s="17">
        <v>2372</v>
      </c>
      <c r="H79" s="17">
        <v>21326</v>
      </c>
      <c r="I79" s="17">
        <v>4806</v>
      </c>
      <c r="J79" s="17">
        <v>2782</v>
      </c>
      <c r="K79" s="17">
        <v>1322</v>
      </c>
      <c r="L79" s="17">
        <v>2813</v>
      </c>
      <c r="M79" s="18">
        <f>SUM(B79:L79)</f>
        <v>62581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16"/>
      <c r="B80" s="19">
        <f t="shared" ref="B80:M80" si="46">B79/$M$79</f>
        <v>4.8864671385883893E-2</v>
      </c>
      <c r="C80" s="19">
        <f t="shared" si="46"/>
        <v>0.15295377191160256</v>
      </c>
      <c r="D80" s="19">
        <f t="shared" si="46"/>
        <v>0.11620140298173567</v>
      </c>
      <c r="E80" s="19">
        <f t="shared" si="46"/>
        <v>3.7631229926015884E-2</v>
      </c>
      <c r="F80" s="19">
        <f t="shared" si="46"/>
        <v>7.834646298397277E-2</v>
      </c>
      <c r="G80" s="19">
        <f t="shared" si="46"/>
        <v>3.790287787028012E-2</v>
      </c>
      <c r="H80" s="19">
        <f t="shared" si="46"/>
        <v>0.34077435643406145</v>
      </c>
      <c r="I80" s="19">
        <f t="shared" si="46"/>
        <v>7.6796471772582739E-2</v>
      </c>
      <c r="J80" s="19">
        <f t="shared" si="46"/>
        <v>4.4454387114299866E-2</v>
      </c>
      <c r="K80" s="19">
        <f t="shared" si="46"/>
        <v>2.1124622489253928E-2</v>
      </c>
      <c r="L80" s="19">
        <f t="shared" si="46"/>
        <v>4.4949745130311115E-2</v>
      </c>
      <c r="M80" s="19">
        <f t="shared" si="46"/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20" t="s">
        <v>3</v>
      </c>
      <c r="B81" s="21">
        <f t="shared" ref="B81:L81" si="47">B78-B80</f>
        <v>3.0147936632248989E-2</v>
      </c>
      <c r="C81" s="21">
        <f t="shared" si="47"/>
        <v>3.4360295236718741E-2</v>
      </c>
      <c r="D81" s="21">
        <f t="shared" si="47"/>
        <v>-2.7661949801398522E-2</v>
      </c>
      <c r="E81" s="21">
        <f t="shared" si="47"/>
        <v>-3.2301154844559588E-2</v>
      </c>
      <c r="F81" s="21">
        <f t="shared" si="47"/>
        <v>1.3681444651669677E-2</v>
      </c>
      <c r="G81" s="21">
        <f t="shared" si="47"/>
        <v>-1.6759656450815608E-2</v>
      </c>
      <c r="H81" s="21">
        <f t="shared" si="47"/>
        <v>-4.5672358983997685E-2</v>
      </c>
      <c r="I81" s="21">
        <f t="shared" si="47"/>
        <v>2.8034240792936455E-2</v>
      </c>
      <c r="J81" s="21">
        <f t="shared" si="47"/>
        <v>2.8201088165484813E-2</v>
      </c>
      <c r="K81" s="21">
        <f t="shared" si="47"/>
        <v>1.2502661828638125E-2</v>
      </c>
      <c r="L81" s="21">
        <f t="shared" si="47"/>
        <v>-2.4532547226925366E-2</v>
      </c>
      <c r="M81" s="2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 x14ac:dyDescent="0.25">
      <c r="A82" s="17" t="s">
        <v>34</v>
      </c>
      <c r="B82" s="17">
        <v>5844</v>
      </c>
      <c r="C82" s="17">
        <v>12478</v>
      </c>
      <c r="D82" s="17">
        <v>3835</v>
      </c>
      <c r="E82" s="17">
        <v>381</v>
      </c>
      <c r="F82" s="17">
        <v>5830</v>
      </c>
      <c r="G82" s="17">
        <v>949</v>
      </c>
      <c r="H82" s="17">
        <v>17386</v>
      </c>
      <c r="I82" s="17">
        <v>6763</v>
      </c>
      <c r="J82" s="17">
        <v>5030</v>
      </c>
      <c r="K82" s="17">
        <v>2481</v>
      </c>
      <c r="L82" s="17">
        <v>980</v>
      </c>
      <c r="M82" s="18">
        <f>SUM(B82:L82)</f>
        <v>61957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16"/>
      <c r="B83" s="19">
        <f t="shared" ref="B83:M83" si="48">B82/$M$82</f>
        <v>9.4323482415223467E-2</v>
      </c>
      <c r="C83" s="19">
        <f t="shared" si="48"/>
        <v>0.20139774359636523</v>
      </c>
      <c r="D83" s="19">
        <f t="shared" si="48"/>
        <v>6.1897767806704647E-2</v>
      </c>
      <c r="E83" s="19">
        <f t="shared" si="48"/>
        <v>6.1494262149555338E-3</v>
      </c>
      <c r="F83" s="19">
        <f t="shared" si="48"/>
        <v>9.4097519247219846E-2</v>
      </c>
      <c r="G83" s="19">
        <f t="shared" si="48"/>
        <v>1.531707474538793E-2</v>
      </c>
      <c r="H83" s="19">
        <f t="shared" si="48"/>
        <v>0.28061397420791839</v>
      </c>
      <c r="I83" s="19">
        <f t="shared" si="48"/>
        <v>0.10915635037203221</v>
      </c>
      <c r="J83" s="19">
        <f t="shared" si="48"/>
        <v>8.1185338218441816E-2</v>
      </c>
      <c r="K83" s="19">
        <f t="shared" si="48"/>
        <v>4.0043901415497844E-2</v>
      </c>
      <c r="L83" s="19">
        <f t="shared" si="48"/>
        <v>1.5817421760253077E-2</v>
      </c>
      <c r="M83" s="19">
        <f t="shared" si="48"/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17" t="s">
        <v>35</v>
      </c>
      <c r="B84" s="17">
        <v>3680</v>
      </c>
      <c r="C84" s="17">
        <v>10061</v>
      </c>
      <c r="D84" s="17">
        <v>5982</v>
      </c>
      <c r="E84" s="17">
        <v>2399</v>
      </c>
      <c r="F84" s="17">
        <v>5061</v>
      </c>
      <c r="G84" s="17">
        <v>2252</v>
      </c>
      <c r="H84" s="17">
        <v>21379</v>
      </c>
      <c r="I84" s="17">
        <v>4629</v>
      </c>
      <c r="J84" s="17">
        <v>2370</v>
      </c>
      <c r="K84" s="17">
        <v>1142</v>
      </c>
      <c r="L84" s="17">
        <v>2038</v>
      </c>
      <c r="M84" s="18">
        <f>SUM(B84:L84)</f>
        <v>60993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16"/>
      <c r="B85" s="19">
        <f t="shared" ref="B85:M85" si="49">B84/$M$84</f>
        <v>6.03347925171741E-2</v>
      </c>
      <c r="C85" s="19">
        <f t="shared" si="49"/>
        <v>0.16495335530306757</v>
      </c>
      <c r="D85" s="19">
        <f t="shared" si="49"/>
        <v>9.807682848851508E-2</v>
      </c>
      <c r="E85" s="19">
        <f t="shared" si="49"/>
        <v>3.9332382404538228E-2</v>
      </c>
      <c r="F85" s="19">
        <f t="shared" si="49"/>
        <v>8.2976735035167976E-2</v>
      </c>
      <c r="G85" s="19">
        <f t="shared" si="49"/>
        <v>3.6922269768661975E-2</v>
      </c>
      <c r="H85" s="19">
        <f t="shared" si="49"/>
        <v>0.35051563294148508</v>
      </c>
      <c r="I85" s="19">
        <f t="shared" si="49"/>
        <v>7.5893955044021438E-2</v>
      </c>
      <c r="J85" s="19">
        <f t="shared" si="49"/>
        <v>3.885691800698441E-2</v>
      </c>
      <c r="K85" s="19">
        <f t="shared" si="49"/>
        <v>1.8723460069188267E-2</v>
      </c>
      <c r="L85" s="19">
        <f t="shared" si="49"/>
        <v>3.3413670421195876E-2</v>
      </c>
      <c r="M85" s="19">
        <f t="shared" si="49"/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20" t="s">
        <v>3</v>
      </c>
      <c r="B86" s="21">
        <f t="shared" ref="B86:L86" si="50">B83-B85</f>
        <v>3.3988689898049367E-2</v>
      </c>
      <c r="C86" s="21">
        <f t="shared" si="50"/>
        <v>3.6444388293297658E-2</v>
      </c>
      <c r="D86" s="21">
        <f t="shared" si="50"/>
        <v>-3.6179060681810433E-2</v>
      </c>
      <c r="E86" s="21">
        <f t="shared" si="50"/>
        <v>-3.3182956189582696E-2</v>
      </c>
      <c r="F86" s="21">
        <f t="shared" si="50"/>
        <v>1.1120784212051871E-2</v>
      </c>
      <c r="G86" s="21">
        <f t="shared" si="50"/>
        <v>-2.1605195023274043E-2</v>
      </c>
      <c r="H86" s="21">
        <f t="shared" si="50"/>
        <v>-6.9901658733566685E-2</v>
      </c>
      <c r="I86" s="21">
        <f t="shared" si="50"/>
        <v>3.3262395328010771E-2</v>
      </c>
      <c r="J86" s="21">
        <f t="shared" si="50"/>
        <v>4.2328420211457406E-2</v>
      </c>
      <c r="K86" s="21">
        <f t="shared" si="50"/>
        <v>2.1320441346309577E-2</v>
      </c>
      <c r="L86" s="21">
        <f t="shared" si="50"/>
        <v>-1.7596248660942799E-2</v>
      </c>
      <c r="M86" s="2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 x14ac:dyDescent="0.25">
      <c r="A87" s="17" t="s">
        <v>36</v>
      </c>
      <c r="B87" s="17">
        <v>2113</v>
      </c>
      <c r="C87" s="17">
        <v>6570</v>
      </c>
      <c r="D87" s="17">
        <v>6079</v>
      </c>
      <c r="E87" s="17">
        <v>455</v>
      </c>
      <c r="F87" s="17">
        <v>3938</v>
      </c>
      <c r="G87" s="17">
        <v>1582</v>
      </c>
      <c r="H87" s="17">
        <v>23166</v>
      </c>
      <c r="I87" s="17">
        <v>5123</v>
      </c>
      <c r="J87" s="17">
        <v>3584</v>
      </c>
      <c r="K87" s="17">
        <v>1196</v>
      </c>
      <c r="L87" s="17">
        <v>1644</v>
      </c>
      <c r="M87" s="18">
        <f>SUM(B87:L87)</f>
        <v>55450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16"/>
      <c r="B88" s="19">
        <f t="shared" ref="B88:M88" si="51">B87/$M$87</f>
        <v>3.8106402164111812E-2</v>
      </c>
      <c r="C88" s="19">
        <f t="shared" si="51"/>
        <v>0.11848512173128944</v>
      </c>
      <c r="D88" s="19">
        <f t="shared" si="51"/>
        <v>0.10963029756537421</v>
      </c>
      <c r="E88" s="19">
        <f t="shared" si="51"/>
        <v>8.2055906221821465E-3</v>
      </c>
      <c r="F88" s="19">
        <f t="shared" si="51"/>
        <v>7.1018935978358885E-2</v>
      </c>
      <c r="G88" s="19">
        <f t="shared" si="51"/>
        <v>2.8530207394048691E-2</v>
      </c>
      <c r="H88" s="19">
        <f t="shared" si="51"/>
        <v>0.41778178539224525</v>
      </c>
      <c r="I88" s="19">
        <f t="shared" si="51"/>
        <v>9.2389540126239858E-2</v>
      </c>
      <c r="J88" s="19">
        <f t="shared" si="51"/>
        <v>6.4634806131650138E-2</v>
      </c>
      <c r="K88" s="19">
        <f t="shared" si="51"/>
        <v>2.156898106402164E-2</v>
      </c>
      <c r="L88" s="19">
        <f t="shared" si="51"/>
        <v>2.9648331830477909E-2</v>
      </c>
      <c r="M88" s="19">
        <f t="shared" si="51"/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17" t="s">
        <v>37</v>
      </c>
      <c r="B89" s="17">
        <v>1792</v>
      </c>
      <c r="C89" s="17">
        <v>8076</v>
      </c>
      <c r="D89" s="17">
        <v>7469</v>
      </c>
      <c r="E89" s="17">
        <v>3190</v>
      </c>
      <c r="F89" s="17">
        <v>5145</v>
      </c>
      <c r="G89" s="17">
        <v>3396</v>
      </c>
      <c r="H89" s="17">
        <v>24391</v>
      </c>
      <c r="I89" s="17">
        <v>4996</v>
      </c>
      <c r="J89" s="17">
        <v>2629</v>
      </c>
      <c r="K89" s="17">
        <v>1331</v>
      </c>
      <c r="L89" s="17">
        <v>3127</v>
      </c>
      <c r="M89" s="18">
        <f>SUM(B89:L89)</f>
        <v>65542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16"/>
      <c r="B90" s="19">
        <f t="shared" ref="B90:M90" si="52">B89/$M$89</f>
        <v>2.7341246834091119E-2</v>
      </c>
      <c r="C90" s="19">
        <f t="shared" si="52"/>
        <v>0.12321869945988831</v>
      </c>
      <c r="D90" s="19">
        <f t="shared" si="52"/>
        <v>0.11395746239052822</v>
      </c>
      <c r="E90" s="19">
        <f t="shared" si="52"/>
        <v>4.8671081138811752E-2</v>
      </c>
      <c r="F90" s="19">
        <f t="shared" si="52"/>
        <v>7.8499282902566289E-2</v>
      </c>
      <c r="G90" s="19">
        <f t="shared" si="52"/>
        <v>5.1814103933355712E-2</v>
      </c>
      <c r="H90" s="19">
        <f t="shared" si="52"/>
        <v>0.37214305330932834</v>
      </c>
      <c r="I90" s="19">
        <f t="shared" si="52"/>
        <v>7.6225931463794208E-2</v>
      </c>
      <c r="J90" s="19">
        <f t="shared" si="52"/>
        <v>4.0111684110951756E-2</v>
      </c>
      <c r="K90" s="19">
        <f t="shared" si="52"/>
        <v>2.0307589026883524E-2</v>
      </c>
      <c r="L90" s="19">
        <f t="shared" si="52"/>
        <v>4.7709865429800741E-2</v>
      </c>
      <c r="M90" s="19">
        <f t="shared" si="52"/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20" t="s">
        <v>3</v>
      </c>
      <c r="B91" s="21">
        <f t="shared" ref="B91:L91" si="53">B88-B90</f>
        <v>1.0765155330020693E-2</v>
      </c>
      <c r="C91" s="21">
        <f t="shared" si="53"/>
        <v>-4.7335777285988645E-3</v>
      </c>
      <c r="D91" s="21">
        <f t="shared" si="53"/>
        <v>-4.327164825154009E-3</v>
      </c>
      <c r="E91" s="21">
        <f t="shared" si="53"/>
        <v>-4.0465490516629607E-2</v>
      </c>
      <c r="F91" s="21">
        <f t="shared" si="53"/>
        <v>-7.4803469242074039E-3</v>
      </c>
      <c r="G91" s="21">
        <f t="shared" si="53"/>
        <v>-2.3283896539307021E-2</v>
      </c>
      <c r="H91" s="21">
        <f t="shared" si="53"/>
        <v>4.5638732082916911E-2</v>
      </c>
      <c r="I91" s="21">
        <f t="shared" si="53"/>
        <v>1.616360866244565E-2</v>
      </c>
      <c r="J91" s="21">
        <f t="shared" si="53"/>
        <v>2.4523122020698382E-2</v>
      </c>
      <c r="K91" s="21">
        <f t="shared" si="53"/>
        <v>1.2613920371381156E-3</v>
      </c>
      <c r="L91" s="21">
        <f t="shared" si="53"/>
        <v>-1.8061533599322832E-2</v>
      </c>
      <c r="M91" s="20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 x14ac:dyDescent="0.25">
      <c r="A92" s="17" t="s">
        <v>38</v>
      </c>
      <c r="B92" s="17">
        <v>3965</v>
      </c>
      <c r="C92" s="17">
        <v>7786</v>
      </c>
      <c r="D92" s="17">
        <v>3326</v>
      </c>
      <c r="E92" s="17">
        <v>377</v>
      </c>
      <c r="F92" s="17">
        <v>5966</v>
      </c>
      <c r="G92" s="17">
        <v>1110</v>
      </c>
      <c r="H92" s="17">
        <v>18183</v>
      </c>
      <c r="I92" s="17">
        <v>7844</v>
      </c>
      <c r="J92" s="17">
        <v>4538</v>
      </c>
      <c r="K92" s="17">
        <v>2433</v>
      </c>
      <c r="L92" s="17">
        <v>868</v>
      </c>
      <c r="M92" s="18">
        <f>SUM(B92:L92)</f>
        <v>56396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16"/>
      <c r="B93" s="19">
        <f t="shared" ref="B93:M93" si="54">B92/$M$92</f>
        <v>7.0306404709553863E-2</v>
      </c>
      <c r="C93" s="19">
        <f t="shared" si="54"/>
        <v>0.13805943683949215</v>
      </c>
      <c r="D93" s="19">
        <f t="shared" si="54"/>
        <v>5.8975813887509755E-2</v>
      </c>
      <c r="E93" s="19">
        <f t="shared" si="54"/>
        <v>6.684871267465778E-3</v>
      </c>
      <c r="F93" s="19">
        <f t="shared" si="54"/>
        <v>0.1057876445137953</v>
      </c>
      <c r="G93" s="19">
        <f t="shared" si="54"/>
        <v>1.9682246967870062E-2</v>
      </c>
      <c r="H93" s="19">
        <f t="shared" si="54"/>
        <v>0.32241648343854173</v>
      </c>
      <c r="I93" s="19">
        <f t="shared" si="54"/>
        <v>0.13908787857294844</v>
      </c>
      <c r="J93" s="19">
        <f t="shared" si="54"/>
        <v>8.0466699765940841E-2</v>
      </c>
      <c r="K93" s="19">
        <f t="shared" si="54"/>
        <v>4.3141357543088163E-2</v>
      </c>
      <c r="L93" s="19">
        <f t="shared" si="54"/>
        <v>1.5391162493793886E-2</v>
      </c>
      <c r="M93" s="19">
        <f t="shared" si="54"/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17" t="s">
        <v>39</v>
      </c>
      <c r="B94" s="17">
        <v>5181</v>
      </c>
      <c r="C94" s="17">
        <v>9969</v>
      </c>
      <c r="D94" s="17">
        <v>7407</v>
      </c>
      <c r="E94" s="17">
        <v>3039</v>
      </c>
      <c r="F94" s="17">
        <v>4530</v>
      </c>
      <c r="G94" s="17">
        <v>3404</v>
      </c>
      <c r="H94" s="17">
        <v>24430</v>
      </c>
      <c r="I94" s="17">
        <v>5478</v>
      </c>
      <c r="J94" s="17">
        <v>2518</v>
      </c>
      <c r="K94" s="17">
        <v>1103</v>
      </c>
      <c r="L94" s="17">
        <v>2112</v>
      </c>
      <c r="M94" s="18">
        <f>SUM(B94:L94)</f>
        <v>69171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16"/>
      <c r="B95" s="19">
        <f t="shared" ref="B95:M95" si="55">B94/$M$94</f>
        <v>7.4901331482846861E-2</v>
      </c>
      <c r="C95" s="19">
        <f t="shared" si="55"/>
        <v>0.14412109120874356</v>
      </c>
      <c r="D95" s="19">
        <f t="shared" si="55"/>
        <v>0.10708244784664094</v>
      </c>
      <c r="E95" s="19">
        <f t="shared" si="55"/>
        <v>4.3934596868629917E-2</v>
      </c>
      <c r="F95" s="19">
        <f t="shared" si="55"/>
        <v>6.5489872923624057E-2</v>
      </c>
      <c r="G95" s="19">
        <f t="shared" si="55"/>
        <v>4.9211374709054373E-2</v>
      </c>
      <c r="H95" s="19">
        <f t="shared" si="55"/>
        <v>0.35318269216868342</v>
      </c>
      <c r="I95" s="19">
        <f t="shared" si="55"/>
        <v>7.9195038383137448E-2</v>
      </c>
      <c r="J95" s="19">
        <f t="shared" si="55"/>
        <v>3.6402538636133637E-2</v>
      </c>
      <c r="K95" s="19">
        <f t="shared" si="55"/>
        <v>1.5945988925994997E-2</v>
      </c>
      <c r="L95" s="19">
        <f t="shared" si="55"/>
        <v>3.0533026846510821E-2</v>
      </c>
      <c r="M95" s="19">
        <f t="shared" si="55"/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20" t="s">
        <v>3</v>
      </c>
      <c r="B96" s="21">
        <f t="shared" ref="B96:L96" si="56">B93-B95</f>
        <v>-4.5949267732929983E-3</v>
      </c>
      <c r="C96" s="21">
        <f t="shared" si="56"/>
        <v>-6.0616543692514069E-3</v>
      </c>
      <c r="D96" s="21">
        <f t="shared" si="56"/>
        <v>-4.810663395913118E-2</v>
      </c>
      <c r="E96" s="21">
        <f t="shared" si="56"/>
        <v>-3.7249725601164137E-2</v>
      </c>
      <c r="F96" s="21">
        <f t="shared" si="56"/>
        <v>4.0297771590171241E-2</v>
      </c>
      <c r="G96" s="21">
        <f t="shared" si="56"/>
        <v>-2.9529127741184311E-2</v>
      </c>
      <c r="H96" s="21">
        <f t="shared" si="56"/>
        <v>-3.0766208730141686E-2</v>
      </c>
      <c r="I96" s="21">
        <f t="shared" si="56"/>
        <v>5.9892840189810989E-2</v>
      </c>
      <c r="J96" s="21">
        <f t="shared" si="56"/>
        <v>4.4064161129807204E-2</v>
      </c>
      <c r="K96" s="21">
        <f t="shared" si="56"/>
        <v>2.7195368617093166E-2</v>
      </c>
      <c r="L96" s="21">
        <f t="shared" si="56"/>
        <v>-1.5141864352716935E-2</v>
      </c>
      <c r="M96" s="2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 x14ac:dyDescent="0.25">
      <c r="A97" s="17" t="s">
        <v>40</v>
      </c>
      <c r="B97" s="17">
        <v>4456</v>
      </c>
      <c r="C97" s="17">
        <v>9789</v>
      </c>
      <c r="D97" s="17">
        <v>4098</v>
      </c>
      <c r="E97" s="17">
        <v>331</v>
      </c>
      <c r="F97" s="17">
        <v>5106</v>
      </c>
      <c r="G97" s="17">
        <v>1266</v>
      </c>
      <c r="H97" s="17">
        <v>18486</v>
      </c>
      <c r="I97" s="17">
        <v>6795</v>
      </c>
      <c r="J97" s="17">
        <v>3577</v>
      </c>
      <c r="K97" s="17">
        <v>2061</v>
      </c>
      <c r="L97" s="17">
        <v>1135</v>
      </c>
      <c r="M97" s="18">
        <f>SUM(B97:L97)</f>
        <v>57100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16"/>
      <c r="B98" s="19">
        <f t="shared" ref="B98:M98" si="57">B97/$M$97</f>
        <v>7.803852889667251E-2</v>
      </c>
      <c r="C98" s="19">
        <f t="shared" si="57"/>
        <v>0.17143607705779335</v>
      </c>
      <c r="D98" s="19">
        <f t="shared" si="57"/>
        <v>7.1768826619964976E-2</v>
      </c>
      <c r="E98" s="19">
        <f t="shared" si="57"/>
        <v>5.7968476357267949E-3</v>
      </c>
      <c r="F98" s="19">
        <f t="shared" si="57"/>
        <v>8.942206654991243E-2</v>
      </c>
      <c r="G98" s="19">
        <f t="shared" si="57"/>
        <v>2.2171628721541155E-2</v>
      </c>
      <c r="H98" s="19">
        <f t="shared" si="57"/>
        <v>0.32374781085814358</v>
      </c>
      <c r="I98" s="19">
        <f t="shared" si="57"/>
        <v>0.11900175131348512</v>
      </c>
      <c r="J98" s="19">
        <f t="shared" si="57"/>
        <v>6.2644483362521888E-2</v>
      </c>
      <c r="K98" s="19">
        <f t="shared" si="57"/>
        <v>3.6094570928196144E-2</v>
      </c>
      <c r="L98" s="19">
        <f t="shared" si="57"/>
        <v>1.9877408056042031E-2</v>
      </c>
      <c r="M98" s="19">
        <f t="shared" si="57"/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17" t="s">
        <v>41</v>
      </c>
      <c r="B99" s="17">
        <v>4931</v>
      </c>
      <c r="C99" s="17">
        <v>12041</v>
      </c>
      <c r="D99" s="17">
        <v>7555</v>
      </c>
      <c r="E99" s="17">
        <v>3233</v>
      </c>
      <c r="F99" s="17">
        <v>5104</v>
      </c>
      <c r="G99" s="17">
        <v>3299</v>
      </c>
      <c r="H99" s="17">
        <v>24568</v>
      </c>
      <c r="I99" s="17">
        <v>5105</v>
      </c>
      <c r="J99" s="17">
        <v>2228</v>
      </c>
      <c r="K99" s="17">
        <v>1246</v>
      </c>
      <c r="L99" s="17">
        <v>1837</v>
      </c>
      <c r="M99" s="18">
        <f>SUM(B99:L99)</f>
        <v>71147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16"/>
      <c r="B100" s="19">
        <f t="shared" ref="B100:M100" si="58">B99/$M$99</f>
        <v>6.9307209017948748E-2</v>
      </c>
      <c r="C100" s="19">
        <f t="shared" si="58"/>
        <v>0.169241148607812</v>
      </c>
      <c r="D100" s="19">
        <f t="shared" si="58"/>
        <v>0.10618859544323724</v>
      </c>
      <c r="E100" s="19">
        <f t="shared" si="58"/>
        <v>4.5441128930243019E-2</v>
      </c>
      <c r="F100" s="19">
        <f t="shared" si="58"/>
        <v>7.1738794327237967E-2</v>
      </c>
      <c r="G100" s="19">
        <f t="shared" si="58"/>
        <v>4.6368785753440063E-2</v>
      </c>
      <c r="H100" s="19">
        <f t="shared" si="58"/>
        <v>0.34531322473189313</v>
      </c>
      <c r="I100" s="19">
        <f t="shared" si="58"/>
        <v>7.1752849733650051E-2</v>
      </c>
      <c r="J100" s="19">
        <f t="shared" si="58"/>
        <v>3.1315445486106229E-2</v>
      </c>
      <c r="K100" s="19">
        <f t="shared" si="58"/>
        <v>1.7513036389447199E-2</v>
      </c>
      <c r="L100" s="19">
        <f t="shared" si="58"/>
        <v>2.5819781578984357E-2</v>
      </c>
      <c r="M100" s="19">
        <f t="shared" si="58"/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20" t="s">
        <v>3</v>
      </c>
      <c r="B101" s="21">
        <f t="shared" ref="B101:L101" si="59">B98-B100</f>
        <v>8.7313198787237617E-3</v>
      </c>
      <c r="C101" s="21">
        <f t="shared" si="59"/>
        <v>2.1949284499813426E-3</v>
      </c>
      <c r="D101" s="21">
        <f t="shared" si="59"/>
        <v>-3.4419768823272259E-2</v>
      </c>
      <c r="E101" s="21">
        <f t="shared" si="59"/>
        <v>-3.964428129451622E-2</v>
      </c>
      <c r="F101" s="21">
        <f t="shared" si="59"/>
        <v>1.7683272222674462E-2</v>
      </c>
      <c r="G101" s="21">
        <f t="shared" si="59"/>
        <v>-2.4197157031898908E-2</v>
      </c>
      <c r="H101" s="21">
        <f t="shared" si="59"/>
        <v>-2.156541387374955E-2</v>
      </c>
      <c r="I101" s="21">
        <f t="shared" si="59"/>
        <v>4.7248901579835065E-2</v>
      </c>
      <c r="J101" s="21">
        <f t="shared" si="59"/>
        <v>3.1329037876415659E-2</v>
      </c>
      <c r="K101" s="21">
        <f t="shared" si="59"/>
        <v>1.8581534538748945E-2</v>
      </c>
      <c r="L101" s="21">
        <f t="shared" si="59"/>
        <v>-5.9423735229423257E-3</v>
      </c>
      <c r="M101" s="2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 x14ac:dyDescent="0.25">
      <c r="A102" s="18" t="s">
        <v>42</v>
      </c>
      <c r="B102" s="18">
        <f t="shared" ref="B102:L102" si="60">SUM(B2,B7,B12,B17,B22,B27,B32,B37,B42,B47,B52,B57,B62,B67,B72,B77,B82,B87,B92,B97)</f>
        <v>84446</v>
      </c>
      <c r="C102" s="18">
        <f t="shared" si="60"/>
        <v>196198</v>
      </c>
      <c r="D102" s="18">
        <f t="shared" si="60"/>
        <v>73306</v>
      </c>
      <c r="E102" s="18">
        <f t="shared" si="60"/>
        <v>8660</v>
      </c>
      <c r="F102" s="18">
        <f t="shared" si="60"/>
        <v>100413</v>
      </c>
      <c r="G102" s="18">
        <f t="shared" si="60"/>
        <v>19097</v>
      </c>
      <c r="H102" s="18">
        <f t="shared" si="60"/>
        <v>334849</v>
      </c>
      <c r="I102" s="18">
        <f t="shared" si="60"/>
        <v>139051</v>
      </c>
      <c r="J102" s="18">
        <f t="shared" si="60"/>
        <v>83958</v>
      </c>
      <c r="K102" s="18">
        <f t="shared" si="60"/>
        <v>34821</v>
      </c>
      <c r="L102" s="18">
        <f t="shared" si="60"/>
        <v>18012</v>
      </c>
      <c r="M102" s="18">
        <f>SUM(B102:L102)</f>
        <v>1092811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 x14ac:dyDescent="0.25">
      <c r="A103" s="19" t="s">
        <v>42</v>
      </c>
      <c r="B103" s="19">
        <f t="shared" ref="B103:M103" si="61">B102/$M$102</f>
        <v>7.7274112357946623E-2</v>
      </c>
      <c r="C103" s="19">
        <f t="shared" si="61"/>
        <v>0.17953516207285614</v>
      </c>
      <c r="D103" s="19">
        <f t="shared" si="61"/>
        <v>6.7080217896781785E-2</v>
      </c>
      <c r="E103" s="19">
        <f t="shared" si="61"/>
        <v>7.924517597278944E-3</v>
      </c>
      <c r="F103" s="19">
        <f t="shared" si="61"/>
        <v>9.1885056061844175E-2</v>
      </c>
      <c r="G103" s="19">
        <f t="shared" si="61"/>
        <v>1.7475116923237412E-2</v>
      </c>
      <c r="H103" s="19">
        <f t="shared" si="61"/>
        <v>0.3064107151190828</v>
      </c>
      <c r="I103" s="19">
        <f t="shared" si="61"/>
        <v>0.12724158157265986</v>
      </c>
      <c r="J103" s="19">
        <f t="shared" si="61"/>
        <v>7.6827557555698103E-2</v>
      </c>
      <c r="K103" s="19">
        <f t="shared" si="61"/>
        <v>3.1863698297326805E-2</v>
      </c>
      <c r="L103" s="19">
        <f t="shared" si="61"/>
        <v>1.6482264545287336E-2</v>
      </c>
      <c r="M103" s="22">
        <f t="shared" si="61"/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5">
      <c r="A104" s="18" t="s">
        <v>43</v>
      </c>
      <c r="B104" s="18">
        <f t="shared" ref="B104:L104" si="62">SUM(B4,B9,B14,B19,B24,B29,B34,B39,B44,B49,B54,B59,B64,B69,B74,B79,B84,B89,B94,B99)</f>
        <v>82040</v>
      </c>
      <c r="C104" s="18">
        <f t="shared" si="62"/>
        <v>204713</v>
      </c>
      <c r="D104" s="18">
        <f t="shared" si="62"/>
        <v>122564</v>
      </c>
      <c r="E104" s="18">
        <f t="shared" si="62"/>
        <v>53590</v>
      </c>
      <c r="F104" s="18">
        <f t="shared" si="62"/>
        <v>96822</v>
      </c>
      <c r="G104" s="18">
        <f t="shared" si="62"/>
        <v>49580</v>
      </c>
      <c r="H104" s="18">
        <f t="shared" si="62"/>
        <v>418436</v>
      </c>
      <c r="I104" s="18">
        <f t="shared" si="62"/>
        <v>118967</v>
      </c>
      <c r="J104" s="18">
        <f t="shared" si="62"/>
        <v>49147</v>
      </c>
      <c r="K104" s="18">
        <f t="shared" si="62"/>
        <v>22641</v>
      </c>
      <c r="L104" s="18">
        <f t="shared" si="62"/>
        <v>32618</v>
      </c>
      <c r="M104" s="18">
        <f>SUM(B104:L104)</f>
        <v>1251118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 x14ac:dyDescent="0.25">
      <c r="A105" s="19" t="s">
        <v>43</v>
      </c>
      <c r="B105" s="19">
        <f t="shared" ref="B105:M105" si="63">B104/$M$104</f>
        <v>6.5573351194691473E-2</v>
      </c>
      <c r="C105" s="19">
        <f t="shared" si="63"/>
        <v>0.16362405464552504</v>
      </c>
      <c r="D105" s="19">
        <f t="shared" si="63"/>
        <v>9.7963581372820144E-2</v>
      </c>
      <c r="E105" s="19">
        <f t="shared" si="63"/>
        <v>4.283368954806821E-2</v>
      </c>
      <c r="F105" s="19">
        <f t="shared" si="63"/>
        <v>7.7388383829502888E-2</v>
      </c>
      <c r="G105" s="19">
        <f t="shared" si="63"/>
        <v>3.9628556219317441E-2</v>
      </c>
      <c r="H105" s="19">
        <f t="shared" si="63"/>
        <v>0.33444966821674693</v>
      </c>
      <c r="I105" s="19">
        <f t="shared" si="63"/>
        <v>9.5088552798377135E-2</v>
      </c>
      <c r="J105" s="19">
        <f t="shared" si="63"/>
        <v>3.9282465762621913E-2</v>
      </c>
      <c r="K105" s="19">
        <f t="shared" si="63"/>
        <v>1.8096614388091292E-2</v>
      </c>
      <c r="L105" s="19">
        <f t="shared" si="63"/>
        <v>2.6071082024237521E-2</v>
      </c>
      <c r="M105" s="22">
        <f t="shared" si="63"/>
        <v>1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5">
      <c r="A106" s="20" t="s">
        <v>3</v>
      </c>
      <c r="B106" s="21">
        <f t="shared" ref="B106:L106" si="64">B103-B105</f>
        <v>1.1700761163255149E-2</v>
      </c>
      <c r="C106" s="21">
        <f t="shared" si="64"/>
        <v>1.5911107427331095E-2</v>
      </c>
      <c r="D106" s="21">
        <f t="shared" si="64"/>
        <v>-3.0883363476038359E-2</v>
      </c>
      <c r="E106" s="21">
        <f t="shared" si="64"/>
        <v>-3.4909171950789269E-2</v>
      </c>
      <c r="F106" s="21">
        <f t="shared" si="64"/>
        <v>1.4496672232341287E-2</v>
      </c>
      <c r="G106" s="21">
        <f t="shared" si="64"/>
        <v>-2.2153439296080029E-2</v>
      </c>
      <c r="H106" s="21">
        <f t="shared" si="64"/>
        <v>-2.8038953097664132E-2</v>
      </c>
      <c r="I106" s="21">
        <f t="shared" si="64"/>
        <v>3.2153028774282721E-2</v>
      </c>
      <c r="J106" s="21">
        <f t="shared" si="64"/>
        <v>3.7545091793076191E-2</v>
      </c>
      <c r="K106" s="21">
        <f t="shared" si="64"/>
        <v>1.3767083909235513E-2</v>
      </c>
      <c r="L106" s="21">
        <f t="shared" si="64"/>
        <v>-9.5888174789501845E-3</v>
      </c>
      <c r="M106" s="2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5">
      <c r="A108" s="16"/>
      <c r="B108" s="17">
        <v>1</v>
      </c>
      <c r="C108" s="17">
        <v>2</v>
      </c>
      <c r="D108" s="17">
        <v>3</v>
      </c>
      <c r="E108" s="17">
        <v>4</v>
      </c>
      <c r="F108" s="17">
        <v>5</v>
      </c>
      <c r="G108" s="17">
        <v>6</v>
      </c>
      <c r="H108" s="17">
        <v>7</v>
      </c>
      <c r="I108" s="17">
        <v>8</v>
      </c>
      <c r="J108" s="17">
        <v>9</v>
      </c>
      <c r="K108" s="17">
        <v>10</v>
      </c>
      <c r="L108" s="17">
        <v>11</v>
      </c>
      <c r="M108" s="1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19" t="s">
        <v>42</v>
      </c>
      <c r="B109" s="19">
        <v>7.7274112357946623E-2</v>
      </c>
      <c r="C109" s="19">
        <v>0.17953516207285614</v>
      </c>
      <c r="D109" s="19">
        <v>6.7080217896781785E-2</v>
      </c>
      <c r="E109" s="19">
        <v>7.924517597278944E-3</v>
      </c>
      <c r="F109" s="19">
        <v>9.1885056061844175E-2</v>
      </c>
      <c r="G109" s="19">
        <v>1.7475116923237412E-2</v>
      </c>
      <c r="H109" s="19">
        <v>0.3064107151190828</v>
      </c>
      <c r="I109" s="19">
        <v>0.12724158157265986</v>
      </c>
      <c r="J109" s="19">
        <v>7.6827557555698103E-2</v>
      </c>
      <c r="K109" s="19">
        <v>3.1863698297326805E-2</v>
      </c>
      <c r="L109" s="19">
        <v>1.6482264545287336E-2</v>
      </c>
      <c r="M109" s="2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19" t="s">
        <v>43</v>
      </c>
      <c r="B110" s="19">
        <v>6.5573351194691473E-2</v>
      </c>
      <c r="C110" s="19">
        <v>0.16362405464552504</v>
      </c>
      <c r="D110" s="19">
        <v>9.7963581372820144E-2</v>
      </c>
      <c r="E110" s="19">
        <v>4.283368954806821E-2</v>
      </c>
      <c r="F110" s="19">
        <v>7.7388383829502888E-2</v>
      </c>
      <c r="G110" s="19">
        <v>3.9628556219317441E-2</v>
      </c>
      <c r="H110" s="19">
        <v>0.33444966821674693</v>
      </c>
      <c r="I110" s="19">
        <v>9.5088552798377135E-2</v>
      </c>
      <c r="J110" s="19">
        <v>3.9282465762621913E-2</v>
      </c>
      <c r="K110" s="19">
        <v>1.8096614388091292E-2</v>
      </c>
      <c r="L110" s="19">
        <v>2.6071082024237521E-2</v>
      </c>
      <c r="M110" s="2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17" t="s">
        <v>3</v>
      </c>
      <c r="B111" s="19">
        <f t="shared" ref="B111:L111" si="65">B109-B110</f>
        <v>1.1700761163255149E-2</v>
      </c>
      <c r="C111" s="19">
        <f t="shared" si="65"/>
        <v>1.5911107427331095E-2</v>
      </c>
      <c r="D111" s="19">
        <f t="shared" si="65"/>
        <v>-3.0883363476038359E-2</v>
      </c>
      <c r="E111" s="19">
        <f t="shared" si="65"/>
        <v>-3.4909171950789269E-2</v>
      </c>
      <c r="F111" s="19">
        <f t="shared" si="65"/>
        <v>1.4496672232341287E-2</v>
      </c>
      <c r="G111" s="19">
        <f t="shared" si="65"/>
        <v>-2.2153439296080029E-2</v>
      </c>
      <c r="H111" s="19">
        <f t="shared" si="65"/>
        <v>-2.8038953097664132E-2</v>
      </c>
      <c r="I111" s="19">
        <f t="shared" si="65"/>
        <v>3.2153028774282721E-2</v>
      </c>
      <c r="J111" s="19">
        <f t="shared" si="65"/>
        <v>3.7545091793076191E-2</v>
      </c>
      <c r="K111" s="19">
        <f t="shared" si="65"/>
        <v>1.3767083909235513E-2</v>
      </c>
      <c r="L111" s="19">
        <f t="shared" si="65"/>
        <v>-9.5888174789501845E-3</v>
      </c>
      <c r="M111" s="1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3:29" ht="15.75" customHeight="1" x14ac:dyDescent="0.25"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3:29" ht="15.75" customHeight="1" x14ac:dyDescent="0.25"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3:29" ht="15.75" customHeight="1" x14ac:dyDescent="0.25"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3:29" ht="15.75" customHeight="1" x14ac:dyDescent="0.25"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3:29" ht="15.75" customHeight="1" x14ac:dyDescent="0.25"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3:29" ht="15.75" customHeight="1" x14ac:dyDescent="0.25"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3:29" ht="15.75" customHeight="1" x14ac:dyDescent="0.25"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3:29" ht="15.75" customHeight="1" x14ac:dyDescent="0.25"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3:29" ht="15.75" customHeight="1" x14ac:dyDescent="0.25"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3:29" ht="15.75" customHeight="1" x14ac:dyDescent="0.25"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3:29" ht="15.75" customHeight="1" x14ac:dyDescent="0.25"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3:29" ht="15.75" customHeight="1" x14ac:dyDescent="0.25"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3:29" ht="15.75" customHeight="1" x14ac:dyDescent="0.25"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3:29" ht="15.75" customHeight="1" x14ac:dyDescent="0.25"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3:29" ht="15.75" customHeight="1" x14ac:dyDescent="0.25"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3:29" ht="15.75" customHeight="1" x14ac:dyDescent="0.25"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3:29" ht="15.75" customHeight="1" x14ac:dyDescent="0.25"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3:29" ht="15.75" customHeight="1" x14ac:dyDescent="0.25"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3:29" ht="15.75" customHeight="1" x14ac:dyDescent="0.25"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3:29" ht="15.75" customHeight="1" x14ac:dyDescent="0.25"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3:29" ht="15.75" customHeight="1" x14ac:dyDescent="0.25"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3:29" ht="15.75" customHeight="1" x14ac:dyDescent="0.25"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3:29" ht="15.75" customHeight="1" x14ac:dyDescent="0.25"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3:29" ht="15.75" customHeight="1" x14ac:dyDescent="0.25"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3:29" ht="15.75" customHeight="1" x14ac:dyDescent="0.25"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3:29" ht="15.75" customHeight="1" x14ac:dyDescent="0.25"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3:29" ht="15.75" customHeight="1" x14ac:dyDescent="0.25"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3:29" ht="15.75" customHeight="1" x14ac:dyDescent="0.25"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3:29" ht="15.75" customHeight="1" x14ac:dyDescent="0.25"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3:29" ht="15.75" customHeight="1" x14ac:dyDescent="0.25"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3:29" ht="15.75" customHeight="1" x14ac:dyDescent="0.25"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3:29" ht="15.75" customHeight="1" x14ac:dyDescent="0.25"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3:29" ht="15.75" customHeight="1" x14ac:dyDescent="0.25"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3:29" ht="15.75" customHeight="1" x14ac:dyDescent="0.25"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3:29" ht="15.75" customHeight="1" x14ac:dyDescent="0.25"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3:29" ht="15.75" customHeight="1" x14ac:dyDescent="0.25"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3:29" ht="15.75" customHeight="1" x14ac:dyDescent="0.25"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3:29" ht="15.75" customHeight="1" x14ac:dyDescent="0.25"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3:29" ht="15.75" customHeight="1" x14ac:dyDescent="0.25"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3:29" ht="15.75" customHeight="1" x14ac:dyDescent="0.25"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3:29" ht="15.75" customHeight="1" x14ac:dyDescent="0.25"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3:29" ht="15.75" customHeight="1" x14ac:dyDescent="0.25"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3:29" ht="15.75" customHeight="1" x14ac:dyDescent="0.25"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3:29" ht="15.75" customHeight="1" x14ac:dyDescent="0.25"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3:29" ht="15.75" customHeight="1" x14ac:dyDescent="0.25"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3:29" ht="15.75" customHeight="1" x14ac:dyDescent="0.25"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3:29" ht="15.75" customHeight="1" x14ac:dyDescent="0.25"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3:29" ht="15.75" customHeight="1" x14ac:dyDescent="0.25"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3:29" ht="15.75" customHeight="1" x14ac:dyDescent="0.25"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3:29" ht="15.75" customHeight="1" x14ac:dyDescent="0.25"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3:29" ht="15.75" customHeight="1" x14ac:dyDescent="0.25"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3:29" ht="15.75" customHeight="1" x14ac:dyDescent="0.25"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3:29" ht="15.75" customHeight="1" x14ac:dyDescent="0.25"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3:29" ht="15.75" customHeight="1" x14ac:dyDescent="0.25"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3:29" ht="15.75" customHeight="1" x14ac:dyDescent="0.25"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3:29" ht="15.75" customHeight="1" x14ac:dyDescent="0.25"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3:29" ht="15.75" customHeight="1" x14ac:dyDescent="0.25"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3:29" ht="15.75" customHeight="1" x14ac:dyDescent="0.25"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3:29" ht="15.75" customHeight="1" x14ac:dyDescent="0.25"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3:29" ht="15.75" customHeight="1" x14ac:dyDescent="0.25"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3:29" ht="15.75" customHeight="1" x14ac:dyDescent="0.25"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3:29" ht="15.75" customHeight="1" x14ac:dyDescent="0.25"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3:29" ht="15.75" customHeight="1" x14ac:dyDescent="0.25"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3:29" ht="15.75" customHeight="1" x14ac:dyDescent="0.25"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3:29" ht="15.75" customHeight="1" x14ac:dyDescent="0.25"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3:29" ht="15.75" customHeight="1" x14ac:dyDescent="0.25"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3:29" ht="15.75" customHeight="1" x14ac:dyDescent="0.25"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3:29" ht="15.75" customHeight="1" x14ac:dyDescent="0.25"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3:29" ht="15.75" customHeight="1" x14ac:dyDescent="0.25"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3:29" ht="15.75" customHeight="1" x14ac:dyDescent="0.25"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3:29" ht="15.75" customHeight="1" x14ac:dyDescent="0.25"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3:29" ht="15.75" customHeight="1" x14ac:dyDescent="0.25"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3:29" ht="15.75" customHeight="1" x14ac:dyDescent="0.25"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3:29" ht="15.75" customHeight="1" x14ac:dyDescent="0.25"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3:29" ht="15.75" customHeight="1" x14ac:dyDescent="0.25"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3:29" ht="15.75" customHeight="1" x14ac:dyDescent="0.25"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3:29" ht="15.75" customHeight="1" x14ac:dyDescent="0.25"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3:29" ht="15.75" customHeight="1" x14ac:dyDescent="0.25"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3:29" ht="15.75" customHeight="1" x14ac:dyDescent="0.25"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3:29" ht="15.75" customHeight="1" x14ac:dyDescent="0.25"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3:29" ht="15.75" customHeight="1" x14ac:dyDescent="0.25"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3:29" ht="15.75" customHeight="1" x14ac:dyDescent="0.25"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3:29" ht="15.75" customHeight="1" x14ac:dyDescent="0.25"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3:29" ht="15.75" customHeight="1" x14ac:dyDescent="0.25"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3:29" ht="15.75" customHeight="1" x14ac:dyDescent="0.25"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3:29" ht="15.75" customHeight="1" x14ac:dyDescent="0.25"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3:29" ht="15.75" customHeight="1" x14ac:dyDescent="0.25"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3:29" ht="15.75" customHeight="1" x14ac:dyDescent="0.25"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3:29" ht="15.75" customHeight="1" x14ac:dyDescent="0.25"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3:29" ht="15.75" customHeight="1" x14ac:dyDescent="0.25"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3:29" ht="15.75" customHeight="1" x14ac:dyDescent="0.25"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3:29" ht="15.75" customHeight="1" x14ac:dyDescent="0.25"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3:29" ht="15.75" customHeight="1" x14ac:dyDescent="0.25"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3:29" ht="15.75" customHeight="1" x14ac:dyDescent="0.25"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3:29" ht="15.75" customHeight="1" x14ac:dyDescent="0.25"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3:29" ht="15.75" customHeight="1" x14ac:dyDescent="0.25"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3:29" ht="15.75" customHeight="1" x14ac:dyDescent="0.25"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3:29" ht="15.75" customHeight="1" x14ac:dyDescent="0.25"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3:29" ht="15.75" customHeight="1" x14ac:dyDescent="0.25"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3:29" ht="15.75" customHeight="1" x14ac:dyDescent="0.25"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3:29" ht="15.75" customHeight="1" x14ac:dyDescent="0.25"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3:29" ht="15.75" customHeight="1" x14ac:dyDescent="0.25"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3:29" ht="15.75" customHeight="1" x14ac:dyDescent="0.25"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3:29" ht="15.75" customHeight="1" x14ac:dyDescent="0.25"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3:29" ht="15.75" customHeight="1" x14ac:dyDescent="0.25"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3:29" ht="15.75" customHeight="1" x14ac:dyDescent="0.25"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3:29" ht="15.75" customHeight="1" x14ac:dyDescent="0.25"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3:29" ht="15.75" customHeight="1" x14ac:dyDescent="0.25"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3:29" ht="15.75" customHeight="1" x14ac:dyDescent="0.25"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3:29" ht="15.75" customHeight="1" x14ac:dyDescent="0.25"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3:29" ht="15.75" customHeight="1" x14ac:dyDescent="0.25"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3:29" ht="15.75" customHeight="1" x14ac:dyDescent="0.25"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3:29" ht="15.75" customHeight="1" x14ac:dyDescent="0.25"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3:29" ht="15.75" customHeight="1" x14ac:dyDescent="0.25"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3:29" ht="15.75" customHeight="1" x14ac:dyDescent="0.25"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3:29" ht="15.75" customHeight="1" x14ac:dyDescent="0.25"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3:29" ht="15.75" customHeight="1" x14ac:dyDescent="0.25"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3:29" ht="15.75" customHeight="1" x14ac:dyDescent="0.25"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3:29" ht="15.75" customHeight="1" x14ac:dyDescent="0.25"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3:29" ht="15.75" customHeight="1" x14ac:dyDescent="0.25"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3:29" ht="15.75" customHeight="1" x14ac:dyDescent="0.25"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3:29" ht="15.75" customHeight="1" x14ac:dyDescent="0.25"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3:29" ht="15.75" customHeight="1" x14ac:dyDescent="0.25"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3:29" ht="15.75" customHeight="1" x14ac:dyDescent="0.25"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3:29" ht="15.75" customHeight="1" x14ac:dyDescent="0.25"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3:29" ht="15.75" customHeight="1" x14ac:dyDescent="0.25"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3:29" ht="15.75" customHeight="1" x14ac:dyDescent="0.25"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3:29" ht="15.75" customHeight="1" x14ac:dyDescent="0.25"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3:29" ht="15.75" customHeight="1" x14ac:dyDescent="0.25"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3:29" ht="15.75" customHeight="1" x14ac:dyDescent="0.25"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3:29" ht="15.75" customHeight="1" x14ac:dyDescent="0.25"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3:29" ht="15.75" customHeight="1" x14ac:dyDescent="0.25"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3:29" ht="15.75" customHeight="1" x14ac:dyDescent="0.25"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3:29" ht="15.75" customHeight="1" x14ac:dyDescent="0.25"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3:29" ht="15.75" customHeight="1" x14ac:dyDescent="0.25"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3:29" ht="15.75" customHeight="1" x14ac:dyDescent="0.25"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3:29" ht="15.75" customHeight="1" x14ac:dyDescent="0.25"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3:29" ht="15.75" customHeight="1" x14ac:dyDescent="0.25"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3:29" ht="15.75" customHeight="1" x14ac:dyDescent="0.25"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3:29" ht="15.75" customHeight="1" x14ac:dyDescent="0.25"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3:29" ht="15.75" customHeight="1" x14ac:dyDescent="0.25"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3:29" ht="15.75" customHeight="1" x14ac:dyDescent="0.25"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3:29" ht="15.75" customHeight="1" x14ac:dyDescent="0.25"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3:29" ht="15.75" customHeight="1" x14ac:dyDescent="0.25"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3:29" ht="15.75" customHeight="1" x14ac:dyDescent="0.25"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3:29" ht="15.75" customHeight="1" x14ac:dyDescent="0.25"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3:29" ht="15.75" customHeight="1" x14ac:dyDescent="0.25"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3:29" ht="15.75" customHeight="1" x14ac:dyDescent="0.25"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3:29" ht="15.75" customHeight="1" x14ac:dyDescent="0.25"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3:29" ht="15.75" customHeight="1" x14ac:dyDescent="0.25"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3:29" ht="15.75" customHeight="1" x14ac:dyDescent="0.25"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3:29" ht="15.75" customHeight="1" x14ac:dyDescent="0.25"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3:29" ht="15.75" customHeight="1" x14ac:dyDescent="0.25"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3:29" ht="15.75" customHeight="1" x14ac:dyDescent="0.25"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3:29" ht="15.75" customHeight="1" x14ac:dyDescent="0.25"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3:29" ht="15.75" customHeight="1" x14ac:dyDescent="0.25"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3:29" ht="15.75" customHeight="1" x14ac:dyDescent="0.25"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3:29" ht="15.75" customHeight="1" x14ac:dyDescent="0.25"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3:29" ht="15.75" customHeight="1" x14ac:dyDescent="0.25"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3:29" ht="15.75" customHeight="1" x14ac:dyDescent="0.25"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3:29" ht="15.75" customHeight="1" x14ac:dyDescent="0.25"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3:29" ht="15.75" customHeight="1" x14ac:dyDescent="0.25"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3:29" ht="15.75" customHeight="1" x14ac:dyDescent="0.25"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3:29" ht="15.75" customHeight="1" x14ac:dyDescent="0.25"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3:29" ht="15.75" customHeight="1" x14ac:dyDescent="0.25"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3:29" ht="15.75" customHeight="1" x14ac:dyDescent="0.25"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3:29" ht="15.75" customHeight="1" x14ac:dyDescent="0.25"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3:29" ht="15.75" customHeight="1" x14ac:dyDescent="0.25"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3:29" ht="15.75" customHeight="1" x14ac:dyDescent="0.25"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3:29" ht="15.75" customHeight="1" x14ac:dyDescent="0.25"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3:29" ht="15.75" customHeight="1" x14ac:dyDescent="0.25"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3:29" ht="15.75" customHeight="1" x14ac:dyDescent="0.25"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3:29" ht="15.75" customHeight="1" x14ac:dyDescent="0.25"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3:29" ht="15.75" customHeight="1" x14ac:dyDescent="0.25"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3:29" ht="15.75" customHeight="1" x14ac:dyDescent="0.25"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3:29" ht="15.75" customHeight="1" x14ac:dyDescent="0.25"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3:29" ht="15.75" customHeight="1" x14ac:dyDescent="0.25"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3:29" ht="15.75" customHeight="1" x14ac:dyDescent="0.25"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3:29" ht="15.75" customHeight="1" x14ac:dyDescent="0.25"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3:29" ht="15.75" customHeight="1" x14ac:dyDescent="0.25"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3:29" ht="15.75" customHeight="1" x14ac:dyDescent="0.25"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3:29" ht="15.75" customHeight="1" x14ac:dyDescent="0.25"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3:29" ht="15.75" customHeight="1" x14ac:dyDescent="0.25"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3:29" ht="15.75" customHeight="1" x14ac:dyDescent="0.25"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3:29" ht="15.75" customHeight="1" x14ac:dyDescent="0.25"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3:29" ht="15.75" customHeight="1" x14ac:dyDescent="0.25"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3:29" ht="15.75" customHeight="1" x14ac:dyDescent="0.25"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3:29" ht="15.75" customHeight="1" x14ac:dyDescent="0.25"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3:29" ht="15.75" customHeight="1" x14ac:dyDescent="0.25"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3:29" ht="15.75" customHeight="1" x14ac:dyDescent="0.25"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3:29" ht="15.75" customHeight="1" x14ac:dyDescent="0.25"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3:29" ht="15.75" customHeight="1" x14ac:dyDescent="0.25"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3:29" ht="15.75" customHeight="1" x14ac:dyDescent="0.25"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3:29" ht="15.75" customHeight="1" x14ac:dyDescent="0.25"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3:29" ht="15.75" customHeight="1" x14ac:dyDescent="0.25"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3:29" ht="15.75" customHeight="1" x14ac:dyDescent="0.25"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3:29" ht="15.75" customHeight="1" x14ac:dyDescent="0.25"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3:29" ht="15.75" customHeight="1" x14ac:dyDescent="0.25"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3:29" ht="15.75" customHeight="1" x14ac:dyDescent="0.25"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3:29" ht="15.75" customHeight="1" x14ac:dyDescent="0.25"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3:29" ht="15.75" customHeight="1" x14ac:dyDescent="0.25"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3:29" ht="15.75" customHeight="1" x14ac:dyDescent="0.25"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3:29" ht="15.75" customHeight="1" x14ac:dyDescent="0.25"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3:29" ht="15.75" customHeight="1" x14ac:dyDescent="0.25"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3:29" ht="15.75" customHeight="1" x14ac:dyDescent="0.25"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3:29" ht="15.75" customHeight="1" x14ac:dyDescent="0.25"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3:29" ht="15.75" customHeight="1" x14ac:dyDescent="0.25"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3:29" ht="15.75" customHeight="1" x14ac:dyDescent="0.25"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3:29" ht="15.75" customHeight="1" x14ac:dyDescent="0.25"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3:29" ht="15.75" customHeight="1" x14ac:dyDescent="0.25"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3:29" ht="15.75" customHeight="1" x14ac:dyDescent="0.25"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3:29" ht="15.75" customHeight="1" x14ac:dyDescent="0.25"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3:29" ht="15.75" customHeight="1" x14ac:dyDescent="0.25"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3:29" ht="15.75" customHeight="1" x14ac:dyDescent="0.25"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3:29" ht="15.75" customHeight="1" x14ac:dyDescent="0.25"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3:29" ht="15.75" customHeight="1" x14ac:dyDescent="0.25"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3:29" ht="15.75" customHeight="1" x14ac:dyDescent="0.25"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3:29" ht="15.75" customHeight="1" x14ac:dyDescent="0.25"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3:29" ht="15.75" customHeight="1" x14ac:dyDescent="0.25"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3:29" ht="15.75" customHeight="1" x14ac:dyDescent="0.25"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3:29" ht="15.75" customHeight="1" x14ac:dyDescent="0.25"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3:29" ht="15.75" customHeight="1" x14ac:dyDescent="0.25"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3:29" ht="15.75" customHeight="1" x14ac:dyDescent="0.25"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3:29" ht="15.75" customHeight="1" x14ac:dyDescent="0.25"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3:29" ht="15.75" customHeight="1" x14ac:dyDescent="0.25"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3:29" ht="15.75" customHeight="1" x14ac:dyDescent="0.25"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3:29" ht="15.75" customHeight="1" x14ac:dyDescent="0.25"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3:29" ht="15.75" customHeight="1" x14ac:dyDescent="0.25"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3:29" ht="15.75" customHeight="1" x14ac:dyDescent="0.25"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3:29" ht="15.75" customHeight="1" x14ac:dyDescent="0.25"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3:29" ht="15.75" customHeight="1" x14ac:dyDescent="0.25"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3:29" ht="15.75" customHeight="1" x14ac:dyDescent="0.25"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3:29" ht="15.75" customHeight="1" x14ac:dyDescent="0.25"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3:29" ht="15.75" customHeight="1" x14ac:dyDescent="0.25"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3:29" ht="15.75" customHeight="1" x14ac:dyDescent="0.25"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3:29" ht="15.75" customHeight="1" x14ac:dyDescent="0.25"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3:29" ht="15.75" customHeight="1" x14ac:dyDescent="0.25"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3:29" ht="15.75" customHeight="1" x14ac:dyDescent="0.25"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3:29" ht="15.75" customHeight="1" x14ac:dyDescent="0.25"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3:29" ht="15.75" customHeight="1" x14ac:dyDescent="0.25"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3:29" ht="15.75" customHeight="1" x14ac:dyDescent="0.25"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3:29" ht="15.75" customHeight="1" x14ac:dyDescent="0.25"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3:29" ht="15.75" customHeight="1" x14ac:dyDescent="0.25"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3:29" ht="15.75" customHeight="1" x14ac:dyDescent="0.25"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3:29" ht="15.75" customHeight="1" x14ac:dyDescent="0.25"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3:29" ht="15.75" customHeight="1" x14ac:dyDescent="0.25"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3:29" ht="15.75" customHeight="1" x14ac:dyDescent="0.25"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3:29" ht="15.75" customHeight="1" x14ac:dyDescent="0.25"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3:29" ht="15.75" customHeight="1" x14ac:dyDescent="0.25"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3:29" ht="15.75" customHeight="1" x14ac:dyDescent="0.25"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3:29" ht="15.75" customHeight="1" x14ac:dyDescent="0.25"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3:29" ht="15.75" customHeight="1" x14ac:dyDescent="0.25"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3:29" ht="15.75" customHeight="1" x14ac:dyDescent="0.25"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3:29" ht="15.75" customHeight="1" x14ac:dyDescent="0.25"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3:29" ht="15.75" customHeight="1" x14ac:dyDescent="0.25"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3:29" ht="15.75" customHeight="1" x14ac:dyDescent="0.25"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3:29" ht="15.75" customHeight="1" x14ac:dyDescent="0.25"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3:29" ht="15.75" customHeight="1" x14ac:dyDescent="0.25"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3:29" ht="15.75" customHeight="1" x14ac:dyDescent="0.25"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3:29" ht="15.75" customHeight="1" x14ac:dyDescent="0.25"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3:29" ht="15.75" customHeight="1" x14ac:dyDescent="0.25"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3:29" ht="15.75" customHeight="1" x14ac:dyDescent="0.25"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3:29" ht="15.75" customHeight="1" x14ac:dyDescent="0.25"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3:29" ht="15.75" customHeight="1" x14ac:dyDescent="0.25"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3:29" ht="15.75" customHeight="1" x14ac:dyDescent="0.25"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3:29" ht="15.75" customHeight="1" x14ac:dyDescent="0.25"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3:29" ht="15.75" customHeight="1" x14ac:dyDescent="0.25"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3:29" ht="15.75" customHeight="1" x14ac:dyDescent="0.25"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3:29" ht="15.75" customHeight="1" x14ac:dyDescent="0.25"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3:29" ht="15.75" customHeight="1" x14ac:dyDescent="0.25"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3:29" ht="15.75" customHeight="1" x14ac:dyDescent="0.25"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3:29" ht="15.75" customHeight="1" x14ac:dyDescent="0.25"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3:29" ht="15.75" customHeight="1" x14ac:dyDescent="0.25"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3:29" ht="15.75" customHeight="1" x14ac:dyDescent="0.25"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3:29" ht="15.75" customHeight="1" x14ac:dyDescent="0.25"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3:29" ht="15.75" customHeight="1" x14ac:dyDescent="0.25"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3:29" ht="15.75" customHeight="1" x14ac:dyDescent="0.25"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3:29" ht="15.75" customHeight="1" x14ac:dyDescent="0.25"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3:29" ht="15.75" customHeight="1" x14ac:dyDescent="0.25"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3:29" ht="15.75" customHeight="1" x14ac:dyDescent="0.25"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3:29" ht="15.75" customHeight="1" x14ac:dyDescent="0.25"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3:29" ht="15.75" customHeight="1" x14ac:dyDescent="0.25"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3:29" ht="15.75" customHeight="1" x14ac:dyDescent="0.25"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3:29" ht="15.75" customHeight="1" x14ac:dyDescent="0.25"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3:29" ht="15.75" customHeight="1" x14ac:dyDescent="0.25"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3:29" ht="15.75" customHeight="1" x14ac:dyDescent="0.25"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3:29" ht="15.75" customHeight="1" x14ac:dyDescent="0.25"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3:29" ht="15.75" customHeight="1" x14ac:dyDescent="0.25"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3:29" ht="15.75" customHeight="1" x14ac:dyDescent="0.25"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3:29" ht="15.75" customHeight="1" x14ac:dyDescent="0.25"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3:29" ht="15.75" customHeight="1" x14ac:dyDescent="0.25"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3:29" ht="15.75" customHeight="1" x14ac:dyDescent="0.25"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3:29" ht="15.75" customHeight="1" x14ac:dyDescent="0.25"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3:29" ht="15.75" customHeight="1" x14ac:dyDescent="0.25"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3:29" ht="15.75" customHeight="1" x14ac:dyDescent="0.25"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3:29" ht="15.75" customHeight="1" x14ac:dyDescent="0.25"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3:29" ht="15.75" customHeight="1" x14ac:dyDescent="0.25"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3:29" ht="15.75" customHeight="1" x14ac:dyDescent="0.25"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3:29" ht="15.75" customHeight="1" x14ac:dyDescent="0.25"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3:29" ht="15.75" customHeight="1" x14ac:dyDescent="0.25"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3:29" ht="15.75" customHeight="1" x14ac:dyDescent="0.25"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3:29" ht="15.75" customHeight="1" x14ac:dyDescent="0.25"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3:29" ht="15.75" customHeight="1" x14ac:dyDescent="0.25"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3:29" ht="15.75" customHeight="1" x14ac:dyDescent="0.25"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3:29" ht="15.75" customHeight="1" x14ac:dyDescent="0.25"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3:29" ht="15.75" customHeight="1" x14ac:dyDescent="0.25"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3:29" ht="15.75" customHeight="1" x14ac:dyDescent="0.25"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3:29" ht="15.75" customHeight="1" x14ac:dyDescent="0.25"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3:29" ht="15.75" customHeight="1" x14ac:dyDescent="0.25"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3:29" ht="15.75" customHeight="1" x14ac:dyDescent="0.25"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3:29" ht="15.75" customHeight="1" x14ac:dyDescent="0.25"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3:29" ht="15.75" customHeight="1" x14ac:dyDescent="0.25"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3:29" ht="15.75" customHeight="1" x14ac:dyDescent="0.25"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3:29" ht="15.75" customHeight="1" x14ac:dyDescent="0.25"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3:29" ht="15.75" customHeight="1" x14ac:dyDescent="0.25"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3:29" ht="15.75" customHeight="1" x14ac:dyDescent="0.25"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3:29" ht="15.75" customHeight="1" x14ac:dyDescent="0.25"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3:29" ht="15.75" customHeight="1" x14ac:dyDescent="0.25"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3:29" ht="15.75" customHeight="1" x14ac:dyDescent="0.25"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3:29" ht="15.75" customHeight="1" x14ac:dyDescent="0.25"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3:29" ht="15.75" customHeight="1" x14ac:dyDescent="0.25"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3:29" ht="15.75" customHeight="1" x14ac:dyDescent="0.25"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3:29" ht="15.75" customHeight="1" x14ac:dyDescent="0.25"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3:29" ht="15.75" customHeight="1" x14ac:dyDescent="0.25"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3:29" ht="15.75" customHeight="1" x14ac:dyDescent="0.25"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3:29" ht="15.75" customHeight="1" x14ac:dyDescent="0.25"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3:29" ht="15.75" customHeight="1" x14ac:dyDescent="0.25"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3:29" ht="15.75" customHeight="1" x14ac:dyDescent="0.25"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3:29" ht="15.75" customHeight="1" x14ac:dyDescent="0.25"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3:29" ht="15.75" customHeight="1" x14ac:dyDescent="0.25"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3:29" ht="15.75" customHeight="1" x14ac:dyDescent="0.25"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3:29" ht="15.75" customHeight="1" x14ac:dyDescent="0.25"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3:29" ht="15.75" customHeight="1" x14ac:dyDescent="0.25"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3:29" ht="15.75" customHeight="1" x14ac:dyDescent="0.25"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3:29" ht="15.75" customHeight="1" x14ac:dyDescent="0.25"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3:29" ht="15.75" customHeight="1" x14ac:dyDescent="0.25"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3:29" ht="15.75" customHeight="1" x14ac:dyDescent="0.25"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3:29" ht="15.75" customHeight="1" x14ac:dyDescent="0.25"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3:29" ht="15.75" customHeight="1" x14ac:dyDescent="0.25"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3:29" ht="15.75" customHeight="1" x14ac:dyDescent="0.25"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3:29" ht="15.75" customHeight="1" x14ac:dyDescent="0.25"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3:29" ht="15.75" customHeight="1" x14ac:dyDescent="0.25"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3:29" ht="15.75" customHeight="1" x14ac:dyDescent="0.25"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3:29" ht="15.75" customHeight="1" x14ac:dyDescent="0.25"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3:29" ht="15.75" customHeight="1" x14ac:dyDescent="0.25"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3:29" ht="15.75" customHeight="1" x14ac:dyDescent="0.25"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3:29" ht="15.75" customHeight="1" x14ac:dyDescent="0.25"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3:29" ht="15.75" customHeight="1" x14ac:dyDescent="0.25"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3:29" ht="15.75" customHeight="1" x14ac:dyDescent="0.25"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3:29" ht="15.75" customHeight="1" x14ac:dyDescent="0.25"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3:29" ht="15.75" customHeight="1" x14ac:dyDescent="0.25"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3:29" ht="15.75" customHeight="1" x14ac:dyDescent="0.25"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3:29" ht="15.75" customHeight="1" x14ac:dyDescent="0.25"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3:29" ht="15.75" customHeight="1" x14ac:dyDescent="0.25"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3:29" ht="15.75" customHeight="1" x14ac:dyDescent="0.25"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3:29" ht="15.75" customHeight="1" x14ac:dyDescent="0.25"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3:29" ht="15.75" customHeight="1" x14ac:dyDescent="0.25"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3:29" ht="15.75" customHeight="1" x14ac:dyDescent="0.25"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3:29" ht="15.75" customHeight="1" x14ac:dyDescent="0.25"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3:29" ht="15.75" customHeight="1" x14ac:dyDescent="0.25"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3:29" ht="15.75" customHeight="1" x14ac:dyDescent="0.25"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3:29" ht="15.75" customHeight="1" x14ac:dyDescent="0.25"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3:29" ht="15.75" customHeight="1" x14ac:dyDescent="0.25"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3:29" ht="15.75" customHeight="1" x14ac:dyDescent="0.25"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3:29" ht="15.75" customHeight="1" x14ac:dyDescent="0.25"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3:29" ht="15.75" customHeight="1" x14ac:dyDescent="0.25"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3:29" ht="15.75" customHeight="1" x14ac:dyDescent="0.25"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3:29" ht="15.75" customHeight="1" x14ac:dyDescent="0.25"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3:29" ht="15.75" customHeight="1" x14ac:dyDescent="0.25"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3:29" ht="15.75" customHeight="1" x14ac:dyDescent="0.25"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3:29" ht="15.75" customHeight="1" x14ac:dyDescent="0.25"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3:29" ht="15.75" customHeight="1" x14ac:dyDescent="0.25"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3:29" ht="15.75" customHeight="1" x14ac:dyDescent="0.25"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3:29" ht="15.75" customHeight="1" x14ac:dyDescent="0.25"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3:29" ht="15.75" customHeight="1" x14ac:dyDescent="0.25"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3:29" ht="15.75" customHeight="1" x14ac:dyDescent="0.25"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3:29" ht="15.75" customHeight="1" x14ac:dyDescent="0.25"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3:29" ht="15.75" customHeight="1" x14ac:dyDescent="0.25"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3:29" ht="15.75" customHeight="1" x14ac:dyDescent="0.25"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3:29" ht="15.75" customHeight="1" x14ac:dyDescent="0.25"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3:29" ht="15.75" customHeight="1" x14ac:dyDescent="0.25"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3:29" ht="15.75" customHeight="1" x14ac:dyDescent="0.25"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3:29" ht="15.75" customHeight="1" x14ac:dyDescent="0.25"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3:29" ht="15.75" customHeight="1" x14ac:dyDescent="0.25"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3:29" ht="15.75" customHeight="1" x14ac:dyDescent="0.25"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3:29" ht="15.75" customHeight="1" x14ac:dyDescent="0.25"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3:29" ht="15.75" customHeight="1" x14ac:dyDescent="0.25"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3:29" ht="15.75" customHeight="1" x14ac:dyDescent="0.25"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3:29" ht="15.75" customHeight="1" x14ac:dyDescent="0.25"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3:29" ht="15.75" customHeight="1" x14ac:dyDescent="0.25"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3:29" ht="15.75" customHeight="1" x14ac:dyDescent="0.25"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3:29" ht="15.75" customHeight="1" x14ac:dyDescent="0.25"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3:29" ht="15.75" customHeight="1" x14ac:dyDescent="0.25"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3:29" ht="15.75" customHeight="1" x14ac:dyDescent="0.25"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3:29" ht="15.75" customHeight="1" x14ac:dyDescent="0.25"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3:29" ht="15.75" customHeight="1" x14ac:dyDescent="0.25"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3:29" ht="15.75" customHeight="1" x14ac:dyDescent="0.25"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3:29" ht="15.75" customHeight="1" x14ac:dyDescent="0.25"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3:29" ht="15.75" customHeight="1" x14ac:dyDescent="0.25"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3:29" ht="15.75" customHeight="1" x14ac:dyDescent="0.25"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3:29" ht="15.75" customHeight="1" x14ac:dyDescent="0.25"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3:29" ht="15.75" customHeight="1" x14ac:dyDescent="0.25"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3:29" ht="15.75" customHeight="1" x14ac:dyDescent="0.25"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3:29" ht="15.75" customHeight="1" x14ac:dyDescent="0.25"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3:29" ht="15.75" customHeight="1" x14ac:dyDescent="0.25"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3:29" ht="15.75" customHeight="1" x14ac:dyDescent="0.25"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3:29" ht="15.75" customHeight="1" x14ac:dyDescent="0.25"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3:29" ht="15.75" customHeight="1" x14ac:dyDescent="0.25"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3:29" ht="15.75" customHeight="1" x14ac:dyDescent="0.25"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3:29" ht="15.75" customHeight="1" x14ac:dyDescent="0.25"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3:29" ht="15.75" customHeight="1" x14ac:dyDescent="0.25"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3:29" ht="15.75" customHeight="1" x14ac:dyDescent="0.25"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3:29" ht="15.75" customHeight="1" x14ac:dyDescent="0.25"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3:29" ht="15.75" customHeight="1" x14ac:dyDescent="0.25"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3:29" ht="15.75" customHeight="1" x14ac:dyDescent="0.25"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3:29" ht="15.75" customHeight="1" x14ac:dyDescent="0.25"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3:29" ht="15.75" customHeight="1" x14ac:dyDescent="0.25"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3:29" ht="15.75" customHeight="1" x14ac:dyDescent="0.25"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3:29" ht="15.75" customHeight="1" x14ac:dyDescent="0.25"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3:29" ht="15.75" customHeight="1" x14ac:dyDescent="0.25"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3:29" ht="15.75" customHeight="1" x14ac:dyDescent="0.25"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3:29" ht="15.75" customHeight="1" x14ac:dyDescent="0.25"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3:29" ht="15.75" customHeight="1" x14ac:dyDescent="0.25"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3:29" ht="15.75" customHeight="1" x14ac:dyDescent="0.25"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3:29" ht="15.75" customHeight="1" x14ac:dyDescent="0.25"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3:29" ht="15.75" customHeight="1" x14ac:dyDescent="0.25"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3:29" ht="15.75" customHeight="1" x14ac:dyDescent="0.25"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3:29" ht="15.75" customHeight="1" x14ac:dyDescent="0.25"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3:29" ht="15.75" customHeight="1" x14ac:dyDescent="0.25"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3:29" ht="15.75" customHeight="1" x14ac:dyDescent="0.25"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3:29" ht="15.75" customHeight="1" x14ac:dyDescent="0.25"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3:29" ht="15.75" customHeight="1" x14ac:dyDescent="0.25"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3:29" ht="15.75" customHeight="1" x14ac:dyDescent="0.25"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3:29" ht="15.75" customHeight="1" x14ac:dyDescent="0.25"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3:29" ht="15.75" customHeight="1" x14ac:dyDescent="0.25"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3:29" ht="15.75" customHeight="1" x14ac:dyDescent="0.25"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3:29" ht="15.75" customHeight="1" x14ac:dyDescent="0.25"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3:29" ht="15.75" customHeight="1" x14ac:dyDescent="0.25"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3:29" ht="15.75" customHeight="1" x14ac:dyDescent="0.25"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3:29" ht="15.75" customHeight="1" x14ac:dyDescent="0.25"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3:29" ht="15.75" customHeight="1" x14ac:dyDescent="0.25"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3:29" ht="15.75" customHeight="1" x14ac:dyDescent="0.25"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3:29" ht="15.75" customHeight="1" x14ac:dyDescent="0.25"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3:29" ht="15.75" customHeight="1" x14ac:dyDescent="0.25"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3:29" ht="15.75" customHeight="1" x14ac:dyDescent="0.25"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3:29" ht="15.75" customHeight="1" x14ac:dyDescent="0.25"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3:29" ht="15.75" customHeight="1" x14ac:dyDescent="0.25"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3:29" ht="15.75" customHeight="1" x14ac:dyDescent="0.25"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3:29" ht="15.75" customHeight="1" x14ac:dyDescent="0.25"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3:29" ht="15.75" customHeight="1" x14ac:dyDescent="0.25"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3:29" ht="15.75" customHeight="1" x14ac:dyDescent="0.25"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3:29" ht="15.75" customHeight="1" x14ac:dyDescent="0.25"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3:29" ht="15.75" customHeight="1" x14ac:dyDescent="0.25"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3:29" ht="15.75" customHeight="1" x14ac:dyDescent="0.25"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3:29" ht="15.75" customHeight="1" x14ac:dyDescent="0.25"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3:29" ht="15.75" customHeight="1" x14ac:dyDescent="0.25"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3:29" ht="15.75" customHeight="1" x14ac:dyDescent="0.25"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3:29" ht="15.75" customHeight="1" x14ac:dyDescent="0.25"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3:29" ht="15.75" customHeight="1" x14ac:dyDescent="0.25"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3:29" ht="15.75" customHeight="1" x14ac:dyDescent="0.25"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3:29" ht="15.75" customHeight="1" x14ac:dyDescent="0.25"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3:29" ht="15.75" customHeight="1" x14ac:dyDescent="0.25"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3:29" ht="15.75" customHeight="1" x14ac:dyDescent="0.25"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3:29" ht="15.75" customHeight="1" x14ac:dyDescent="0.25"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3:29" ht="15.75" customHeight="1" x14ac:dyDescent="0.25"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3:29" ht="15.75" customHeight="1" x14ac:dyDescent="0.25"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3:29" ht="15.75" customHeight="1" x14ac:dyDescent="0.25"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3:29" ht="15.75" customHeight="1" x14ac:dyDescent="0.25"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3:29" ht="15.75" customHeight="1" x14ac:dyDescent="0.25"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3:29" ht="15.75" customHeight="1" x14ac:dyDescent="0.25"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3:29" ht="15.75" customHeight="1" x14ac:dyDescent="0.25"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3:29" ht="15.75" customHeight="1" x14ac:dyDescent="0.25"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3:29" ht="15.75" customHeight="1" x14ac:dyDescent="0.25"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3:29" ht="15.75" customHeight="1" x14ac:dyDescent="0.25"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3:29" ht="15.75" customHeight="1" x14ac:dyDescent="0.25"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3:29" ht="15.75" customHeight="1" x14ac:dyDescent="0.25"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3:29" ht="15.75" customHeight="1" x14ac:dyDescent="0.25"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3:29" ht="15.75" customHeight="1" x14ac:dyDescent="0.25"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3:29" ht="15.75" customHeight="1" x14ac:dyDescent="0.25"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3:29" ht="15.75" customHeight="1" x14ac:dyDescent="0.25"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3:29" ht="15.75" customHeight="1" x14ac:dyDescent="0.25"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3:29" ht="15.75" customHeight="1" x14ac:dyDescent="0.25"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3:29" ht="15.75" customHeight="1" x14ac:dyDescent="0.25"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3:29" ht="15.75" customHeight="1" x14ac:dyDescent="0.25"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3:29" ht="15.75" customHeight="1" x14ac:dyDescent="0.25"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3:29" ht="15.75" customHeight="1" x14ac:dyDescent="0.25"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3:29" ht="15.75" customHeight="1" x14ac:dyDescent="0.25"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3:29" ht="15.75" customHeight="1" x14ac:dyDescent="0.25"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3:29" ht="15.75" customHeight="1" x14ac:dyDescent="0.25"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3:29" ht="15.75" customHeight="1" x14ac:dyDescent="0.25"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3:29" ht="15.75" customHeight="1" x14ac:dyDescent="0.25"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3:29" ht="15.75" customHeight="1" x14ac:dyDescent="0.25"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3:29" ht="15.75" customHeight="1" x14ac:dyDescent="0.25"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3:29" ht="15.75" customHeight="1" x14ac:dyDescent="0.25"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3:29" ht="15.75" customHeight="1" x14ac:dyDescent="0.25"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3:29" ht="15.75" customHeight="1" x14ac:dyDescent="0.25"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3:29" ht="15.75" customHeight="1" x14ac:dyDescent="0.25"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3:29" ht="15.75" customHeight="1" x14ac:dyDescent="0.25"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3:29" ht="15.75" customHeight="1" x14ac:dyDescent="0.25"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3:29" ht="15.75" customHeight="1" x14ac:dyDescent="0.25"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3:29" ht="15.75" customHeight="1" x14ac:dyDescent="0.25"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3:29" ht="15.75" customHeight="1" x14ac:dyDescent="0.25"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3:29" ht="15.75" customHeight="1" x14ac:dyDescent="0.25"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3:29" ht="15.75" customHeight="1" x14ac:dyDescent="0.25"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3:29" ht="15.75" customHeight="1" x14ac:dyDescent="0.25"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3:29" ht="15.75" customHeight="1" x14ac:dyDescent="0.25"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3:29" ht="15.75" customHeight="1" x14ac:dyDescent="0.25"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3:29" ht="15.75" customHeight="1" x14ac:dyDescent="0.25"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3:29" ht="15.75" customHeight="1" x14ac:dyDescent="0.25"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3:29" ht="15.75" customHeight="1" x14ac:dyDescent="0.25"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3:29" ht="15.75" customHeight="1" x14ac:dyDescent="0.25"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3:29" ht="15.75" customHeight="1" x14ac:dyDescent="0.25"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3:29" ht="15.75" customHeight="1" x14ac:dyDescent="0.25"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3:29" ht="15.75" customHeight="1" x14ac:dyDescent="0.25"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3:29" ht="15.75" customHeight="1" x14ac:dyDescent="0.25"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3:29" ht="15.75" customHeight="1" x14ac:dyDescent="0.25"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3:29" ht="15.75" customHeight="1" x14ac:dyDescent="0.25"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3:29" ht="15.75" customHeight="1" x14ac:dyDescent="0.25"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3:29" ht="15.75" customHeight="1" x14ac:dyDescent="0.25"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3:29" ht="15.75" customHeight="1" x14ac:dyDescent="0.25"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3:29" ht="15.75" customHeight="1" x14ac:dyDescent="0.25"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3:29" ht="15.75" customHeight="1" x14ac:dyDescent="0.25"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3:29" ht="15.75" customHeight="1" x14ac:dyDescent="0.25"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3:29" ht="15.75" customHeight="1" x14ac:dyDescent="0.25"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3:29" ht="15.75" customHeight="1" x14ac:dyDescent="0.25"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3:29" ht="15.75" customHeight="1" x14ac:dyDescent="0.25"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3:29" ht="15.75" customHeight="1" x14ac:dyDescent="0.25"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3:29" ht="15.75" customHeight="1" x14ac:dyDescent="0.25"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3:29" ht="15.75" customHeight="1" x14ac:dyDescent="0.25"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3:29" ht="15.75" customHeight="1" x14ac:dyDescent="0.25"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3:29" ht="15.75" customHeight="1" x14ac:dyDescent="0.25"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3:29" ht="15.75" customHeight="1" x14ac:dyDescent="0.25"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3:29" ht="15.75" customHeight="1" x14ac:dyDescent="0.25"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3:29" ht="15.75" customHeight="1" x14ac:dyDescent="0.25"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3:29" ht="15.75" customHeight="1" x14ac:dyDescent="0.25"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3:29" ht="15.75" customHeight="1" x14ac:dyDescent="0.25"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3:29" ht="15.75" customHeight="1" x14ac:dyDescent="0.25"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3:29" ht="15.75" customHeight="1" x14ac:dyDescent="0.25"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3:29" ht="15.75" customHeight="1" x14ac:dyDescent="0.25"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3:29" ht="15.75" customHeight="1" x14ac:dyDescent="0.25"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3:29" ht="15.75" customHeight="1" x14ac:dyDescent="0.25"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3:29" ht="15.75" customHeight="1" x14ac:dyDescent="0.25"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3:29" ht="15.75" customHeight="1" x14ac:dyDescent="0.25"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3:29" ht="15.75" customHeight="1" x14ac:dyDescent="0.25"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3:29" ht="15.75" customHeight="1" x14ac:dyDescent="0.25"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3:29" ht="15.75" customHeight="1" x14ac:dyDescent="0.25"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3:29" ht="15.75" customHeight="1" x14ac:dyDescent="0.25"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3:29" ht="15.75" customHeight="1" x14ac:dyDescent="0.25"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3:29" ht="15.75" customHeight="1" x14ac:dyDescent="0.25"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3:29" ht="15.75" customHeight="1" x14ac:dyDescent="0.25"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3:29" ht="15.75" customHeight="1" x14ac:dyDescent="0.25"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3:29" ht="15.75" customHeight="1" x14ac:dyDescent="0.25"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3:29" ht="15.75" customHeight="1" x14ac:dyDescent="0.25"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3:29" ht="15.75" customHeight="1" x14ac:dyDescent="0.25"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3:29" ht="15.75" customHeight="1" x14ac:dyDescent="0.25"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3:29" ht="15.75" customHeight="1" x14ac:dyDescent="0.25"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3:29" ht="15.75" customHeight="1" x14ac:dyDescent="0.25"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3:29" ht="15.75" customHeight="1" x14ac:dyDescent="0.25"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3:29" ht="15.75" customHeight="1" x14ac:dyDescent="0.25"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3:29" ht="15.75" customHeight="1" x14ac:dyDescent="0.25"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3:29" ht="15.75" customHeight="1" x14ac:dyDescent="0.25"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3:29" ht="15.75" customHeight="1" x14ac:dyDescent="0.25"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3:29" ht="15.75" customHeight="1" x14ac:dyDescent="0.25"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3:29" ht="15.75" customHeight="1" x14ac:dyDescent="0.25"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3:29" ht="15.75" customHeight="1" x14ac:dyDescent="0.25"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3:29" ht="15.75" customHeight="1" x14ac:dyDescent="0.25"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3:29" ht="15.75" customHeight="1" x14ac:dyDescent="0.25"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3:29" ht="15.75" customHeight="1" x14ac:dyDescent="0.25"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3:29" ht="15.75" customHeight="1" x14ac:dyDescent="0.25"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3:29" ht="15.75" customHeight="1" x14ac:dyDescent="0.25"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3:29" ht="15.75" customHeight="1" x14ac:dyDescent="0.25"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3:29" ht="15.75" customHeight="1" x14ac:dyDescent="0.25"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3:29" ht="15.75" customHeight="1" x14ac:dyDescent="0.25"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3:29" ht="15.75" customHeight="1" x14ac:dyDescent="0.25"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3:29" ht="15.75" customHeight="1" x14ac:dyDescent="0.25"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3:29" ht="15.75" customHeight="1" x14ac:dyDescent="0.25"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3:29" ht="15.75" customHeight="1" x14ac:dyDescent="0.25"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3:29" ht="15.75" customHeight="1" x14ac:dyDescent="0.25"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3:29" ht="15.75" customHeight="1" x14ac:dyDescent="0.25"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3:29" ht="15.75" customHeight="1" x14ac:dyDescent="0.25"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3:29" ht="15.75" customHeight="1" x14ac:dyDescent="0.25"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3:29" ht="15.75" customHeight="1" x14ac:dyDescent="0.25"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3:29" ht="15.75" customHeight="1" x14ac:dyDescent="0.25"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3:29" ht="15.75" customHeight="1" x14ac:dyDescent="0.25"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3:29" ht="15.75" customHeight="1" x14ac:dyDescent="0.25"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3:29" ht="15.75" customHeight="1" x14ac:dyDescent="0.25"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3:29" ht="15.75" customHeight="1" x14ac:dyDescent="0.25"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3:29" ht="15.75" customHeight="1" x14ac:dyDescent="0.25"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3:29" ht="15.75" customHeight="1" x14ac:dyDescent="0.25"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3:29" ht="15.75" customHeight="1" x14ac:dyDescent="0.25"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3:29" ht="15.75" customHeight="1" x14ac:dyDescent="0.25"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3:29" ht="15.75" customHeight="1" x14ac:dyDescent="0.25"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3:29" ht="15.75" customHeight="1" x14ac:dyDescent="0.25"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3:29" ht="15.75" customHeight="1" x14ac:dyDescent="0.25"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3:29" ht="15.75" customHeight="1" x14ac:dyDescent="0.25"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3:29" ht="15.75" customHeight="1" x14ac:dyDescent="0.25"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3:29" ht="15.75" customHeight="1" x14ac:dyDescent="0.25"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3:29" ht="15.75" customHeight="1" x14ac:dyDescent="0.25"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3:29" ht="15.75" customHeight="1" x14ac:dyDescent="0.25"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3:29" ht="15.75" customHeight="1" x14ac:dyDescent="0.25"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3:29" ht="15.75" customHeight="1" x14ac:dyDescent="0.25"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3:29" ht="15.75" customHeight="1" x14ac:dyDescent="0.25"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3:29" ht="15.75" customHeight="1" x14ac:dyDescent="0.25"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3:29" ht="15.75" customHeight="1" x14ac:dyDescent="0.25"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3:29" ht="15.75" customHeight="1" x14ac:dyDescent="0.25"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3:29" ht="15.75" customHeight="1" x14ac:dyDescent="0.25"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3:29" ht="15.75" customHeight="1" x14ac:dyDescent="0.25"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3:29" ht="15.75" customHeight="1" x14ac:dyDescent="0.25"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3:29" ht="15.75" customHeight="1" x14ac:dyDescent="0.25"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3:29" ht="15.75" customHeight="1" x14ac:dyDescent="0.25"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3:29" ht="15.75" customHeight="1" x14ac:dyDescent="0.25"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3:29" ht="15.75" customHeight="1" x14ac:dyDescent="0.25"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3:29" ht="15.75" customHeight="1" x14ac:dyDescent="0.25"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3:29" ht="15.75" customHeight="1" x14ac:dyDescent="0.25"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3:29" ht="15.75" customHeight="1" x14ac:dyDescent="0.25"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3:29" ht="15.75" customHeight="1" x14ac:dyDescent="0.25"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3:29" ht="15.75" customHeight="1" x14ac:dyDescent="0.25"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3:29" ht="15.75" customHeight="1" x14ac:dyDescent="0.25"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3:29" ht="15.75" customHeight="1" x14ac:dyDescent="0.25"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3:29" ht="15.75" customHeight="1" x14ac:dyDescent="0.25"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3:29" ht="15.75" customHeight="1" x14ac:dyDescent="0.25"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3:29" ht="15.75" customHeight="1" x14ac:dyDescent="0.25"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3:29" ht="15.75" customHeight="1" x14ac:dyDescent="0.25"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3:29" ht="15.75" customHeight="1" x14ac:dyDescent="0.25"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3:29" ht="15.75" customHeight="1" x14ac:dyDescent="0.25"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3:29" ht="15.75" customHeight="1" x14ac:dyDescent="0.25"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3:29" ht="15.75" customHeight="1" x14ac:dyDescent="0.25"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3:29" ht="15.75" customHeight="1" x14ac:dyDescent="0.25"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3:29" ht="15.75" customHeight="1" x14ac:dyDescent="0.25"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3:29" ht="15.75" customHeight="1" x14ac:dyDescent="0.25"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3:29" ht="15.75" customHeight="1" x14ac:dyDescent="0.25"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3:29" ht="15.75" customHeight="1" x14ac:dyDescent="0.25"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3:29" ht="15.75" customHeight="1" x14ac:dyDescent="0.25"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3:29" ht="15.75" customHeight="1" x14ac:dyDescent="0.25"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3:29" ht="15.75" customHeight="1" x14ac:dyDescent="0.25"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3:29" ht="15.75" customHeight="1" x14ac:dyDescent="0.25"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3:29" ht="15.75" customHeight="1" x14ac:dyDescent="0.25"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3:29" ht="15.75" customHeight="1" x14ac:dyDescent="0.25"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3:29" ht="15.75" customHeight="1" x14ac:dyDescent="0.25"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3:29" ht="15.75" customHeight="1" x14ac:dyDescent="0.25"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3:29" ht="15.75" customHeight="1" x14ac:dyDescent="0.25"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3:29" ht="15.75" customHeight="1" x14ac:dyDescent="0.25"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3:29" ht="15.75" customHeight="1" x14ac:dyDescent="0.25"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3:29" ht="15.75" customHeight="1" x14ac:dyDescent="0.25"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3:29" ht="15.75" customHeight="1" x14ac:dyDescent="0.25"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3:29" ht="15.75" customHeight="1" x14ac:dyDescent="0.25"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3:29" ht="15.75" customHeight="1" x14ac:dyDescent="0.25"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3:29" ht="15.75" customHeight="1" x14ac:dyDescent="0.25"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3:29" ht="15.75" customHeight="1" x14ac:dyDescent="0.25"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3:29" ht="15.75" customHeight="1" x14ac:dyDescent="0.25"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3:29" ht="15.75" customHeight="1" x14ac:dyDescent="0.25"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3:29" ht="15.75" customHeight="1" x14ac:dyDescent="0.25"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3:29" ht="15.75" customHeight="1" x14ac:dyDescent="0.25"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3:29" ht="15.75" customHeight="1" x14ac:dyDescent="0.25"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3:29" ht="15.75" customHeight="1" x14ac:dyDescent="0.25"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3:29" ht="15.75" customHeight="1" x14ac:dyDescent="0.25"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3:29" ht="15.75" customHeight="1" x14ac:dyDescent="0.25"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3:29" ht="15.75" customHeight="1" x14ac:dyDescent="0.25"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3:29" ht="15.75" customHeight="1" x14ac:dyDescent="0.25"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3:29" ht="15.75" customHeight="1" x14ac:dyDescent="0.25"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3:29" ht="15.75" customHeight="1" x14ac:dyDescent="0.25"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3:29" ht="15.75" customHeight="1" x14ac:dyDescent="0.25"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3:29" ht="15.75" customHeight="1" x14ac:dyDescent="0.25"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3:29" ht="15.75" customHeight="1" x14ac:dyDescent="0.25"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3:29" ht="15.75" customHeight="1" x14ac:dyDescent="0.25"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3:29" ht="15.75" customHeight="1" x14ac:dyDescent="0.25"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3:29" ht="15.75" customHeight="1" x14ac:dyDescent="0.25"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3:29" ht="15.75" customHeight="1" x14ac:dyDescent="0.25"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3:29" ht="15.75" customHeight="1" x14ac:dyDescent="0.25"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3:29" ht="15.75" customHeight="1" x14ac:dyDescent="0.25"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3:29" ht="15.75" customHeight="1" x14ac:dyDescent="0.25"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3:29" ht="15.75" customHeight="1" x14ac:dyDescent="0.25"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3:29" ht="15.75" customHeight="1" x14ac:dyDescent="0.25"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3:29" ht="15.75" customHeight="1" x14ac:dyDescent="0.25"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3:29" ht="15.75" customHeight="1" x14ac:dyDescent="0.25"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3:29" ht="15.75" customHeight="1" x14ac:dyDescent="0.25"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3:29" ht="15.75" customHeight="1" x14ac:dyDescent="0.25"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3:29" ht="15.75" customHeight="1" x14ac:dyDescent="0.25"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3:29" ht="15.75" customHeight="1" x14ac:dyDescent="0.25"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3:29" ht="15.75" customHeight="1" x14ac:dyDescent="0.25"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3:29" ht="15.75" customHeight="1" x14ac:dyDescent="0.25"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3:29" ht="15.75" customHeight="1" x14ac:dyDescent="0.25"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3:29" ht="15.75" customHeight="1" x14ac:dyDescent="0.25"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3:29" ht="15.75" customHeight="1" x14ac:dyDescent="0.25"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3:29" ht="15.75" customHeight="1" x14ac:dyDescent="0.25"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3:29" ht="15.75" customHeight="1" x14ac:dyDescent="0.25"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3:29" ht="15.75" customHeight="1" x14ac:dyDescent="0.25"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3:29" ht="15.75" customHeight="1" x14ac:dyDescent="0.25"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3:29" ht="15.75" customHeight="1" x14ac:dyDescent="0.25"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3:29" ht="15.75" customHeight="1" x14ac:dyDescent="0.25"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3:29" ht="15.75" customHeight="1" x14ac:dyDescent="0.25"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3:29" ht="15.75" customHeight="1" x14ac:dyDescent="0.25"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3:29" ht="15.75" customHeight="1" x14ac:dyDescent="0.25"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3:29" ht="15.75" customHeight="1" x14ac:dyDescent="0.25"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3:29" ht="15.75" customHeight="1" x14ac:dyDescent="0.25"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3:29" ht="15.75" customHeight="1" x14ac:dyDescent="0.25"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3:29" ht="15.75" customHeight="1" x14ac:dyDescent="0.25"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3:29" ht="15.75" customHeight="1" x14ac:dyDescent="0.25"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3:29" ht="15.75" customHeight="1" x14ac:dyDescent="0.25"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3:29" ht="15.75" customHeight="1" x14ac:dyDescent="0.25"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3:29" ht="15.75" customHeight="1" x14ac:dyDescent="0.25"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3:29" ht="15.75" customHeight="1" x14ac:dyDescent="0.25"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3:29" ht="15.75" customHeight="1" x14ac:dyDescent="0.25"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3:29" ht="15.75" customHeight="1" x14ac:dyDescent="0.25"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3:29" ht="15.75" customHeight="1" x14ac:dyDescent="0.25"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3:29" ht="15.75" customHeight="1" x14ac:dyDescent="0.25"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3:29" ht="15.75" customHeight="1" x14ac:dyDescent="0.25"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3:29" ht="15.75" customHeight="1" x14ac:dyDescent="0.25"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3:29" ht="15.75" customHeight="1" x14ac:dyDescent="0.25"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3:29" ht="15.75" customHeight="1" x14ac:dyDescent="0.25"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3:29" ht="15.75" customHeight="1" x14ac:dyDescent="0.25"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3:29" ht="15.75" customHeight="1" x14ac:dyDescent="0.25"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3:29" ht="15.75" customHeight="1" x14ac:dyDescent="0.25"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3:29" ht="15.75" customHeight="1" x14ac:dyDescent="0.25"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3:29" ht="15.75" customHeight="1" x14ac:dyDescent="0.25"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3:29" ht="15.75" customHeight="1" x14ac:dyDescent="0.25"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3:29" ht="15.75" customHeight="1" x14ac:dyDescent="0.25"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3:29" ht="15.75" customHeight="1" x14ac:dyDescent="0.25"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3:29" ht="15.75" customHeight="1" x14ac:dyDescent="0.25"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3:29" ht="15.75" customHeight="1" x14ac:dyDescent="0.25"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3:29" ht="15.75" customHeight="1" x14ac:dyDescent="0.25"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3:29" ht="15.75" customHeight="1" x14ac:dyDescent="0.25"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3:29" ht="15.75" customHeight="1" x14ac:dyDescent="0.25"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3:29" ht="15.75" customHeight="1" x14ac:dyDescent="0.25"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3:29" ht="15.75" customHeight="1" x14ac:dyDescent="0.25"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3:29" ht="15.75" customHeight="1" x14ac:dyDescent="0.25"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3:29" ht="15.75" customHeight="1" x14ac:dyDescent="0.25"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3:29" ht="15.75" customHeight="1" x14ac:dyDescent="0.25"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3:29" ht="15.75" customHeight="1" x14ac:dyDescent="0.25"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3:29" ht="15.75" customHeight="1" x14ac:dyDescent="0.25"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3:29" ht="15.75" customHeight="1" x14ac:dyDescent="0.25"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3:29" ht="15.75" customHeight="1" x14ac:dyDescent="0.25"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3:29" ht="15.75" customHeight="1" x14ac:dyDescent="0.25"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3:29" ht="15.75" customHeight="1" x14ac:dyDescent="0.25"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3:29" ht="15.75" customHeight="1" x14ac:dyDescent="0.25"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3:29" ht="15.75" customHeight="1" x14ac:dyDescent="0.25"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3:29" ht="15.75" customHeight="1" x14ac:dyDescent="0.25"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3:29" ht="15.75" customHeight="1" x14ac:dyDescent="0.25"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3:29" ht="15.75" customHeight="1" x14ac:dyDescent="0.25"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3:29" ht="15.75" customHeight="1" x14ac:dyDescent="0.25"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3:29" ht="15.75" customHeight="1" x14ac:dyDescent="0.25"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3:29" ht="15.75" customHeight="1" x14ac:dyDescent="0.25"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3:29" ht="15.75" customHeight="1" x14ac:dyDescent="0.25"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3:29" ht="15.75" customHeight="1" x14ac:dyDescent="0.25"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3:29" ht="15.75" customHeight="1" x14ac:dyDescent="0.25"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3:29" ht="15.75" customHeight="1" x14ac:dyDescent="0.25"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3:29" ht="15.75" customHeight="1" x14ac:dyDescent="0.25"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3:29" ht="15.75" customHeight="1" x14ac:dyDescent="0.25"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3:29" ht="15.75" customHeight="1" x14ac:dyDescent="0.25"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3:29" ht="15.75" customHeight="1" x14ac:dyDescent="0.25"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3:29" ht="15.75" customHeight="1" x14ac:dyDescent="0.25"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3:29" ht="15.75" customHeight="1" x14ac:dyDescent="0.25"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3:29" ht="15.75" customHeight="1" x14ac:dyDescent="0.25"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3:29" ht="15.75" customHeight="1" x14ac:dyDescent="0.25"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3:29" ht="15.75" customHeight="1" x14ac:dyDescent="0.25"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3:29" ht="15.75" customHeight="1" x14ac:dyDescent="0.25"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3:29" ht="15.75" customHeight="1" x14ac:dyDescent="0.25"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3:29" ht="15.75" customHeight="1" x14ac:dyDescent="0.25"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3:29" ht="15.75" customHeight="1" x14ac:dyDescent="0.25"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3:29" ht="15.75" customHeight="1" x14ac:dyDescent="0.25"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3:29" ht="15.75" customHeight="1" x14ac:dyDescent="0.25"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3:29" ht="15.75" customHeight="1" x14ac:dyDescent="0.25"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3:29" ht="15.75" customHeight="1" x14ac:dyDescent="0.25"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3:29" ht="15.75" customHeight="1" x14ac:dyDescent="0.25"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3:29" ht="15.75" customHeight="1" x14ac:dyDescent="0.25"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3:29" ht="15.75" customHeight="1" x14ac:dyDescent="0.25"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3:29" ht="15.75" customHeight="1" x14ac:dyDescent="0.25"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3:29" ht="15.75" customHeight="1" x14ac:dyDescent="0.25"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3:29" ht="15.75" customHeight="1" x14ac:dyDescent="0.25"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3:29" ht="15.75" customHeight="1" x14ac:dyDescent="0.25"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3:29" ht="15.75" customHeight="1" x14ac:dyDescent="0.25"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3:29" ht="15.75" customHeight="1" x14ac:dyDescent="0.25"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3:29" ht="15.75" customHeight="1" x14ac:dyDescent="0.25"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3:29" ht="15.75" customHeight="1" x14ac:dyDescent="0.25"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3:29" ht="15.75" customHeight="1" x14ac:dyDescent="0.25"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3:29" ht="15.75" customHeight="1" x14ac:dyDescent="0.25"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3:29" ht="15.75" customHeight="1" x14ac:dyDescent="0.25"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3:29" ht="15.75" customHeight="1" x14ac:dyDescent="0.25"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3:29" ht="15.75" customHeight="1" x14ac:dyDescent="0.25"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3:29" ht="15.75" customHeight="1" x14ac:dyDescent="0.25"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3:29" ht="15.75" customHeight="1" x14ac:dyDescent="0.25"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3:29" ht="15.75" customHeight="1" x14ac:dyDescent="0.25"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3:29" ht="15.75" customHeight="1" x14ac:dyDescent="0.25"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3:29" ht="15.75" customHeight="1" x14ac:dyDescent="0.25"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3:29" ht="15.75" customHeight="1" x14ac:dyDescent="0.25"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3:29" ht="15.75" customHeight="1" x14ac:dyDescent="0.25"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3:29" ht="15.75" customHeight="1" x14ac:dyDescent="0.25"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3:29" ht="15.75" customHeight="1" x14ac:dyDescent="0.25"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3:29" ht="15.75" customHeight="1" x14ac:dyDescent="0.25"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3:29" ht="15.75" customHeight="1" x14ac:dyDescent="0.25"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3:29" ht="15.75" customHeight="1" x14ac:dyDescent="0.25"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3:29" ht="15.75" customHeight="1" x14ac:dyDescent="0.25"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3:29" ht="15.75" customHeight="1" x14ac:dyDescent="0.25"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3:29" ht="15.75" customHeight="1" x14ac:dyDescent="0.25"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3:29" ht="15.75" customHeight="1" x14ac:dyDescent="0.25"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3:29" ht="15.75" customHeight="1" x14ac:dyDescent="0.25"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3:29" ht="15.75" customHeight="1" x14ac:dyDescent="0.25"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3:29" ht="15.75" customHeight="1" x14ac:dyDescent="0.25"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3:29" ht="15.75" customHeight="1" x14ac:dyDescent="0.25"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3:29" ht="15.75" customHeight="1" x14ac:dyDescent="0.25"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3:29" ht="15.75" customHeight="1" x14ac:dyDescent="0.25"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3:29" ht="15.75" customHeight="1" x14ac:dyDescent="0.25"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3:29" ht="15.75" customHeight="1" x14ac:dyDescent="0.25"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3:29" ht="15.75" customHeight="1" x14ac:dyDescent="0.25"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3:29" ht="15.75" customHeight="1" x14ac:dyDescent="0.25"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3:29" ht="15.75" customHeight="1" x14ac:dyDescent="0.25"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3:29" ht="15.75" customHeight="1" x14ac:dyDescent="0.25"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3:29" ht="15.75" customHeight="1" x14ac:dyDescent="0.25"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3:29" ht="15.75" customHeight="1" x14ac:dyDescent="0.25"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3:29" ht="15.75" customHeight="1" x14ac:dyDescent="0.25"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3:29" ht="15.75" customHeight="1" x14ac:dyDescent="0.25"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3:29" ht="15.75" customHeight="1" x14ac:dyDescent="0.25"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3:29" ht="15.75" customHeight="1" x14ac:dyDescent="0.25"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3:29" ht="15.75" customHeight="1" x14ac:dyDescent="0.25"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3:29" ht="15.75" customHeight="1" x14ac:dyDescent="0.25"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3:29" ht="15.75" customHeight="1" x14ac:dyDescent="0.25"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3:29" ht="15.75" customHeight="1" x14ac:dyDescent="0.25"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3:29" ht="15.75" customHeight="1" x14ac:dyDescent="0.25"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3:29" ht="15.75" customHeight="1" x14ac:dyDescent="0.25"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3:29" ht="15.75" customHeight="1" x14ac:dyDescent="0.25"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3:29" ht="15.75" customHeight="1" x14ac:dyDescent="0.25"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3:29" ht="15.75" customHeight="1" x14ac:dyDescent="0.25"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3:29" ht="15.75" customHeight="1" x14ac:dyDescent="0.25"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3:29" ht="15.75" customHeight="1" x14ac:dyDescent="0.25"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3:29" ht="15.75" customHeight="1" x14ac:dyDescent="0.25"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3:29" ht="15.75" customHeight="1" x14ac:dyDescent="0.25"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3:29" ht="15.75" customHeight="1" x14ac:dyDescent="0.25"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3:29" ht="15.75" customHeight="1" x14ac:dyDescent="0.25"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3:29" ht="15.75" customHeight="1" x14ac:dyDescent="0.25"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3:29" ht="15.75" customHeight="1" x14ac:dyDescent="0.25"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3:29" ht="15.75" customHeight="1" x14ac:dyDescent="0.25"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3:29" ht="15.75" customHeight="1" x14ac:dyDescent="0.25"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3:29" ht="15.75" customHeight="1" x14ac:dyDescent="0.25"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3:29" ht="15.75" customHeight="1" x14ac:dyDescent="0.25"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3:29" ht="15.75" customHeight="1" x14ac:dyDescent="0.25"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3:29" ht="15.75" customHeight="1" x14ac:dyDescent="0.25"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3:29" ht="15.75" customHeight="1" x14ac:dyDescent="0.25"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3:29" ht="15.75" customHeight="1" x14ac:dyDescent="0.25"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3:29" ht="15.75" customHeight="1" x14ac:dyDescent="0.25"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3:29" ht="15.75" customHeight="1" x14ac:dyDescent="0.25"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3:29" ht="15.75" customHeight="1" x14ac:dyDescent="0.25"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3:29" ht="15.75" customHeight="1" x14ac:dyDescent="0.25"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3:29" ht="15.75" customHeight="1" x14ac:dyDescent="0.25"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3:29" ht="15.75" customHeight="1" x14ac:dyDescent="0.25"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3:29" ht="15.75" customHeight="1" x14ac:dyDescent="0.25"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3:29" ht="15.75" customHeight="1" x14ac:dyDescent="0.25"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3:29" ht="15.75" customHeight="1" x14ac:dyDescent="0.25"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3:29" ht="15.75" customHeight="1" x14ac:dyDescent="0.25"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3:29" ht="15.75" customHeight="1" x14ac:dyDescent="0.25"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3:29" ht="15.75" customHeight="1" x14ac:dyDescent="0.25"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3:29" ht="15.75" customHeight="1" x14ac:dyDescent="0.25"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3:29" ht="15.75" customHeight="1" x14ac:dyDescent="0.25"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3:29" ht="15.75" customHeight="1" x14ac:dyDescent="0.25"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3:29" ht="15.75" customHeight="1" x14ac:dyDescent="0.25"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3:29" ht="15.75" customHeight="1" x14ac:dyDescent="0.25"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3:29" ht="15.75" customHeight="1" x14ac:dyDescent="0.25"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3:29" ht="15.75" customHeight="1" x14ac:dyDescent="0.25"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3:29" ht="15.75" customHeight="1" x14ac:dyDescent="0.25"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3:29" ht="15.75" customHeight="1" x14ac:dyDescent="0.25"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3:29" ht="15.75" customHeight="1" x14ac:dyDescent="0.25"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3:29" ht="15.75" customHeight="1" x14ac:dyDescent="0.25"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3:29" ht="15.75" customHeight="1" x14ac:dyDescent="0.25"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3:29" ht="15.75" customHeight="1" x14ac:dyDescent="0.25"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3:29" ht="15.75" customHeight="1" x14ac:dyDescent="0.25"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3:29" ht="15.75" customHeight="1" x14ac:dyDescent="0.25"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3:29" ht="15.75" customHeight="1" x14ac:dyDescent="0.25"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3:29" ht="15.75" customHeight="1" x14ac:dyDescent="0.25"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3:29" ht="15.75" customHeight="1" x14ac:dyDescent="0.25"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3:29" ht="15.75" customHeight="1" x14ac:dyDescent="0.25"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3:29" ht="15.75" customHeight="1" x14ac:dyDescent="0.25"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3:29" ht="15.75" customHeight="1" x14ac:dyDescent="0.25"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3:29" ht="15.75" customHeight="1" x14ac:dyDescent="0.25"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3:29" ht="15.75" customHeight="1" x14ac:dyDescent="0.25"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3:29" ht="15.75" customHeight="1" x14ac:dyDescent="0.25"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3:29" ht="15.75" customHeight="1" x14ac:dyDescent="0.25"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3:29" ht="15.75" customHeight="1" x14ac:dyDescent="0.25"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3:29" ht="15.75" customHeight="1" x14ac:dyDescent="0.25"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3:29" ht="15.75" customHeight="1" x14ac:dyDescent="0.25"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3:29" ht="15.75" customHeight="1" x14ac:dyDescent="0.25"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3:29" ht="15.75" customHeight="1" x14ac:dyDescent="0.25"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3:29" ht="15.75" customHeight="1" x14ac:dyDescent="0.25"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3:29" ht="15.75" customHeight="1" x14ac:dyDescent="0.25"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3:29" ht="15.75" customHeight="1" x14ac:dyDescent="0.25"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3:29" ht="15.75" customHeight="1" x14ac:dyDescent="0.25"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3:29" ht="15.75" customHeight="1" x14ac:dyDescent="0.25"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3:29" ht="15.75" customHeight="1" x14ac:dyDescent="0.25"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3:29" ht="15.75" customHeight="1" x14ac:dyDescent="0.25"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O1" sqref="O1:Y1"/>
    </sheetView>
  </sheetViews>
  <sheetFormatPr defaultColWidth="12.625" defaultRowHeight="15" customHeight="1" x14ac:dyDescent="0.2"/>
  <cols>
    <col min="1" max="26" width="7.625" customWidth="1"/>
  </cols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2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">
        <v>1984</v>
      </c>
      <c r="B2" s="6">
        <v>4.5603585472323294E-3</v>
      </c>
      <c r="C2" s="6">
        <v>3.615092666604805E-2</v>
      </c>
      <c r="D2" s="6">
        <v>-1.9026970804057484E-2</v>
      </c>
      <c r="E2" s="6">
        <v>-2.9380498950807125E-2</v>
      </c>
      <c r="F2" s="6">
        <v>2.359312814139386E-2</v>
      </c>
      <c r="G2" s="6">
        <v>-1.2299957011881142E-2</v>
      </c>
      <c r="H2" s="6">
        <v>-4.6200411670531849E-2</v>
      </c>
      <c r="I2" s="6">
        <v>7.7174449220506619E-3</v>
      </c>
      <c r="J2" s="6">
        <v>3.836161116206506E-2</v>
      </c>
      <c r="K2" s="6">
        <v>5.2869273844181816E-3</v>
      </c>
      <c r="L2" s="6">
        <v>-8.7625583859305065E-3</v>
      </c>
      <c r="P2" s="1"/>
      <c r="Q2" s="7"/>
    </row>
    <row r="3" spans="1:25" x14ac:dyDescent="0.25">
      <c r="A3" s="1">
        <v>1985</v>
      </c>
      <c r="B3" s="6">
        <v>1.3574559338695572E-2</v>
      </c>
      <c r="C3" s="6">
        <v>3.5191360999381388E-2</v>
      </c>
      <c r="D3" s="6">
        <v>-3.929085984873304E-2</v>
      </c>
      <c r="E3" s="6">
        <v>-3.0386403194890273E-2</v>
      </c>
      <c r="F3" s="6">
        <v>2.163807229025197E-2</v>
      </c>
      <c r="G3" s="6">
        <v>-3.0074386830327628E-2</v>
      </c>
      <c r="H3" s="6">
        <v>-2.3862145534891854E-2</v>
      </c>
      <c r="I3" s="6">
        <v>6.9943589620923147E-3</v>
      </c>
      <c r="J3" s="6">
        <v>3.6676530428661862E-2</v>
      </c>
      <c r="K3" s="6">
        <v>1.589550733740069E-2</v>
      </c>
      <c r="L3" s="6">
        <v>-6.3565939476409698E-3</v>
      </c>
      <c r="N3" s="1"/>
      <c r="O3" s="6"/>
      <c r="P3" s="6"/>
      <c r="Q3" s="6"/>
    </row>
    <row r="4" spans="1:25" x14ac:dyDescent="0.25">
      <c r="A4" s="1">
        <v>1986</v>
      </c>
      <c r="B4" s="6">
        <v>7.9394931953612607E-3</v>
      </c>
      <c r="C4" s="6">
        <v>1.6494086097864291E-2</v>
      </c>
      <c r="D4" s="6">
        <v>-2.1283831381842505E-2</v>
      </c>
      <c r="E4" s="6">
        <v>-3.366778828162998E-2</v>
      </c>
      <c r="F4" s="6">
        <v>4.1564741327567573E-3</v>
      </c>
      <c r="G4" s="6">
        <v>-1.9761045751772843E-2</v>
      </c>
      <c r="H4" s="6">
        <v>-3.5205118148627979E-2</v>
      </c>
      <c r="I4" s="6">
        <v>3.6930319480956264E-2</v>
      </c>
      <c r="J4" s="6">
        <v>3.8026042376300091E-2</v>
      </c>
      <c r="K4" s="6">
        <v>1.343212775853E-2</v>
      </c>
      <c r="L4" s="6">
        <v>-7.0607594778953706E-3</v>
      </c>
      <c r="N4" s="1"/>
      <c r="O4" s="6"/>
      <c r="P4" s="6"/>
      <c r="Q4" s="6"/>
    </row>
    <row r="5" spans="1:25" x14ac:dyDescent="0.25">
      <c r="A5" s="1">
        <v>1987</v>
      </c>
      <c r="B5" s="6">
        <v>9.7411566092696911E-3</v>
      </c>
      <c r="C5" s="6">
        <v>1.9794937634851351E-3</v>
      </c>
      <c r="D5" s="6">
        <v>-4.6839784871169701E-2</v>
      </c>
      <c r="E5" s="6">
        <v>-3.5424078559445335E-2</v>
      </c>
      <c r="F5" s="6">
        <v>2.1137512469340633E-2</v>
      </c>
      <c r="G5" s="6">
        <v>-2.1264768413384028E-2</v>
      </c>
      <c r="H5" s="6">
        <v>-2.4528451795527206E-2</v>
      </c>
      <c r="I5" s="6">
        <v>4.2062313053724071E-2</v>
      </c>
      <c r="J5" s="6">
        <v>4.0096782347218848E-2</v>
      </c>
      <c r="K5" s="6">
        <v>1.4110839664942537E-2</v>
      </c>
      <c r="L5" s="6">
        <v>-1.0710142684546564E-3</v>
      </c>
      <c r="N5" s="1"/>
      <c r="O5" s="6"/>
      <c r="P5" s="6"/>
      <c r="Q5" s="6"/>
    </row>
    <row r="6" spans="1:25" x14ac:dyDescent="0.25">
      <c r="A6" s="1">
        <v>1988</v>
      </c>
      <c r="B6" s="6">
        <v>3.187527733934839E-3</v>
      </c>
      <c r="C6" s="6">
        <v>2.478359217889442E-2</v>
      </c>
      <c r="D6" s="6">
        <v>-3.7526556094131511E-2</v>
      </c>
      <c r="E6" s="6">
        <v>-2.8631878872554646E-2</v>
      </c>
      <c r="F6" s="6">
        <v>1.1385579098697127E-2</v>
      </c>
      <c r="G6" s="6">
        <v>-3.7731099714547613E-2</v>
      </c>
      <c r="H6" s="6">
        <v>-1.4256356750198262E-2</v>
      </c>
      <c r="I6" s="6">
        <v>3.644079872918897E-2</v>
      </c>
      <c r="J6" s="6">
        <v>3.0081350555119835E-2</v>
      </c>
      <c r="K6" s="6">
        <v>1.5302926151123809E-2</v>
      </c>
      <c r="L6" s="6">
        <v>-3.0358830155269734E-3</v>
      </c>
      <c r="N6" s="1"/>
      <c r="O6" s="6"/>
      <c r="P6" s="6"/>
      <c r="Q6" s="6"/>
    </row>
    <row r="7" spans="1:25" x14ac:dyDescent="0.25">
      <c r="A7" s="1">
        <v>1989</v>
      </c>
      <c r="B7" s="6">
        <v>2.0245672372787751E-2</v>
      </c>
      <c r="C7" s="6">
        <v>3.8454377101016929E-2</v>
      </c>
      <c r="D7" s="6">
        <v>-2.7474270405241939E-2</v>
      </c>
      <c r="E7" s="6">
        <v>-4.1802354765261611E-2</v>
      </c>
      <c r="F7" s="6">
        <v>1.9159080775603868E-2</v>
      </c>
      <c r="G7" s="6">
        <v>-1.919158079094381E-2</v>
      </c>
      <c r="H7" s="6">
        <v>-4.623193399575698E-2</v>
      </c>
      <c r="I7" s="6">
        <v>1.644795313645192E-2</v>
      </c>
      <c r="J7" s="6">
        <v>3.3684133376580362E-2</v>
      </c>
      <c r="K7" s="6">
        <v>1.432228949616483E-2</v>
      </c>
      <c r="L7" s="6">
        <v>-7.6133663014012788E-3</v>
      </c>
      <c r="N7" s="1"/>
      <c r="O7" s="6"/>
      <c r="P7" s="6"/>
      <c r="Q7" s="6"/>
    </row>
    <row r="8" spans="1:25" x14ac:dyDescent="0.25">
      <c r="A8" s="1">
        <v>1990</v>
      </c>
      <c r="B8" s="6">
        <v>6.3348035944224279E-3</v>
      </c>
      <c r="C8" s="6">
        <v>3.1567826662086962E-3</v>
      </c>
      <c r="D8" s="6">
        <v>-2.6769687975307738E-2</v>
      </c>
      <c r="E8" s="6">
        <v>-5.129989078112239E-2</v>
      </c>
      <c r="F8" s="6">
        <v>1.7933570095005388E-2</v>
      </c>
      <c r="G8" s="6">
        <v>-1.8853287154889001E-2</v>
      </c>
      <c r="H8" s="6">
        <v>-1.7315672311121466E-2</v>
      </c>
      <c r="I8" s="6">
        <v>3.2301868006930301E-2</v>
      </c>
      <c r="J8" s="6">
        <v>4.4144478242092368E-2</v>
      </c>
      <c r="K8" s="6">
        <v>1.1950753499750364E-2</v>
      </c>
      <c r="L8" s="6">
        <v>-1.5837178819689754E-3</v>
      </c>
      <c r="N8" s="1"/>
      <c r="O8" s="6"/>
      <c r="P8" s="6"/>
      <c r="Q8" s="6"/>
    </row>
    <row r="9" spans="1:25" x14ac:dyDescent="0.25">
      <c r="A9" s="1">
        <v>1991</v>
      </c>
      <c r="B9" s="6">
        <v>1.4690142822326002E-2</v>
      </c>
      <c r="C9" s="6">
        <v>1.2263767429233657E-2</v>
      </c>
      <c r="D9" s="6">
        <v>-4.4014541925390505E-2</v>
      </c>
      <c r="E9" s="6">
        <v>-3.9216419017807168E-2</v>
      </c>
      <c r="F9" s="6">
        <v>2.0572013477463902E-2</v>
      </c>
      <c r="G9" s="6">
        <v>-2.3469481525147391E-2</v>
      </c>
      <c r="H9" s="6">
        <v>-3.0048769584813062E-2</v>
      </c>
      <c r="I9" s="6">
        <v>4.0229677828131694E-2</v>
      </c>
      <c r="J9" s="6">
        <v>4.5573296293172194E-2</v>
      </c>
      <c r="K9" s="6">
        <v>9.0140645179216661E-3</v>
      </c>
      <c r="L9" s="6">
        <v>-5.5937503150909722E-3</v>
      </c>
      <c r="N9" s="1"/>
      <c r="O9" s="6"/>
      <c r="P9" s="6"/>
      <c r="Q9" s="6"/>
    </row>
    <row r="10" spans="1:25" x14ac:dyDescent="0.25">
      <c r="A10" s="1">
        <v>1992</v>
      </c>
      <c r="B10" s="6">
        <v>1.3250425471446753E-2</v>
      </c>
      <c r="C10" s="6">
        <v>1.9899036142562304E-2</v>
      </c>
      <c r="D10" s="6">
        <v>-2.6119469206903147E-2</v>
      </c>
      <c r="E10" s="6">
        <v>-2.904572110427326E-2</v>
      </c>
      <c r="F10" s="6">
        <v>1.6257604501104111E-3</v>
      </c>
      <c r="G10" s="6">
        <v>-1.8969043928959255E-2</v>
      </c>
      <c r="H10" s="6">
        <v>-4.4385309336448797E-2</v>
      </c>
      <c r="I10" s="6">
        <v>4.5483701744784388E-2</v>
      </c>
      <c r="J10" s="6">
        <v>3.8613388341692291E-2</v>
      </c>
      <c r="K10" s="6">
        <v>9.6824479438675538E-3</v>
      </c>
      <c r="L10" s="6">
        <v>-1.003521651787922E-2</v>
      </c>
      <c r="N10" s="1"/>
      <c r="O10" s="6"/>
      <c r="P10" s="6"/>
      <c r="Q10" s="6"/>
    </row>
    <row r="11" spans="1:25" x14ac:dyDescent="0.25">
      <c r="A11" s="1">
        <v>1993</v>
      </c>
      <c r="B11" s="6">
        <v>1.2242896003306164E-2</v>
      </c>
      <c r="C11" s="6">
        <v>-4.9009352262022743E-3</v>
      </c>
      <c r="D11" s="6">
        <v>-1.9832369556297302E-2</v>
      </c>
      <c r="E11" s="6">
        <v>-2.5514034470968221E-2</v>
      </c>
      <c r="F11" s="6">
        <v>8.7081259094645286E-3</v>
      </c>
      <c r="G11" s="6">
        <v>-1.2501384583678561E-2</v>
      </c>
      <c r="H11" s="6">
        <v>-2.3598102082077577E-2</v>
      </c>
      <c r="I11" s="6">
        <v>2.4107699425454432E-2</v>
      </c>
      <c r="J11" s="6">
        <v>3.455316663946021E-2</v>
      </c>
      <c r="K11" s="6">
        <v>1.0919816382307788E-2</v>
      </c>
      <c r="L11" s="6">
        <v>-4.1848784407691741E-3</v>
      </c>
      <c r="N11" s="1"/>
      <c r="O11" s="6"/>
      <c r="P11" s="6"/>
      <c r="Q11" s="6"/>
    </row>
    <row r="12" spans="1:25" hidden="1" x14ac:dyDescent="0.25">
      <c r="A12" s="1">
        <v>1994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1"/>
      <c r="O12" s="6"/>
      <c r="P12" s="6"/>
      <c r="Q12" s="6"/>
    </row>
    <row r="13" spans="1:25" x14ac:dyDescent="0.25">
      <c r="A13" s="1">
        <v>1994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N13" s="1"/>
      <c r="O13" s="6"/>
      <c r="P13" s="6"/>
      <c r="Q13" s="6"/>
    </row>
    <row r="14" spans="1:25" x14ac:dyDescent="0.25">
      <c r="A14" s="1">
        <v>1995</v>
      </c>
      <c r="B14" s="6">
        <v>-2.4611652846235482E-3</v>
      </c>
      <c r="C14" s="6">
        <v>-9.150062887659155E-3</v>
      </c>
      <c r="D14" s="6">
        <v>-3.6970474753699203E-2</v>
      </c>
      <c r="E14" s="6">
        <v>-2.0511594515698749E-2</v>
      </c>
      <c r="F14" s="6">
        <v>4.704028938106522E-3</v>
      </c>
      <c r="G14" s="6">
        <v>-2.3523117550217187E-2</v>
      </c>
      <c r="H14" s="6">
        <v>9.3238722179067035E-3</v>
      </c>
      <c r="I14" s="6">
        <v>4.0593980047503905E-2</v>
      </c>
      <c r="J14" s="6">
        <v>3.4155711557752599E-2</v>
      </c>
      <c r="K14" s="6">
        <v>8.5571044056328809E-3</v>
      </c>
      <c r="L14" s="6">
        <v>-4.7182821750047371E-3</v>
      </c>
      <c r="N14" s="1"/>
      <c r="O14" s="6"/>
      <c r="P14" s="6"/>
      <c r="Q14" s="6"/>
    </row>
    <row r="15" spans="1:25" x14ac:dyDescent="0.25">
      <c r="A15" s="1">
        <v>1996</v>
      </c>
      <c r="B15" s="6">
        <v>1.5219480060098822E-3</v>
      </c>
      <c r="C15" s="6">
        <v>4.6719699604449716E-2</v>
      </c>
      <c r="D15" s="6">
        <v>-4.0880171794707799E-2</v>
      </c>
      <c r="E15" s="6">
        <v>-3.7640075523639765E-2</v>
      </c>
      <c r="F15" s="6">
        <v>1.5953285722638391E-2</v>
      </c>
      <c r="G15" s="6">
        <v>-2.4964353182179908E-2</v>
      </c>
      <c r="H15" s="6">
        <v>-5.2094679666076671E-2</v>
      </c>
      <c r="I15" s="6">
        <v>3.9658380707902632E-2</v>
      </c>
      <c r="J15" s="6">
        <v>3.6640952758524477E-2</v>
      </c>
      <c r="K15" s="6">
        <v>2.2781263062147131E-2</v>
      </c>
      <c r="L15" s="6">
        <v>-7.6962496950681615E-3</v>
      </c>
      <c r="N15" s="1"/>
      <c r="O15" s="6"/>
      <c r="P15" s="6"/>
      <c r="Q15" s="6"/>
    </row>
    <row r="16" spans="1:25" x14ac:dyDescent="0.25">
      <c r="A16" s="1">
        <v>1997</v>
      </c>
      <c r="B16" s="6">
        <v>8.6712430514494648E-3</v>
      </c>
      <c r="C16" s="6">
        <v>3.0614856132718388E-2</v>
      </c>
      <c r="D16" s="6">
        <v>-2.7004374858925248E-2</v>
      </c>
      <c r="E16" s="6">
        <v>-4.420001082186558E-2</v>
      </c>
      <c r="F16" s="6">
        <v>1.6729443957716084E-2</v>
      </c>
      <c r="G16" s="6">
        <v>-2.0436414755777267E-2</v>
      </c>
      <c r="H16" s="6">
        <v>-3.0312431829816078E-2</v>
      </c>
      <c r="I16" s="6">
        <v>2.4582493649016657E-2</v>
      </c>
      <c r="J16" s="6">
        <v>4.4614885198123712E-2</v>
      </c>
      <c r="K16" s="6">
        <v>1.2679674768701098E-2</v>
      </c>
      <c r="L16" s="6">
        <v>-1.5939364491341264E-2</v>
      </c>
      <c r="N16" s="1"/>
      <c r="O16" s="6"/>
      <c r="P16" s="6"/>
      <c r="Q16" s="6"/>
    </row>
    <row r="17" spans="1:17" x14ac:dyDescent="0.25">
      <c r="A17" s="1">
        <v>1998</v>
      </c>
      <c r="B17" s="6">
        <v>3.3168935567086319E-3</v>
      </c>
      <c r="C17" s="6">
        <v>-9.49508659846518E-3</v>
      </c>
      <c r="D17" s="6">
        <v>-2.9933790945743145E-2</v>
      </c>
      <c r="E17" s="6">
        <v>-2.4907556135319243E-2</v>
      </c>
      <c r="F17" s="6">
        <v>1.3260809339991797E-2</v>
      </c>
      <c r="G17" s="6">
        <v>-2.3794726793008533E-2</v>
      </c>
      <c r="H17" s="6">
        <v>2.3496339457187432E-3</v>
      </c>
      <c r="I17" s="6">
        <v>1.8724142587712114E-2</v>
      </c>
      <c r="J17" s="6">
        <v>4.4598036854295378E-2</v>
      </c>
      <c r="K17" s="6">
        <v>1.062897285784014E-2</v>
      </c>
      <c r="L17" s="6">
        <v>-4.7473286697306896E-3</v>
      </c>
      <c r="N17" s="1"/>
      <c r="O17" s="6"/>
      <c r="P17" s="6"/>
      <c r="Q17" s="6"/>
    </row>
    <row r="18" spans="1:17" x14ac:dyDescent="0.25">
      <c r="A18" s="1">
        <v>1999</v>
      </c>
      <c r="B18" s="6">
        <v>3.4893110526785009E-2</v>
      </c>
      <c r="C18" s="6">
        <v>1.403136746212863E-2</v>
      </c>
      <c r="D18" s="6">
        <v>-2.799199209077774E-2</v>
      </c>
      <c r="E18" s="6">
        <v>-4.1789681494367951E-2</v>
      </c>
      <c r="F18" s="6">
        <v>1.2097123120013459E-2</v>
      </c>
      <c r="G18" s="6">
        <v>-2.1691276793955546E-2</v>
      </c>
      <c r="H18" s="6">
        <v>-4.4192403396291824E-2</v>
      </c>
      <c r="I18" s="6">
        <v>3.3823838472102088E-2</v>
      </c>
      <c r="J18" s="6">
        <v>4.1351551844347093E-2</v>
      </c>
      <c r="K18" s="6">
        <v>1.7871660390422289E-2</v>
      </c>
      <c r="L18" s="6">
        <v>-1.840329804040549E-2</v>
      </c>
      <c r="N18" s="1"/>
      <c r="O18" s="6"/>
      <c r="P18" s="6"/>
      <c r="Q18" s="6"/>
    </row>
    <row r="19" spans="1:17" x14ac:dyDescent="0.25">
      <c r="A19" s="1">
        <v>2000</v>
      </c>
      <c r="B19" s="6">
        <v>3.0147936632248989E-2</v>
      </c>
      <c r="C19" s="6">
        <v>3.4360295236718741E-2</v>
      </c>
      <c r="D19" s="6">
        <v>-2.7661949801398522E-2</v>
      </c>
      <c r="E19" s="6">
        <v>-3.2301154844559588E-2</v>
      </c>
      <c r="F19" s="6">
        <v>1.3681444651669677E-2</v>
      </c>
      <c r="G19" s="6">
        <v>-1.6759656450815608E-2</v>
      </c>
      <c r="H19" s="6">
        <v>-4.5672358983997685E-2</v>
      </c>
      <c r="I19" s="6">
        <v>2.8034240792936455E-2</v>
      </c>
      <c r="J19" s="6">
        <v>2.8201088165484813E-2</v>
      </c>
      <c r="K19" s="6">
        <v>1.2502661828638125E-2</v>
      </c>
      <c r="L19" s="6">
        <v>-2.4532547226925366E-2</v>
      </c>
      <c r="N19" s="1"/>
      <c r="O19" s="6"/>
      <c r="P19" s="6"/>
      <c r="Q19" s="6"/>
    </row>
    <row r="20" spans="1:17" x14ac:dyDescent="0.25">
      <c r="A20" s="1">
        <v>2001</v>
      </c>
      <c r="B20" s="6">
        <v>3.3988689898049367E-2</v>
      </c>
      <c r="C20" s="6">
        <v>3.6444388293297658E-2</v>
      </c>
      <c r="D20" s="6">
        <v>-3.6179060681810433E-2</v>
      </c>
      <c r="E20" s="6">
        <v>-3.3182956189582696E-2</v>
      </c>
      <c r="F20" s="6">
        <v>1.1120784212051871E-2</v>
      </c>
      <c r="G20" s="6">
        <v>-2.1605195023274043E-2</v>
      </c>
      <c r="H20" s="6">
        <v>-6.9901658733566685E-2</v>
      </c>
      <c r="I20" s="6">
        <v>3.3262395328010771E-2</v>
      </c>
      <c r="J20" s="6">
        <v>4.2328420211457406E-2</v>
      </c>
      <c r="K20" s="6">
        <v>2.1320441346309577E-2</v>
      </c>
      <c r="L20" s="6">
        <v>-1.7596248660942799E-2</v>
      </c>
      <c r="N20" s="1"/>
      <c r="O20" s="6"/>
      <c r="P20" s="6"/>
      <c r="Q20" s="6"/>
    </row>
    <row r="21" spans="1:17" ht="15.75" customHeight="1" x14ac:dyDescent="0.25">
      <c r="A21" s="1">
        <v>2002</v>
      </c>
      <c r="B21" s="6">
        <v>1.0765155330020693E-2</v>
      </c>
      <c r="C21" s="6">
        <v>-4.7335777285988645E-3</v>
      </c>
      <c r="D21" s="6">
        <v>-4.327164825154009E-3</v>
      </c>
      <c r="E21" s="6">
        <v>-4.0465490516629607E-2</v>
      </c>
      <c r="F21" s="6">
        <v>-7.4803469242074039E-3</v>
      </c>
      <c r="G21" s="6">
        <v>-2.3283896539307021E-2</v>
      </c>
      <c r="H21" s="6">
        <v>4.5638732082916911E-2</v>
      </c>
      <c r="I21" s="6">
        <v>1.616360866244565E-2</v>
      </c>
      <c r="J21" s="6">
        <v>2.4523122020698382E-2</v>
      </c>
      <c r="K21" s="6">
        <v>1.2613920371381156E-3</v>
      </c>
      <c r="L21" s="6">
        <v>-1.8061533599322832E-2</v>
      </c>
      <c r="N21" s="1"/>
      <c r="O21" s="6"/>
      <c r="P21" s="6"/>
      <c r="Q21" s="6"/>
    </row>
    <row r="22" spans="1:17" ht="15.75" customHeight="1" x14ac:dyDescent="0.25">
      <c r="A22" s="1">
        <v>2003</v>
      </c>
      <c r="B22" s="6">
        <v>-4.5949267732929983E-3</v>
      </c>
      <c r="C22" s="6">
        <v>-6.0616543692514069E-3</v>
      </c>
      <c r="D22" s="6">
        <v>-4.810663395913118E-2</v>
      </c>
      <c r="E22" s="6">
        <v>-3.7249725601164137E-2</v>
      </c>
      <c r="F22" s="6">
        <v>4.0297771590171241E-2</v>
      </c>
      <c r="G22" s="6">
        <v>-2.9529127741184311E-2</v>
      </c>
      <c r="H22" s="6">
        <v>-3.0766208730141686E-2</v>
      </c>
      <c r="I22" s="6">
        <v>5.9892840189810989E-2</v>
      </c>
      <c r="J22" s="6">
        <v>4.4064161129807204E-2</v>
      </c>
      <c r="K22" s="6">
        <v>2.7195368617093166E-2</v>
      </c>
      <c r="L22" s="6">
        <v>-1.5141864352716935E-2</v>
      </c>
      <c r="N22" s="1"/>
      <c r="O22" s="6"/>
      <c r="P22" s="6"/>
      <c r="Q22" s="6"/>
    </row>
    <row r="23" spans="1:17" ht="15.75" customHeight="1" x14ac:dyDescent="0.25">
      <c r="A23" s="1">
        <v>2004</v>
      </c>
      <c r="B23" s="6">
        <v>8.7313198787237617E-3</v>
      </c>
      <c r="C23" s="6">
        <v>2.1949284499813426E-3</v>
      </c>
      <c r="D23" s="6">
        <v>-3.4419768823272259E-2</v>
      </c>
      <c r="E23" s="6">
        <v>-3.964428129451622E-2</v>
      </c>
      <c r="F23" s="6">
        <v>1.7683272222674462E-2</v>
      </c>
      <c r="G23" s="6">
        <v>-2.4197157031898908E-2</v>
      </c>
      <c r="H23" s="6">
        <v>-2.156541387374955E-2</v>
      </c>
      <c r="I23" s="6">
        <v>4.7248901579835065E-2</v>
      </c>
      <c r="J23" s="6">
        <v>3.1329037876415659E-2</v>
      </c>
      <c r="K23" s="6">
        <v>1.8581534538748945E-2</v>
      </c>
      <c r="L23" s="6">
        <v>-5.9423735229423257E-3</v>
      </c>
      <c r="N23" s="1"/>
      <c r="O23" s="6"/>
      <c r="P23" s="6"/>
      <c r="Q23" s="6"/>
    </row>
    <row r="24" spans="1:17" ht="15.75" customHeight="1" x14ac:dyDescent="0.25">
      <c r="N24" s="1"/>
      <c r="O24" s="6"/>
      <c r="P24" s="6"/>
      <c r="Q24" s="6"/>
    </row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O1:Y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CCEA-C57E-4C07-AF2B-2CEE59D26DE4}">
  <dimension ref="A1:Z30"/>
  <sheetViews>
    <sheetView topLeftCell="B16" workbookViewId="0">
      <selection activeCell="L28" sqref="L28:L29"/>
    </sheetView>
  </sheetViews>
  <sheetFormatPr defaultRowHeight="15" x14ac:dyDescent="0.25"/>
  <cols>
    <col min="1" max="14" width="9" style="9"/>
    <col min="15" max="15" width="6.25" style="9" bestFit="1" customWidth="1"/>
    <col min="16" max="16" width="6" style="9" bestFit="1" customWidth="1"/>
    <col min="17" max="17" width="6.25" style="9" bestFit="1" customWidth="1"/>
    <col min="18" max="19" width="6" style="9" bestFit="1" customWidth="1"/>
    <col min="20" max="20" width="5.375" style="9" bestFit="1" customWidth="1"/>
    <col min="21" max="23" width="6" style="9" bestFit="1" customWidth="1"/>
    <col min="24" max="25" width="5.375" style="9" bestFit="1" customWidth="1"/>
    <col min="26" max="26" width="6" style="9" bestFit="1" customWidth="1"/>
    <col min="27" max="16384" width="9" style="9"/>
  </cols>
  <sheetData>
    <row r="1" spans="1:26" x14ac:dyDescent="0.25">
      <c r="P1" s="15" t="s">
        <v>44</v>
      </c>
      <c r="Q1" s="15"/>
      <c r="R1" s="15"/>
      <c r="S1" s="15"/>
      <c r="T1" s="15"/>
      <c r="U1" s="15"/>
      <c r="V1" s="15"/>
    </row>
    <row r="2" spans="1:26" x14ac:dyDescent="0.25"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P2" s="12">
        <v>1</v>
      </c>
      <c r="Q2" s="12">
        <v>2</v>
      </c>
      <c r="R2" s="12">
        <v>3</v>
      </c>
      <c r="S2" s="12">
        <v>4</v>
      </c>
      <c r="T2" s="12">
        <v>5</v>
      </c>
      <c r="U2" s="12">
        <v>6</v>
      </c>
      <c r="V2" s="12">
        <v>7</v>
      </c>
      <c r="W2" s="12">
        <v>8</v>
      </c>
      <c r="X2" s="12">
        <v>9</v>
      </c>
      <c r="Y2" s="12">
        <v>10</v>
      </c>
      <c r="Z2" s="12">
        <v>11</v>
      </c>
    </row>
    <row r="3" spans="1:26" x14ac:dyDescent="0.25">
      <c r="A3" s="9" t="s">
        <v>45</v>
      </c>
      <c r="B3" s="10" t="s">
        <v>42</v>
      </c>
      <c r="C3" s="10">
        <v>7.6063565634828675E-2</v>
      </c>
      <c r="D3" s="10">
        <v>0.32762235832919495</v>
      </c>
      <c r="E3" s="10">
        <v>2.5216575622137614E-2</v>
      </c>
      <c r="F3" s="10">
        <v>5.9675550405561995E-2</v>
      </c>
      <c r="G3" s="10">
        <v>8.4754179771560995E-2</v>
      </c>
      <c r="H3" s="10">
        <v>1.3022126579484632E-2</v>
      </c>
      <c r="I3" s="10">
        <v>0.29412900733874081</v>
      </c>
      <c r="J3" s="10">
        <v>7.1042321911383322E-2</v>
      </c>
      <c r="K3" s="10">
        <v>1.6939800253821111E-2</v>
      </c>
      <c r="L3" s="10">
        <v>1.953318986922695E-2</v>
      </c>
      <c r="M3" s="10">
        <v>1.200132428405893E-2</v>
      </c>
      <c r="O3" s="9" t="s">
        <v>45</v>
      </c>
      <c r="P3" s="11">
        <f t="shared" ref="P3:Z3" si="0">C3-C4</f>
        <v>3.4291579639958894E-2</v>
      </c>
      <c r="Q3" s="11">
        <f t="shared" si="0"/>
        <v>0.11597263637222141</v>
      </c>
      <c r="R3" s="11">
        <f t="shared" si="0"/>
        <v>-2.0212721562481707E-2</v>
      </c>
      <c r="S3" s="11">
        <f t="shared" si="0"/>
        <v>-7.8397308725545733E-2</v>
      </c>
      <c r="T3" s="11">
        <f t="shared" si="0"/>
        <v>7.5636937735706483E-3</v>
      </c>
      <c r="U3" s="11">
        <f t="shared" si="0"/>
        <v>-9.6082665502625376E-3</v>
      </c>
      <c r="V3" s="11">
        <f t="shared" si="0"/>
        <v>-6.8450333221838855E-2</v>
      </c>
      <c r="W3" s="11">
        <f t="shared" si="0"/>
        <v>1.608279573914019E-2</v>
      </c>
      <c r="X3" s="11">
        <f t="shared" si="0"/>
        <v>4.0700615544817659E-4</v>
      </c>
      <c r="Y3" s="11">
        <f t="shared" si="0"/>
        <v>6.0523158592286352E-3</v>
      </c>
      <c r="Z3" s="11">
        <f t="shared" si="0"/>
        <v>-3.7013974794391086E-3</v>
      </c>
    </row>
    <row r="4" spans="1:26" x14ac:dyDescent="0.25">
      <c r="B4" s="10" t="s">
        <v>43</v>
      </c>
      <c r="C4" s="10">
        <v>4.1771985994869781E-2</v>
      </c>
      <c r="D4" s="10">
        <v>0.21164972195697354</v>
      </c>
      <c r="E4" s="10">
        <v>4.542929718461932E-2</v>
      </c>
      <c r="F4" s="10">
        <v>0.13807285913110773</v>
      </c>
      <c r="G4" s="10">
        <v>7.7190485997990346E-2</v>
      </c>
      <c r="H4" s="10">
        <v>2.263039312974717E-2</v>
      </c>
      <c r="I4" s="10">
        <v>0.36257934056057967</v>
      </c>
      <c r="J4" s="10">
        <v>5.4959526172243131E-2</v>
      </c>
      <c r="K4" s="10">
        <v>1.6532794098372935E-2</v>
      </c>
      <c r="L4" s="10">
        <v>1.3480874009998315E-2</v>
      </c>
      <c r="M4" s="10">
        <v>1.5702721763498038E-2</v>
      </c>
      <c r="O4" s="9" t="s">
        <v>46</v>
      </c>
      <c r="P4" s="11">
        <f t="shared" ref="P4:Z4" si="1">C5-C6</f>
        <v>4.6915749946455046E-2</v>
      </c>
      <c r="Q4" s="11">
        <f t="shared" si="1"/>
        <v>8.7063250341793852E-2</v>
      </c>
      <c r="R4" s="11">
        <f t="shared" si="1"/>
        <v>-2.286652315994827E-2</v>
      </c>
      <c r="S4" s="11">
        <f t="shared" si="1"/>
        <v>-5.3309503240924525E-2</v>
      </c>
      <c r="T4" s="11">
        <f t="shared" si="1"/>
        <v>2.862299274371094E-3</v>
      </c>
      <c r="U4" s="11">
        <f t="shared" si="1"/>
        <v>-1.0698068342838738E-2</v>
      </c>
      <c r="V4" s="11">
        <f t="shared" si="1"/>
        <v>-5.3420608466642594E-2</v>
      </c>
      <c r="W4" s="11">
        <f t="shared" si="1"/>
        <v>4.4313815209961055E-3</v>
      </c>
      <c r="X4" s="11">
        <f t="shared" si="1"/>
        <v>1.3587740118381555E-3</v>
      </c>
      <c r="Y4" s="11">
        <f t="shared" si="1"/>
        <v>2.3683113138894332E-3</v>
      </c>
      <c r="Z4" s="11">
        <f t="shared" si="1"/>
        <v>-4.7050631989895408E-3</v>
      </c>
    </row>
    <row r="5" spans="1:26" x14ac:dyDescent="0.25">
      <c r="A5" s="9" t="s">
        <v>46</v>
      </c>
      <c r="B5" s="10" t="s">
        <v>42</v>
      </c>
      <c r="C5" s="10">
        <v>0.13040371795460057</v>
      </c>
      <c r="D5" s="10">
        <v>0.33514030821266805</v>
      </c>
      <c r="E5" s="10">
        <v>4.697916188703239E-2</v>
      </c>
      <c r="F5" s="10">
        <v>2.7098068263009891E-2</v>
      </c>
      <c r="G5" s="10">
        <v>9.2234377970201301E-2</v>
      </c>
      <c r="H5" s="10">
        <v>1.6446311870317323E-2</v>
      </c>
      <c r="I5" s="10">
        <v>0.21226820139357749</v>
      </c>
      <c r="J5" s="10">
        <v>8.7613154427525444E-2</v>
      </c>
      <c r="K5" s="10">
        <v>2.486939307930806E-2</v>
      </c>
      <c r="L5" s="10">
        <v>1.9533682492445446E-2</v>
      </c>
      <c r="M5" s="10">
        <v>7.4136224493140269E-3</v>
      </c>
      <c r="O5" s="9" t="s">
        <v>47</v>
      </c>
      <c r="P5" s="11">
        <f t="shared" ref="P5:Z5" si="2">C7-C8</f>
        <v>9.1817480752686698E-3</v>
      </c>
      <c r="Q5" s="11">
        <f t="shared" si="2"/>
        <v>1.893246115797384E-2</v>
      </c>
      <c r="R5" s="11">
        <f t="shared" si="2"/>
        <v>-2.7041696355977501E-2</v>
      </c>
      <c r="S5" s="11">
        <f t="shared" si="2"/>
        <v>-6.3975703868915136E-3</v>
      </c>
      <c r="T5" s="11">
        <f t="shared" si="2"/>
        <v>3.8475871544297185E-3</v>
      </c>
      <c r="U5" s="11">
        <f t="shared" si="2"/>
        <v>-6.992928484612651E-3</v>
      </c>
      <c r="V5" s="11">
        <f t="shared" si="2"/>
        <v>-1.9195223751223844E-2</v>
      </c>
      <c r="W5" s="11">
        <f t="shared" si="2"/>
        <v>1.5488258002540126E-2</v>
      </c>
      <c r="X5" s="11">
        <f t="shared" si="2"/>
        <v>1.0892714686753409E-2</v>
      </c>
      <c r="Y5" s="11">
        <f t="shared" si="2"/>
        <v>4.1222608702286244E-3</v>
      </c>
      <c r="Z5" s="11">
        <f t="shared" si="2"/>
        <v>-2.8376109684888906E-3</v>
      </c>
    </row>
    <row r="6" spans="1:26" x14ac:dyDescent="0.25">
      <c r="B6" s="10" t="s">
        <v>43</v>
      </c>
      <c r="C6" s="10">
        <v>8.3487968008145522E-2</v>
      </c>
      <c r="D6" s="10">
        <v>0.2480770578708742</v>
      </c>
      <c r="E6" s="10">
        <v>6.984568504698066E-2</v>
      </c>
      <c r="F6" s="10">
        <v>8.0407571503934419E-2</v>
      </c>
      <c r="G6" s="10">
        <v>8.9372078695830207E-2</v>
      </c>
      <c r="H6" s="10">
        <v>2.7144380213156061E-2</v>
      </c>
      <c r="I6" s="10">
        <v>0.26568880986022009</v>
      </c>
      <c r="J6" s="10">
        <v>8.3181772906529339E-2</v>
      </c>
      <c r="K6" s="10">
        <v>2.3510619067469905E-2</v>
      </c>
      <c r="L6" s="10">
        <v>1.7165371178556012E-2</v>
      </c>
      <c r="M6" s="10">
        <v>1.2118685648303568E-2</v>
      </c>
      <c r="O6" s="9" t="s">
        <v>48</v>
      </c>
      <c r="P6" s="11">
        <f t="shared" ref="P6:Z6" si="3">C9-C10</f>
        <v>-9.1126085952952726E-3</v>
      </c>
      <c r="Q6" s="11">
        <f t="shared" si="3"/>
        <v>-2.2127998671776228E-3</v>
      </c>
      <c r="R6" s="11">
        <f t="shared" si="3"/>
        <v>-2.8341312414467745E-2</v>
      </c>
      <c r="S6" s="11">
        <f t="shared" si="3"/>
        <v>-7.3361448144393425E-5</v>
      </c>
      <c r="T6" s="11">
        <f t="shared" si="3"/>
        <v>5.9186357112619575E-3</v>
      </c>
      <c r="U6" s="11">
        <f t="shared" si="3"/>
        <v>-6.682227722722334E-3</v>
      </c>
      <c r="V6" s="11">
        <f t="shared" si="3"/>
        <v>-2.8923323170502613E-2</v>
      </c>
      <c r="W6" s="11">
        <f t="shared" si="3"/>
        <v>2.1720116287934924E-2</v>
      </c>
      <c r="X6" s="11">
        <f t="shared" si="3"/>
        <v>3.8649341450174041E-2</v>
      </c>
      <c r="Y6" s="11">
        <f t="shared" si="3"/>
        <v>1.4996206052901362E-2</v>
      </c>
      <c r="Z6" s="11">
        <f t="shared" si="3"/>
        <v>-5.9386662839623107E-3</v>
      </c>
    </row>
    <row r="7" spans="1:26" x14ac:dyDescent="0.25">
      <c r="A7" s="9" t="s">
        <v>47</v>
      </c>
      <c r="B7" s="10" t="s">
        <v>42</v>
      </c>
      <c r="C7" s="10">
        <v>0.12045802191580976</v>
      </c>
      <c r="D7" s="10">
        <v>0.230129611383592</v>
      </c>
      <c r="E7" s="10">
        <v>7.2018421038306399E-2</v>
      </c>
      <c r="F7" s="10">
        <v>3.6335824673521936E-3</v>
      </c>
      <c r="G7" s="10">
        <v>9.2227671839871961E-2</v>
      </c>
      <c r="H7" s="10">
        <v>1.8627893937496937E-2</v>
      </c>
      <c r="I7" s="10">
        <v>0.25095398550921866</v>
      </c>
      <c r="J7" s="10">
        <v>0.13785839098980421</v>
      </c>
      <c r="K7" s="10">
        <v>4.2492501483372615E-2</v>
      </c>
      <c r="L7" s="10">
        <v>2.0870644464162261E-2</v>
      </c>
      <c r="M7" s="10">
        <v>1.0729274971012994E-2</v>
      </c>
      <c r="O7" s="9" t="s">
        <v>49</v>
      </c>
      <c r="P7" s="11">
        <f t="shared" ref="P7:Z7" si="4">C11-C12</f>
        <v>7.4069773384133949E-3</v>
      </c>
      <c r="Q7" s="11">
        <f t="shared" si="4"/>
        <v>1.4042235939889951E-2</v>
      </c>
      <c r="R7" s="11">
        <f t="shared" si="4"/>
        <v>-6.1820229477967822E-2</v>
      </c>
      <c r="S7" s="11">
        <f t="shared" si="4"/>
        <v>-3.2301659572659162E-4</v>
      </c>
      <c r="T7" s="11">
        <f t="shared" si="4"/>
        <v>2.9286414130859757E-2</v>
      </c>
      <c r="U7" s="11">
        <f t="shared" si="4"/>
        <v>-4.0439541192086842E-2</v>
      </c>
      <c r="V7" s="11">
        <f t="shared" si="4"/>
        <v>-4.238563808853707E-2</v>
      </c>
      <c r="W7" s="11">
        <f t="shared" si="4"/>
        <v>3.2500781671225387E-2</v>
      </c>
      <c r="X7" s="11">
        <f t="shared" si="4"/>
        <v>8.1484783986153678E-2</v>
      </c>
      <c r="Y7" s="11">
        <f t="shared" si="4"/>
        <v>2.5751023595483358E-2</v>
      </c>
      <c r="Z7" s="11">
        <f t="shared" si="4"/>
        <v>-4.5503791307707181E-2</v>
      </c>
    </row>
    <row r="8" spans="1:26" x14ac:dyDescent="0.25">
      <c r="B8" s="10" t="s">
        <v>43</v>
      </c>
      <c r="C8" s="10">
        <v>0.11127627384054109</v>
      </c>
      <c r="D8" s="10">
        <v>0.21119715022561816</v>
      </c>
      <c r="E8" s="10">
        <v>9.90601173942839E-2</v>
      </c>
      <c r="F8" s="10">
        <v>1.0031152854243707E-2</v>
      </c>
      <c r="G8" s="10">
        <v>8.8380084685442242E-2</v>
      </c>
      <c r="H8" s="10">
        <v>2.5620822422109588E-2</v>
      </c>
      <c r="I8" s="10">
        <v>0.2701492092604425</v>
      </c>
      <c r="J8" s="10">
        <v>0.12237013298726408</v>
      </c>
      <c r="K8" s="10">
        <v>3.1599786796619206E-2</v>
      </c>
      <c r="L8" s="10">
        <v>1.6748383593933637E-2</v>
      </c>
      <c r="M8" s="10">
        <v>1.3566885939501885E-2</v>
      </c>
      <c r="O8" s="9" t="s">
        <v>50</v>
      </c>
      <c r="P8" s="11">
        <f t="shared" ref="P8:Z8" si="5">C13-C14</f>
        <v>6.6000000000000003E-2</v>
      </c>
      <c r="Q8" s="11">
        <f t="shared" si="5"/>
        <v>3.1E-2</v>
      </c>
      <c r="R8" s="11">
        <f t="shared" si="5"/>
        <v>-4.4999999999999984E-2</v>
      </c>
      <c r="S8" s="11">
        <f t="shared" si="5"/>
        <v>0</v>
      </c>
      <c r="T8" s="11">
        <f t="shared" si="5"/>
        <v>1.7000000000000001E-2</v>
      </c>
      <c r="U8" s="11">
        <f t="shared" si="5"/>
        <v>-7.8E-2</v>
      </c>
      <c r="V8" s="11">
        <f t="shared" si="5"/>
        <v>6.0000000000000053E-3</v>
      </c>
      <c r="W8" s="11">
        <f t="shared" si="5"/>
        <v>-5.0000000000000044E-3</v>
      </c>
      <c r="X8" s="11">
        <f t="shared" si="5"/>
        <v>3.9E-2</v>
      </c>
      <c r="Y8" s="11">
        <f t="shared" si="5"/>
        <v>5.0000000000000001E-3</v>
      </c>
      <c r="Z8" s="11">
        <f t="shared" si="5"/>
        <v>-3.6999999999999998E-2</v>
      </c>
    </row>
    <row r="9" spans="1:26" x14ac:dyDescent="0.25">
      <c r="A9" s="9" t="s">
        <v>48</v>
      </c>
      <c r="B9" s="10" t="s">
        <v>42</v>
      </c>
      <c r="C9" s="10">
        <v>3.4185441941074521E-2</v>
      </c>
      <c r="D9" s="10">
        <v>0.10333622183708839</v>
      </c>
      <c r="E9" s="10">
        <v>6.9709223955324473E-2</v>
      </c>
      <c r="F9" s="10">
        <v>3.8994800693240901E-4</v>
      </c>
      <c r="G9" s="10">
        <v>0.10065472751781245</v>
      </c>
      <c r="H9" s="10">
        <v>1.5528114769882534E-2</v>
      </c>
      <c r="I9" s="10">
        <v>0.35731994993260158</v>
      </c>
      <c r="J9" s="10">
        <v>0.14135374542653573</v>
      </c>
      <c r="K9" s="10">
        <v>0.11201617562102831</v>
      </c>
      <c r="L9" s="10">
        <v>4.4109859426150588E-2</v>
      </c>
      <c r="M9" s="10">
        <v>2.1396591565569036E-2</v>
      </c>
      <c r="P9" s="11"/>
    </row>
    <row r="10" spans="1:26" x14ac:dyDescent="0.25">
      <c r="B10" s="10" t="s">
        <v>43</v>
      </c>
      <c r="C10" s="10">
        <v>4.3298050536369793E-2</v>
      </c>
      <c r="D10" s="10">
        <v>0.10554902170426601</v>
      </c>
      <c r="E10" s="10">
        <v>9.8050536369792218E-2</v>
      </c>
      <c r="F10" s="10">
        <v>4.6330945507680243E-4</v>
      </c>
      <c r="G10" s="10">
        <v>9.4736091806550488E-2</v>
      </c>
      <c r="H10" s="10">
        <v>2.2210342492604868E-2</v>
      </c>
      <c r="I10" s="10">
        <v>0.38624327310310419</v>
      </c>
      <c r="J10" s="10">
        <v>0.1196336291386008</v>
      </c>
      <c r="K10" s="10">
        <v>7.3366834170854267E-2</v>
      </c>
      <c r="L10" s="10">
        <v>2.9113653373249226E-2</v>
      </c>
      <c r="M10" s="10">
        <v>2.7335257849531346E-2</v>
      </c>
    </row>
    <row r="11" spans="1:26" x14ac:dyDescent="0.25">
      <c r="A11" s="9" t="s">
        <v>49</v>
      </c>
      <c r="B11" s="10" t="s">
        <v>51</v>
      </c>
      <c r="C11" s="10">
        <v>2.2917796406759772E-2</v>
      </c>
      <c r="D11" s="10">
        <v>3.907048689205167E-2</v>
      </c>
      <c r="E11" s="10">
        <v>7.86476899963552E-2</v>
      </c>
      <c r="F11" s="10">
        <v>4.8893669603250099E-4</v>
      </c>
      <c r="G11" s="10">
        <v>6.3890691534283353E-2</v>
      </c>
      <c r="H11" s="10">
        <v>2.0339766554952041E-2</v>
      </c>
      <c r="I11" s="10">
        <v>0.42909973419623254</v>
      </c>
      <c r="J11" s="10">
        <v>0.11764705882352941</v>
      </c>
      <c r="K11" s="10">
        <v>0.15203264319177875</v>
      </c>
      <c r="L11" s="10">
        <v>4.5204419987732135E-2</v>
      </c>
      <c r="M11" s="10">
        <v>3.066077572029265E-2</v>
      </c>
    </row>
    <row r="12" spans="1:26" x14ac:dyDescent="0.25">
      <c r="B12" s="10" t="s">
        <v>52</v>
      </c>
      <c r="C12" s="10">
        <v>1.5510819068346378E-2</v>
      </c>
      <c r="D12" s="10">
        <v>2.5028250952161719E-2</v>
      </c>
      <c r="E12" s="10">
        <v>0.14046791947432302</v>
      </c>
      <c r="F12" s="10">
        <v>8.119532917590926E-4</v>
      </c>
      <c r="G12" s="10">
        <v>3.4604277403423596E-2</v>
      </c>
      <c r="H12" s="10">
        <v>6.077930774703888E-2</v>
      </c>
      <c r="I12" s="10">
        <v>0.47148537228476961</v>
      </c>
      <c r="J12" s="10">
        <v>8.5146277152304023E-2</v>
      </c>
      <c r="K12" s="10">
        <v>7.0547859205625077E-2</v>
      </c>
      <c r="L12" s="10">
        <v>1.9453396392248776E-2</v>
      </c>
      <c r="M12" s="10">
        <v>7.6164567027999827E-2</v>
      </c>
    </row>
    <row r="13" spans="1:26" x14ac:dyDescent="0.25">
      <c r="A13" s="9" t="s">
        <v>50</v>
      </c>
      <c r="B13" s="10" t="s">
        <v>42</v>
      </c>
      <c r="C13" s="10">
        <v>0.115</v>
      </c>
      <c r="D13" s="10">
        <v>6.6000000000000003E-2</v>
      </c>
      <c r="E13" s="10">
        <v>0.19400000000000001</v>
      </c>
      <c r="F13" s="10">
        <v>1E-3</v>
      </c>
      <c r="G13" s="10">
        <v>3.4000000000000002E-2</v>
      </c>
      <c r="H13" s="10">
        <v>0.113</v>
      </c>
      <c r="I13" s="10">
        <v>0.32700000000000001</v>
      </c>
      <c r="J13" s="10">
        <v>6.4000000000000001E-2</v>
      </c>
      <c r="K13" s="10">
        <v>5.5E-2</v>
      </c>
      <c r="L13" s="10">
        <v>6.0000000000000001E-3</v>
      </c>
      <c r="M13" s="10">
        <v>2.5000000000000001E-2</v>
      </c>
    </row>
    <row r="14" spans="1:26" x14ac:dyDescent="0.25">
      <c r="B14" s="10" t="s">
        <v>43</v>
      </c>
      <c r="C14" s="10">
        <v>4.9000000000000002E-2</v>
      </c>
      <c r="D14" s="10">
        <v>3.5000000000000003E-2</v>
      </c>
      <c r="E14" s="10">
        <v>0.23899999999999999</v>
      </c>
      <c r="F14" s="10">
        <v>1E-3</v>
      </c>
      <c r="G14" s="10">
        <v>1.7000000000000001E-2</v>
      </c>
      <c r="H14" s="10">
        <v>0.191</v>
      </c>
      <c r="I14" s="10">
        <v>0.32100000000000001</v>
      </c>
      <c r="J14" s="10">
        <v>6.9000000000000006E-2</v>
      </c>
      <c r="K14" s="10">
        <v>1.6E-2</v>
      </c>
      <c r="L14" s="10">
        <v>1E-3</v>
      </c>
      <c r="M14" s="10">
        <v>6.2E-2</v>
      </c>
    </row>
    <row r="15" spans="1:26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26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3:13" x14ac:dyDescent="0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3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3:13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3:13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3:13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3:13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3:13" x14ac:dyDescent="0.2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3:13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3:13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3:1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3:1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3:1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3:1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3:13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</sheetData>
  <mergeCells count="1">
    <mergeCell ref="P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DJF</vt:lpstr>
      <vt:lpstr>by Years</vt:lpstr>
      <vt:lpstr>by 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Beth Crowley</cp:lastModifiedBy>
  <dcterms:created xsi:type="dcterms:W3CDTF">2021-08-17T13:42:58Z</dcterms:created>
  <dcterms:modified xsi:type="dcterms:W3CDTF">2021-09-03T10:48:57Z</dcterms:modified>
</cp:coreProperties>
</file>