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eliza\Documents\Uni\Project\Work\"/>
    </mc:Choice>
  </mc:AlternateContent>
  <xr:revisionPtr revIDLastSave="0" documentId="13_ncr:1_{CA637164-847C-4C8A-9678-8E9D3CCA0A4F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JJA" sheetId="1" r:id="rId1"/>
    <sheet name="By Latitu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D35" i="1"/>
  <c r="E35" i="1"/>
  <c r="F35" i="1"/>
  <c r="G35" i="1"/>
  <c r="H35" i="1"/>
  <c r="I35" i="1"/>
  <c r="J35" i="1"/>
  <c r="K35" i="1"/>
  <c r="L35" i="1"/>
  <c r="B35" i="1"/>
  <c r="B31" i="1"/>
  <c r="C31" i="1"/>
  <c r="D31" i="1"/>
  <c r="E31" i="1"/>
  <c r="F31" i="1"/>
  <c r="G31" i="1"/>
  <c r="H31" i="1"/>
  <c r="I31" i="1"/>
  <c r="J31" i="1"/>
  <c r="K31" i="1"/>
  <c r="L31" i="1"/>
  <c r="C29" i="1"/>
  <c r="D29" i="1"/>
  <c r="E29" i="1"/>
  <c r="F29" i="1"/>
  <c r="G29" i="1"/>
  <c r="H29" i="1"/>
  <c r="I29" i="1"/>
  <c r="J29" i="1"/>
  <c r="K29" i="1"/>
  <c r="L29" i="1"/>
  <c r="B29" i="1"/>
  <c r="M4" i="1"/>
  <c r="Q4" i="1" s="1"/>
  <c r="M5" i="1"/>
  <c r="Q5" i="1" s="1"/>
  <c r="M6" i="1"/>
  <c r="Q6" i="1" s="1"/>
  <c r="M7" i="1"/>
  <c r="S7" i="1" s="1"/>
  <c r="M8" i="1"/>
  <c r="U8" i="1" s="1"/>
  <c r="M9" i="1"/>
  <c r="W9" i="1" s="1"/>
  <c r="M10" i="1"/>
  <c r="Y10" i="1" s="1"/>
  <c r="M11" i="1"/>
  <c r="Q11" i="1" s="1"/>
  <c r="M12" i="1"/>
  <c r="Q12" i="1" s="1"/>
  <c r="M13" i="1"/>
  <c r="S13" i="1" s="1"/>
  <c r="M14" i="1"/>
  <c r="U14" i="1" s="1"/>
  <c r="M15" i="1"/>
  <c r="W15" i="1" s="1"/>
  <c r="M16" i="1"/>
  <c r="Y16" i="1" s="1"/>
  <c r="M17" i="1"/>
  <c r="Q17" i="1" s="1"/>
  <c r="M18" i="1"/>
  <c r="Q18" i="1" s="1"/>
  <c r="M19" i="1"/>
  <c r="S19" i="1" s="1"/>
  <c r="M20" i="1"/>
  <c r="U20" i="1" s="1"/>
  <c r="M21" i="1"/>
  <c r="W21" i="1" s="1"/>
  <c r="M22" i="1"/>
  <c r="Y22" i="1" s="1"/>
  <c r="M23" i="1"/>
  <c r="Q23" i="1" s="1"/>
  <c r="M24" i="1"/>
  <c r="Q24" i="1" s="1"/>
  <c r="M25" i="1"/>
  <c r="S25" i="1" s="1"/>
  <c r="M26" i="1"/>
  <c r="U26" i="1" s="1"/>
  <c r="M27" i="1"/>
  <c r="W27" i="1" s="1"/>
  <c r="M28" i="1"/>
  <c r="Y28" i="1" s="1"/>
  <c r="M3" i="1"/>
  <c r="Q3" i="1" s="1"/>
  <c r="AD13" i="1" l="1"/>
  <c r="AD7" i="1"/>
  <c r="V27" i="1"/>
  <c r="U27" i="1"/>
  <c r="S27" i="1"/>
  <c r="W23" i="1"/>
  <c r="X22" i="1"/>
  <c r="W22" i="1"/>
  <c r="U22" i="1"/>
  <c r="AJ12" i="1"/>
  <c r="W17" i="1"/>
  <c r="W16" i="1"/>
  <c r="AJ9" i="1" s="1"/>
  <c r="Y12" i="1"/>
  <c r="P4" i="1"/>
  <c r="Y11" i="1"/>
  <c r="AD3" i="1"/>
  <c r="AD10" i="1"/>
  <c r="AD4" i="1"/>
  <c r="W28" i="1"/>
  <c r="AJ15" i="1" s="1"/>
  <c r="Z3" i="1"/>
  <c r="AF11" i="1"/>
  <c r="AM3" i="1"/>
  <c r="X16" i="1"/>
  <c r="Z11" i="1"/>
  <c r="AM7" i="1" s="1"/>
  <c r="P6" i="1"/>
  <c r="U16" i="1"/>
  <c r="W11" i="1"/>
  <c r="P15" i="1"/>
  <c r="T26" i="1"/>
  <c r="V21" i="1"/>
  <c r="V15" i="1"/>
  <c r="X10" i="1"/>
  <c r="P16" i="1"/>
  <c r="S26" i="1"/>
  <c r="U21" i="1"/>
  <c r="AH12" i="1" s="1"/>
  <c r="U15" i="1"/>
  <c r="W10" i="1"/>
  <c r="P27" i="1"/>
  <c r="Q26" i="1"/>
  <c r="S21" i="1"/>
  <c r="S15" i="1"/>
  <c r="U10" i="1"/>
  <c r="P28" i="1"/>
  <c r="R25" i="1"/>
  <c r="T20" i="1"/>
  <c r="T14" i="1"/>
  <c r="V9" i="1"/>
  <c r="AI6" i="1" s="1"/>
  <c r="Y4" i="1"/>
  <c r="Q25" i="1"/>
  <c r="AD14" i="1" s="1"/>
  <c r="S20" i="1"/>
  <c r="S14" i="1"/>
  <c r="U9" i="1"/>
  <c r="Z5" i="1"/>
  <c r="Y24" i="1"/>
  <c r="Q20" i="1"/>
  <c r="Q14" i="1"/>
  <c r="S9" i="1"/>
  <c r="Y5" i="1"/>
  <c r="AL4" i="1" s="1"/>
  <c r="Z23" i="1"/>
  <c r="AM13" i="1" s="1"/>
  <c r="Z17" i="1"/>
  <c r="R13" i="1"/>
  <c r="R7" i="1"/>
  <c r="X28" i="1"/>
  <c r="Y23" i="1"/>
  <c r="Y17" i="1"/>
  <c r="Q13" i="1"/>
  <c r="Y6" i="1"/>
  <c r="S8" i="1"/>
  <c r="Q7" i="1"/>
  <c r="M29" i="1"/>
  <c r="E30" i="1" s="1"/>
  <c r="P3" i="1"/>
  <c r="P5" i="1"/>
  <c r="P17" i="1"/>
  <c r="Z4" i="1"/>
  <c r="X5" i="1"/>
  <c r="V28" i="1"/>
  <c r="T27" i="1"/>
  <c r="R26" i="1"/>
  <c r="Z24" i="1"/>
  <c r="X23" i="1"/>
  <c r="V22" i="1"/>
  <c r="T21" i="1"/>
  <c r="R20" i="1"/>
  <c r="Z18" i="1"/>
  <c r="X17" i="1"/>
  <c r="V16" i="1"/>
  <c r="T15" i="1"/>
  <c r="R14" i="1"/>
  <c r="Z12" i="1"/>
  <c r="X11" i="1"/>
  <c r="V10" i="1"/>
  <c r="T9" i="1"/>
  <c r="R8" i="1"/>
  <c r="Z6" i="1"/>
  <c r="R19" i="1"/>
  <c r="AE11" i="1" s="1"/>
  <c r="Y18" i="1"/>
  <c r="Y3" i="1"/>
  <c r="P7" i="1"/>
  <c r="AC5" i="1" s="1"/>
  <c r="P19" i="1"/>
  <c r="X4" i="1"/>
  <c r="V5" i="1"/>
  <c r="T28" i="1"/>
  <c r="R27" i="1"/>
  <c r="Z25" i="1"/>
  <c r="X24" i="1"/>
  <c r="V23" i="1"/>
  <c r="T22" i="1"/>
  <c r="R21" i="1"/>
  <c r="AE12" i="1" s="1"/>
  <c r="Z19" i="1"/>
  <c r="AM11" i="1" s="1"/>
  <c r="X18" i="1"/>
  <c r="V17" i="1"/>
  <c r="T16" i="1"/>
  <c r="R15" i="1"/>
  <c r="Z13" i="1"/>
  <c r="X12" i="1"/>
  <c r="V11" i="1"/>
  <c r="T10" i="1"/>
  <c r="R9" i="1"/>
  <c r="Z7" i="1"/>
  <c r="X6" i="1"/>
  <c r="T8" i="1"/>
  <c r="P18" i="1"/>
  <c r="Q8" i="1"/>
  <c r="X3" i="1"/>
  <c r="AK3" i="1" s="1"/>
  <c r="P8" i="1"/>
  <c r="P20" i="1"/>
  <c r="W4" i="1"/>
  <c r="U5" i="1"/>
  <c r="S28" i="1"/>
  <c r="Q27" i="1"/>
  <c r="Y25" i="1"/>
  <c r="W24" i="1"/>
  <c r="AJ13" i="1" s="1"/>
  <c r="U23" i="1"/>
  <c r="S22" i="1"/>
  <c r="Q21" i="1"/>
  <c r="Y19" i="1"/>
  <c r="W18" i="1"/>
  <c r="U17" i="1"/>
  <c r="S16" i="1"/>
  <c r="Q15" i="1"/>
  <c r="Y13" i="1"/>
  <c r="W12" i="1"/>
  <c r="U11" i="1"/>
  <c r="S10" i="1"/>
  <c r="Q9" i="1"/>
  <c r="Y7" i="1"/>
  <c r="W6" i="1"/>
  <c r="W3" i="1"/>
  <c r="P9" i="1"/>
  <c r="P21" i="1"/>
  <c r="V4" i="1"/>
  <c r="T5" i="1"/>
  <c r="R28" i="1"/>
  <c r="Z26" i="1"/>
  <c r="X25" i="1"/>
  <c r="V24" i="1"/>
  <c r="T23" i="1"/>
  <c r="R22" i="1"/>
  <c r="Z20" i="1"/>
  <c r="X19" i="1"/>
  <c r="V18" i="1"/>
  <c r="T17" i="1"/>
  <c r="R16" i="1"/>
  <c r="Z14" i="1"/>
  <c r="X13" i="1"/>
  <c r="V12" i="1"/>
  <c r="T11" i="1"/>
  <c r="R10" i="1"/>
  <c r="Z8" i="1"/>
  <c r="X7" i="1"/>
  <c r="V6" i="1"/>
  <c r="M31" i="1"/>
  <c r="M32" i="1" s="1"/>
  <c r="V3" i="1"/>
  <c r="P10" i="1"/>
  <c r="P22" i="1"/>
  <c r="U4" i="1"/>
  <c r="S5" i="1"/>
  <c r="AF4" i="1" s="1"/>
  <c r="Q28" i="1"/>
  <c r="Y26" i="1"/>
  <c r="W25" i="1"/>
  <c r="U24" i="1"/>
  <c r="S23" i="1"/>
  <c r="Q22" i="1"/>
  <c r="Y20" i="1"/>
  <c r="W19" i="1"/>
  <c r="U18" i="1"/>
  <c r="S17" i="1"/>
  <c r="Q16" i="1"/>
  <c r="Y14" i="1"/>
  <c r="W13" i="1"/>
  <c r="AJ8" i="1" s="1"/>
  <c r="U12" i="1"/>
  <c r="S11" i="1"/>
  <c r="Q10" i="1"/>
  <c r="Y8" i="1"/>
  <c r="W7" i="1"/>
  <c r="U6" i="1"/>
  <c r="U3" i="1"/>
  <c r="P11" i="1"/>
  <c r="P23" i="1"/>
  <c r="T4" i="1"/>
  <c r="R5" i="1"/>
  <c r="Z27" i="1"/>
  <c r="AM15" i="1" s="1"/>
  <c r="X26" i="1"/>
  <c r="V25" i="1"/>
  <c r="T24" i="1"/>
  <c r="R23" i="1"/>
  <c r="Z21" i="1"/>
  <c r="X20" i="1"/>
  <c r="V19" i="1"/>
  <c r="T18" i="1"/>
  <c r="R17" i="1"/>
  <c r="Z15" i="1"/>
  <c r="X14" i="1"/>
  <c r="V13" i="1"/>
  <c r="AI8" i="1" s="1"/>
  <c r="T12" i="1"/>
  <c r="R11" i="1"/>
  <c r="Z9" i="1"/>
  <c r="X8" i="1"/>
  <c r="V7" i="1"/>
  <c r="T6" i="1"/>
  <c r="Q19" i="1"/>
  <c r="W5" i="1"/>
  <c r="AJ4" i="1" s="1"/>
  <c r="T3" i="1"/>
  <c r="P12" i="1"/>
  <c r="P24" i="1"/>
  <c r="S4" i="1"/>
  <c r="Y27" i="1"/>
  <c r="AL15" i="1" s="1"/>
  <c r="W26" i="1"/>
  <c r="U25" i="1"/>
  <c r="AH14" i="1" s="1"/>
  <c r="S24" i="1"/>
  <c r="Y21" i="1"/>
  <c r="AL12" i="1" s="1"/>
  <c r="W20" i="1"/>
  <c r="U19" i="1"/>
  <c r="AH11" i="1" s="1"/>
  <c r="S18" i="1"/>
  <c r="Y15" i="1"/>
  <c r="AL9" i="1" s="1"/>
  <c r="W14" i="1"/>
  <c r="U13" i="1"/>
  <c r="AH8" i="1" s="1"/>
  <c r="S12" i="1"/>
  <c r="Y9" i="1"/>
  <c r="AL6" i="1" s="1"/>
  <c r="W8" i="1"/>
  <c r="U7" i="1"/>
  <c r="AH5" i="1" s="1"/>
  <c r="S6" i="1"/>
  <c r="U28" i="1"/>
  <c r="S3" i="1"/>
  <c r="P13" i="1"/>
  <c r="P25" i="1"/>
  <c r="R4" i="1"/>
  <c r="Z28" i="1"/>
  <c r="X27" i="1"/>
  <c r="AK15" i="1" s="1"/>
  <c r="V26" i="1"/>
  <c r="T25" i="1"/>
  <c r="AG14" i="1" s="1"/>
  <c r="R24" i="1"/>
  <c r="Z22" i="1"/>
  <c r="X21" i="1"/>
  <c r="AK12" i="1" s="1"/>
  <c r="V20" i="1"/>
  <c r="T19" i="1"/>
  <c r="R18" i="1"/>
  <c r="Z16" i="1"/>
  <c r="X15" i="1"/>
  <c r="V14" i="1"/>
  <c r="T13" i="1"/>
  <c r="R12" i="1"/>
  <c r="Z10" i="1"/>
  <c r="X9" i="1"/>
  <c r="AK6" i="1" s="1"/>
  <c r="V8" i="1"/>
  <c r="T7" i="1"/>
  <c r="R6" i="1"/>
  <c r="R3" i="1"/>
  <c r="P14" i="1"/>
  <c r="P26" i="1"/>
  <c r="H30" i="1"/>
  <c r="I30" i="1" l="1"/>
  <c r="D30" i="1"/>
  <c r="AK9" i="1"/>
  <c r="AI9" i="1"/>
  <c r="AE3" i="1"/>
  <c r="AG11" i="1"/>
  <c r="AI13" i="1"/>
  <c r="AG8" i="1"/>
  <c r="AE6" i="1"/>
  <c r="F30" i="1"/>
  <c r="AM6" i="1"/>
  <c r="AD6" i="1"/>
  <c r="AL3" i="1"/>
  <c r="AK10" i="1"/>
  <c r="AC10" i="1"/>
  <c r="AE8" i="1"/>
  <c r="AC4" i="1"/>
  <c r="AC3" i="1"/>
  <c r="G30" i="1"/>
  <c r="L30" i="1"/>
  <c r="B30" i="1"/>
  <c r="AG3" i="1"/>
  <c r="AI3" i="1"/>
  <c r="AJ10" i="1"/>
  <c r="C30" i="1"/>
  <c r="AJ3" i="1"/>
  <c r="K30" i="1"/>
  <c r="J30" i="1"/>
  <c r="AL7" i="1"/>
  <c r="AG13" i="1"/>
  <c r="AE7" i="1"/>
  <c r="AI14" i="1"/>
  <c r="AF7" i="1"/>
  <c r="AJ14" i="1"/>
  <c r="AM10" i="1"/>
  <c r="AH9" i="1"/>
  <c r="AH15" i="1"/>
  <c r="AG7" i="1"/>
  <c r="AK14" i="1"/>
  <c r="AH7" i="1"/>
  <c r="AL14" i="1"/>
  <c r="AM5" i="1"/>
  <c r="AD15" i="1"/>
  <c r="AG12" i="1"/>
  <c r="AF5" i="1"/>
  <c r="AE4" i="1"/>
  <c r="AK8" i="1"/>
  <c r="AL8" i="1"/>
  <c r="AD5" i="1"/>
  <c r="AF6" i="1"/>
  <c r="AI15" i="1"/>
  <c r="AH13" i="1"/>
  <c r="AM9" i="1"/>
  <c r="AG4" i="1"/>
  <c r="AD9" i="1"/>
  <c r="AH4" i="1"/>
  <c r="AI7" i="1"/>
  <c r="AM14" i="1"/>
  <c r="AG6" i="1"/>
  <c r="AK13" i="1"/>
  <c r="AE14" i="1"/>
  <c r="AE10" i="1"/>
  <c r="AC13" i="1"/>
  <c r="AF10" i="1"/>
  <c r="AE15" i="1"/>
  <c r="AF8" i="1"/>
  <c r="AC14" i="1"/>
  <c r="AC7" i="1"/>
  <c r="AG10" i="1"/>
  <c r="AC12" i="1"/>
  <c r="AH10" i="1"/>
  <c r="AM8" i="1"/>
  <c r="AK7" i="1"/>
  <c r="AD8" i="1"/>
  <c r="AC8" i="1"/>
  <c r="AD11" i="1"/>
  <c r="AI11" i="1"/>
  <c r="AH3" i="1"/>
  <c r="AJ11" i="1"/>
  <c r="AC6" i="1"/>
  <c r="AE9" i="1"/>
  <c r="AI4" i="1"/>
  <c r="AG15" i="1"/>
  <c r="AL10" i="1"/>
  <c r="AM4" i="1"/>
  <c r="AF9" i="1"/>
  <c r="AI12" i="1"/>
  <c r="AJ6" i="1"/>
  <c r="AF3" i="1"/>
  <c r="AK11" i="1"/>
  <c r="AL11" i="1"/>
  <c r="AL13" i="1"/>
  <c r="AH6" i="1"/>
  <c r="AF12" i="1"/>
  <c r="AI5" i="1"/>
  <c r="AM12" i="1"/>
  <c r="AJ5" i="1"/>
  <c r="AD12" i="1"/>
  <c r="AI10" i="1"/>
  <c r="AC11" i="1"/>
  <c r="AG9" i="1"/>
  <c r="AK4" i="1"/>
  <c r="AC9" i="1"/>
  <c r="AF15" i="1"/>
  <c r="M30" i="1"/>
  <c r="AG5" i="1"/>
  <c r="AE13" i="1"/>
  <c r="AF13" i="1"/>
  <c r="AK5" i="1"/>
  <c r="AL5" i="1"/>
  <c r="AE5" i="1"/>
  <c r="AC15" i="1"/>
  <c r="AJ7" i="1"/>
  <c r="AF14" i="1"/>
  <c r="J32" i="1"/>
  <c r="E32" i="1"/>
  <c r="K32" i="1"/>
  <c r="F32" i="1"/>
  <c r="H32" i="1"/>
  <c r="I32" i="1"/>
  <c r="L32" i="1"/>
  <c r="D32" i="1"/>
  <c r="B32" i="1"/>
  <c r="C32" i="1"/>
  <c r="G32" i="1"/>
</calcChain>
</file>

<file path=xl/sharedStrings.xml><?xml version="1.0" encoding="utf-8"?>
<sst xmlns="http://schemas.openxmlformats.org/spreadsheetml/2006/main" count="85" uniqueCount="45">
  <si>
    <t>1984 With DI</t>
  </si>
  <si>
    <t xml:space="preserve"> 1984 W/O DIs</t>
  </si>
  <si>
    <t>1985 With DI</t>
  </si>
  <si>
    <t xml:space="preserve"> 1985 W/O DIs</t>
  </si>
  <si>
    <t>1986 With DI</t>
  </si>
  <si>
    <t xml:space="preserve"> 1986 W/O DIs</t>
  </si>
  <si>
    <t>1987 With DI</t>
  </si>
  <si>
    <t xml:space="preserve"> 1987 W/O DIs</t>
  </si>
  <si>
    <t>1988 With DI</t>
  </si>
  <si>
    <t xml:space="preserve"> 1988 W/O DIs</t>
  </si>
  <si>
    <t>1989 With DI</t>
  </si>
  <si>
    <t xml:space="preserve"> 1989 W/O DIs</t>
  </si>
  <si>
    <t>1990 With DI</t>
  </si>
  <si>
    <t xml:space="preserve"> 1990 W/O DIs</t>
  </si>
  <si>
    <t>1991 With DI</t>
  </si>
  <si>
    <t xml:space="preserve"> 1991 W/O DIs</t>
  </si>
  <si>
    <t>1992 With DI</t>
  </si>
  <si>
    <t xml:space="preserve"> 1992 W/O DIs</t>
  </si>
  <si>
    <t>1993 With DI</t>
  </si>
  <si>
    <t xml:space="preserve"> 1993 W/O DIs</t>
  </si>
  <si>
    <t>1994 With DI</t>
  </si>
  <si>
    <t xml:space="preserve"> 1994 W/O DIs</t>
  </si>
  <si>
    <t>1995 With DI</t>
  </si>
  <si>
    <t xml:space="preserve"> 1995 W/O DIs</t>
  </si>
  <si>
    <t>1996 With DI</t>
  </si>
  <si>
    <t xml:space="preserve"> 1996 W/O DIs</t>
  </si>
  <si>
    <t>ALL</t>
  </si>
  <si>
    <t>WITH</t>
  </si>
  <si>
    <t>W/O</t>
  </si>
  <si>
    <t>Difference</t>
  </si>
  <si>
    <t>Difference by Year</t>
  </si>
  <si>
    <t>WITH %</t>
  </si>
  <si>
    <t>W/O %</t>
  </si>
  <si>
    <t>0-10S DIFFERENCE</t>
  </si>
  <si>
    <t>10-20S DIFFERENCE</t>
  </si>
  <si>
    <t xml:space="preserve">0-10S </t>
  </si>
  <si>
    <t xml:space="preserve">10-20S </t>
  </si>
  <si>
    <t>20-30S</t>
  </si>
  <si>
    <t>30-40S</t>
  </si>
  <si>
    <t>40-50S</t>
  </si>
  <si>
    <t>50-60S</t>
  </si>
  <si>
    <t>20-30S DIFFERENCE</t>
  </si>
  <si>
    <t>30-40S DIFFERENCE</t>
  </si>
  <si>
    <t>40-50S DIFFERENCE</t>
  </si>
  <si>
    <t>50-60S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</si>
</sst>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164" fontId="1" fillId="0" borderId="0" xfId="39" applyNumberFormat="1" applyFont="1"/>
    <xf numFmtId="10" fontId="0" fillId="0" borderId="0" xfId="0" applyNumberFormat="1"/>
    <xf numFmtId="10" fontId="1" fillId="0" borderId="0" xfId="39" applyNumberFormat="1" applyFont="1"/>
    <xf numFmtId="164" fontId="0" fillId="0" borderId="0" xfId="39" applyNumberFormat="1" applyFont="1"/>
    <xf numFmtId="10" fontId="0" fillId="0" borderId="0" xfId="39" applyNumberFormat="1" applyFont="1"/>
    <xf numFmtId="0" fontId="0" fillId="0" borderId="0" xfId="39" applyNumberFormat="1" applyFont="1"/>
    <xf numFmtId="0" fontId="0" fillId="0" borderId="0" xfId="0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mruColors>
      <color rgb="FFCF0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Differences by Year</a:t>
            </a:r>
            <a:r>
              <a:rPr lang="en-GB" baseline="0"/>
              <a:t> SH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JJA!$AD$2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JJA!$AB$3:$AB$15</c:f>
              <c:numCache>
                <c:formatCode>General</c:formatCode>
                <c:ptCount val="13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</c:numCache>
            </c:numRef>
          </c:cat>
          <c:val>
            <c:numRef>
              <c:f>JJA!$AD$3:$AD$15</c:f>
              <c:numCache>
                <c:formatCode>0.00%</c:formatCode>
                <c:ptCount val="13"/>
                <c:pt idx="0">
                  <c:v>-1.5763278934960379E-2</c:v>
                </c:pt>
                <c:pt idx="1">
                  <c:v>-3.3421177993566864E-2</c:v>
                </c:pt>
                <c:pt idx="2">
                  <c:v>-2.9013132122442997E-2</c:v>
                </c:pt>
                <c:pt idx="3">
                  <c:v>-3.5277935755549023E-2</c:v>
                </c:pt>
                <c:pt idx="4">
                  <c:v>-7.4788209937211581E-3</c:v>
                </c:pt>
                <c:pt idx="5">
                  <c:v>1.6390219038772552E-2</c:v>
                </c:pt>
                <c:pt idx="6">
                  <c:v>-3.4979325584866078E-2</c:v>
                </c:pt>
                <c:pt idx="7">
                  <c:v>-3.3160813940035477E-2</c:v>
                </c:pt>
                <c:pt idx="8">
                  <c:v>-2.3740195852079704E-2</c:v>
                </c:pt>
                <c:pt idx="9">
                  <c:v>-4.8110495249078039E-2</c:v>
                </c:pt>
                <c:pt idx="10">
                  <c:v>-1.7816027813641944E-2</c:v>
                </c:pt>
                <c:pt idx="11">
                  <c:v>-1.7495772821021854E-2</c:v>
                </c:pt>
                <c:pt idx="12">
                  <c:v>-3.8825267944542247E-2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A-4C05-B2C8-F5ADAA89E105}"/>
            </c:ext>
          </c:extLst>
        </c:ser>
        <c:ser>
          <c:idx val="3"/>
          <c:order val="3"/>
          <c:tx>
            <c:strRef>
              <c:f>JJA!$AF$2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JJA!$AB$3:$AB$15</c:f>
              <c:numCache>
                <c:formatCode>General</c:formatCode>
                <c:ptCount val="13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</c:numCache>
            </c:numRef>
          </c:cat>
          <c:val>
            <c:numRef>
              <c:f>JJA!$AF$3:$AF$15</c:f>
              <c:numCache>
                <c:formatCode>0.00%</c:formatCode>
                <c:ptCount val="13"/>
                <c:pt idx="0">
                  <c:v>-9.4619335207814237E-3</c:v>
                </c:pt>
                <c:pt idx="1">
                  <c:v>-4.411973343457192E-3</c:v>
                </c:pt>
                <c:pt idx="2">
                  <c:v>-7.3966563215560367E-3</c:v>
                </c:pt>
                <c:pt idx="3">
                  <c:v>-4.5707695364218971E-3</c:v>
                </c:pt>
                <c:pt idx="4">
                  <c:v>-7.5867720794620657E-3</c:v>
                </c:pt>
                <c:pt idx="5">
                  <c:v>-9.0645238564111674E-3</c:v>
                </c:pt>
                <c:pt idx="6">
                  <c:v>-4.8939400087378475E-3</c:v>
                </c:pt>
                <c:pt idx="7">
                  <c:v>-4.8667093244845958E-3</c:v>
                </c:pt>
                <c:pt idx="8">
                  <c:v>-2.0768827913353219E-3</c:v>
                </c:pt>
                <c:pt idx="9">
                  <c:v>-9.1798265349142451E-3</c:v>
                </c:pt>
                <c:pt idx="10">
                  <c:v>-1.0198026915829241E-2</c:v>
                </c:pt>
                <c:pt idx="11">
                  <c:v>-7.6324413508504193E-3</c:v>
                </c:pt>
                <c:pt idx="12">
                  <c:v>-4.7403028248185607E-3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6A-4C05-B2C8-F5ADAA89E105}"/>
            </c:ext>
          </c:extLst>
        </c:ser>
        <c:ser>
          <c:idx val="4"/>
          <c:order val="4"/>
          <c:tx>
            <c:strRef>
              <c:f>JJA!$AG$2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JJA!$AB$3:$AB$15</c:f>
              <c:numCache>
                <c:formatCode>General</c:formatCode>
                <c:ptCount val="13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</c:numCache>
            </c:numRef>
          </c:cat>
          <c:val>
            <c:numRef>
              <c:f>JJA!$AG$3:$AG$15</c:f>
              <c:numCache>
                <c:formatCode>0.00%</c:formatCode>
                <c:ptCount val="13"/>
                <c:pt idx="0">
                  <c:v>-3.748826919030071E-3</c:v>
                </c:pt>
                <c:pt idx="1">
                  <c:v>9.2746978778348865E-3</c:v>
                </c:pt>
                <c:pt idx="2">
                  <c:v>4.1551074124664966E-3</c:v>
                </c:pt>
                <c:pt idx="3">
                  <c:v>-4.4855855001200151E-3</c:v>
                </c:pt>
                <c:pt idx="4">
                  <c:v>-3.0761297563679374E-3</c:v>
                </c:pt>
                <c:pt idx="5">
                  <c:v>5.6282896235777258E-3</c:v>
                </c:pt>
                <c:pt idx="6">
                  <c:v>1.0456926107068151E-2</c:v>
                </c:pt>
                <c:pt idx="7">
                  <c:v>1.372954122021805E-3</c:v>
                </c:pt>
                <c:pt idx="8">
                  <c:v>-6.3895361827410319E-3</c:v>
                </c:pt>
                <c:pt idx="9">
                  <c:v>8.7583166200224383E-3</c:v>
                </c:pt>
                <c:pt idx="10">
                  <c:v>5.4190784935384262E-3</c:v>
                </c:pt>
                <c:pt idx="11">
                  <c:v>3.4055908894297104E-3</c:v>
                </c:pt>
                <c:pt idx="12">
                  <c:v>5.6756386133760967E-3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6A-4C05-B2C8-F5ADAA89E105}"/>
            </c:ext>
          </c:extLst>
        </c:ser>
        <c:ser>
          <c:idx val="7"/>
          <c:order val="7"/>
          <c:tx>
            <c:strRef>
              <c:f>JJA!$AJ$2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JJA!$AB$3:$AB$15</c:f>
              <c:numCache>
                <c:formatCode>General</c:formatCode>
                <c:ptCount val="13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</c:numCache>
            </c:numRef>
          </c:cat>
          <c:val>
            <c:numRef>
              <c:f>JJA!$AJ$3:$AJ$15</c:f>
              <c:numCache>
                <c:formatCode>0.00%</c:formatCode>
                <c:ptCount val="13"/>
                <c:pt idx="0">
                  <c:v>-1.5452392905996037E-2</c:v>
                </c:pt>
                <c:pt idx="1">
                  <c:v>-3.2418149266513249E-2</c:v>
                </c:pt>
                <c:pt idx="2">
                  <c:v>-1.9228940154027763E-2</c:v>
                </c:pt>
                <c:pt idx="3">
                  <c:v>-2.4768004047604653E-2</c:v>
                </c:pt>
                <c:pt idx="4">
                  <c:v>-2.4885947651410861E-2</c:v>
                </c:pt>
                <c:pt idx="5">
                  <c:v>-3.7485482630424283E-2</c:v>
                </c:pt>
                <c:pt idx="6">
                  <c:v>-3.8196795677586909E-2</c:v>
                </c:pt>
                <c:pt idx="7">
                  <c:v>-2.2305540258239179E-2</c:v>
                </c:pt>
                <c:pt idx="8">
                  <c:v>-2.8442058387686736E-2</c:v>
                </c:pt>
                <c:pt idx="9">
                  <c:v>-2.6793405124771713E-2</c:v>
                </c:pt>
                <c:pt idx="10">
                  <c:v>-1.8901721581006836E-2</c:v>
                </c:pt>
                <c:pt idx="11">
                  <c:v>-1.0386054183410404E-2</c:v>
                </c:pt>
                <c:pt idx="12">
                  <c:v>-2.2541108348244715E-2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6A-4C05-B2C8-F5ADAA89E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935343"/>
        <c:axId val="12709399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JJA!$AC$2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JJA!$AB$3:$AB$15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1984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1987</c:v>
                      </c:pt>
                      <c:pt idx="4">
                        <c:v>1988</c:v>
                      </c:pt>
                      <c:pt idx="5">
                        <c:v>1989</c:v>
                      </c:pt>
                      <c:pt idx="6">
                        <c:v>1990</c:v>
                      </c:pt>
                      <c:pt idx="7">
                        <c:v>1991</c:v>
                      </c:pt>
                      <c:pt idx="8">
                        <c:v>1992</c:v>
                      </c:pt>
                      <c:pt idx="9">
                        <c:v>1993</c:v>
                      </c:pt>
                      <c:pt idx="10">
                        <c:v>1994</c:v>
                      </c:pt>
                      <c:pt idx="11">
                        <c:v>1995</c:v>
                      </c:pt>
                      <c:pt idx="12">
                        <c:v>1996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JJA!$AC$3:$AC$15</c15:sqref>
                        </c15:formulaRef>
                      </c:ext>
                    </c:extLst>
                    <c:numCache>
                      <c:formatCode>0.00%</c:formatCode>
                      <c:ptCount val="13"/>
                      <c:pt idx="0">
                        <c:v>2.4478944761297798E-2</c:v>
                      </c:pt>
                      <c:pt idx="1">
                        <c:v>-1.1582018511398201E-2</c:v>
                      </c:pt>
                      <c:pt idx="2">
                        <c:v>-2.7024559151748312E-3</c:v>
                      </c:pt>
                      <c:pt idx="3">
                        <c:v>-2.0228618683557908E-3</c:v>
                      </c:pt>
                      <c:pt idx="4">
                        <c:v>-8.5205800381141228E-4</c:v>
                      </c:pt>
                      <c:pt idx="5">
                        <c:v>2.2302649826781012E-2</c:v>
                      </c:pt>
                      <c:pt idx="6">
                        <c:v>-1.1705544687936817E-2</c:v>
                      </c:pt>
                      <c:pt idx="7">
                        <c:v>-4.3101507581677356E-3</c:v>
                      </c:pt>
                      <c:pt idx="8">
                        <c:v>-4.6671024512953685E-3</c:v>
                      </c:pt>
                      <c:pt idx="9">
                        <c:v>1.7768899291687873E-3</c:v>
                      </c:pt>
                      <c:pt idx="10">
                        <c:v>-4.4440653568891819E-3</c:v>
                      </c:pt>
                      <c:pt idx="11">
                        <c:v>1.1237705239857912E-2</c:v>
                      </c:pt>
                      <c:pt idx="12">
                        <c:v>7.0542490676151065E-3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6A-4C05-B2C8-F5ADAA89E10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JJA!$AE$2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JJA!$AB$3:$AB$15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1984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1987</c:v>
                      </c:pt>
                      <c:pt idx="4">
                        <c:v>1988</c:v>
                      </c:pt>
                      <c:pt idx="5">
                        <c:v>1989</c:v>
                      </c:pt>
                      <c:pt idx="6">
                        <c:v>1990</c:v>
                      </c:pt>
                      <c:pt idx="7">
                        <c:v>1991</c:v>
                      </c:pt>
                      <c:pt idx="8">
                        <c:v>1992</c:v>
                      </c:pt>
                      <c:pt idx="9">
                        <c:v>1993</c:v>
                      </c:pt>
                      <c:pt idx="10">
                        <c:v>1994</c:v>
                      </c:pt>
                      <c:pt idx="11">
                        <c:v>1995</c:v>
                      </c:pt>
                      <c:pt idx="12">
                        <c:v>1996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JJA!$AE$3:$AE$15</c15:sqref>
                        </c15:formulaRef>
                      </c:ext>
                    </c:extLst>
                    <c:numCache>
                      <c:formatCode>0.00%</c:formatCode>
                      <c:ptCount val="13"/>
                      <c:pt idx="0">
                        <c:v>-3.2693501416527909E-3</c:v>
                      </c:pt>
                      <c:pt idx="1">
                        <c:v>-1.4200397334169265E-2</c:v>
                      </c:pt>
                      <c:pt idx="2">
                        <c:v>5.5522887926806042E-3</c:v>
                      </c:pt>
                      <c:pt idx="3">
                        <c:v>2.4988499362635905E-2</c:v>
                      </c:pt>
                      <c:pt idx="4">
                        <c:v>2.9100725608495054E-3</c:v>
                      </c:pt>
                      <c:pt idx="5">
                        <c:v>-2.8619246671506837E-3</c:v>
                      </c:pt>
                      <c:pt idx="6">
                        <c:v>8.8259477155328558E-3</c:v>
                      </c:pt>
                      <c:pt idx="7">
                        <c:v>3.6068851989721068E-3</c:v>
                      </c:pt>
                      <c:pt idx="8">
                        <c:v>-7.5467584213636044E-4</c:v>
                      </c:pt>
                      <c:pt idx="9">
                        <c:v>4.7506887621836594E-3</c:v>
                      </c:pt>
                      <c:pt idx="10">
                        <c:v>-1.0284494765903852E-2</c:v>
                      </c:pt>
                      <c:pt idx="11">
                        <c:v>-6.4844047775135111E-3</c:v>
                      </c:pt>
                      <c:pt idx="12">
                        <c:v>-3.8427058291473012E-3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D6A-4C05-B2C8-F5ADAA89E10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JJA!$AH$2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JJA!$AB$3:$AB$15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1984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1987</c:v>
                      </c:pt>
                      <c:pt idx="4">
                        <c:v>1988</c:v>
                      </c:pt>
                      <c:pt idx="5">
                        <c:v>1989</c:v>
                      </c:pt>
                      <c:pt idx="6">
                        <c:v>1990</c:v>
                      </c:pt>
                      <c:pt idx="7">
                        <c:v>1991</c:v>
                      </c:pt>
                      <c:pt idx="8">
                        <c:v>1992</c:v>
                      </c:pt>
                      <c:pt idx="9">
                        <c:v>1993</c:v>
                      </c:pt>
                      <c:pt idx="10">
                        <c:v>1994</c:v>
                      </c:pt>
                      <c:pt idx="11">
                        <c:v>1995</c:v>
                      </c:pt>
                      <c:pt idx="12">
                        <c:v>1996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JJA!$AH$3:$AH$15</c15:sqref>
                        </c15:formulaRef>
                      </c:ext>
                    </c:extLst>
                    <c:numCache>
                      <c:formatCode>0.00%</c:formatCode>
                      <c:ptCount val="13"/>
                      <c:pt idx="0">
                        <c:v>-2.7422273943418299E-3</c:v>
                      </c:pt>
                      <c:pt idx="1">
                        <c:v>-6.0538864370968497E-3</c:v>
                      </c:pt>
                      <c:pt idx="2">
                        <c:v>-1.157569605440216E-3</c:v>
                      </c:pt>
                      <c:pt idx="3">
                        <c:v>6.3446861309756249E-3</c:v>
                      </c:pt>
                      <c:pt idx="4">
                        <c:v>9.3662001983185056E-4</c:v>
                      </c:pt>
                      <c:pt idx="5">
                        <c:v>-6.0409386769461875E-3</c:v>
                      </c:pt>
                      <c:pt idx="6">
                        <c:v>6.7067732689059748E-3</c:v>
                      </c:pt>
                      <c:pt idx="7">
                        <c:v>5.193363006907252E-3</c:v>
                      </c:pt>
                      <c:pt idx="8">
                        <c:v>-4.3283036674482758E-4</c:v>
                      </c:pt>
                      <c:pt idx="9">
                        <c:v>-1.4953269951526044E-3</c:v>
                      </c:pt>
                      <c:pt idx="10">
                        <c:v>-5.0283648922449797E-3</c:v>
                      </c:pt>
                      <c:pt idx="11">
                        <c:v>1.2872211871027758E-3</c:v>
                      </c:pt>
                      <c:pt idx="12">
                        <c:v>1.3543809177445562E-3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D6A-4C05-B2C8-F5ADAA89E10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JJA!$AI$2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2060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JJA!$AB$3:$AB$15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1984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1987</c:v>
                      </c:pt>
                      <c:pt idx="4">
                        <c:v>1988</c:v>
                      </c:pt>
                      <c:pt idx="5">
                        <c:v>1989</c:v>
                      </c:pt>
                      <c:pt idx="6">
                        <c:v>1990</c:v>
                      </c:pt>
                      <c:pt idx="7">
                        <c:v>1991</c:v>
                      </c:pt>
                      <c:pt idx="8">
                        <c:v>1992</c:v>
                      </c:pt>
                      <c:pt idx="9">
                        <c:v>1993</c:v>
                      </c:pt>
                      <c:pt idx="10">
                        <c:v>1994</c:v>
                      </c:pt>
                      <c:pt idx="11">
                        <c:v>1995</c:v>
                      </c:pt>
                      <c:pt idx="12">
                        <c:v>1996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JJA!$AI$3:$AI$15</c15:sqref>
                        </c15:formulaRef>
                      </c:ext>
                    </c:extLst>
                    <c:numCache>
                      <c:formatCode>0.00%</c:formatCode>
                      <c:ptCount val="13"/>
                      <c:pt idx="0">
                        <c:v>5.8819073734043825E-3</c:v>
                      </c:pt>
                      <c:pt idx="1">
                        <c:v>3.7016988751160107E-2</c:v>
                      </c:pt>
                      <c:pt idx="2">
                        <c:v>1.6115729548810465E-2</c:v>
                      </c:pt>
                      <c:pt idx="3">
                        <c:v>1.6734776389275396E-2</c:v>
                      </c:pt>
                      <c:pt idx="4">
                        <c:v>1.0851037827878107E-3</c:v>
                      </c:pt>
                      <c:pt idx="5">
                        <c:v>-1.2630074893273391E-2</c:v>
                      </c:pt>
                      <c:pt idx="6">
                        <c:v>2.8384968684334877E-2</c:v>
                      </c:pt>
                      <c:pt idx="7">
                        <c:v>2.6685554758212937E-2</c:v>
                      </c:pt>
                      <c:pt idx="8">
                        <c:v>2.7771630322756202E-2</c:v>
                      </c:pt>
                      <c:pt idx="9">
                        <c:v>1.8610269000305102E-2</c:v>
                      </c:pt>
                      <c:pt idx="10">
                        <c:v>2.0889718887266095E-2</c:v>
                      </c:pt>
                      <c:pt idx="11">
                        <c:v>3.3447786589231865E-3</c:v>
                      </c:pt>
                      <c:pt idx="12">
                        <c:v>2.4220807136179301E-2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D6A-4C05-B2C8-F5ADAA89E10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JJA!$AK$2</c15:sqref>
                        </c15:formulaRef>
                      </c:ext>
                    </c:extLst>
                    <c:strCache>
                      <c:ptCount val="1"/>
                      <c:pt idx="0">
                        <c:v>9</c:v>
                      </c:pt>
                    </c:strCache>
                  </c:strRef>
                </c:tx>
                <c:spPr>
                  <a:ln w="28575" cap="rnd">
                    <a:solidFill>
                      <a:srgbClr val="CF0B9C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F0B9C"/>
                    </a:solidFill>
                    <a:ln w="9525">
                      <a:solidFill>
                        <a:srgbClr val="CF0B9C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JJA!$AB$3:$AB$15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1984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1987</c:v>
                      </c:pt>
                      <c:pt idx="4">
                        <c:v>1988</c:v>
                      </c:pt>
                      <c:pt idx="5">
                        <c:v>1989</c:v>
                      </c:pt>
                      <c:pt idx="6">
                        <c:v>1990</c:v>
                      </c:pt>
                      <c:pt idx="7">
                        <c:v>1991</c:v>
                      </c:pt>
                      <c:pt idx="8">
                        <c:v>1992</c:v>
                      </c:pt>
                      <c:pt idx="9">
                        <c:v>1993</c:v>
                      </c:pt>
                      <c:pt idx="10">
                        <c:v>1994</c:v>
                      </c:pt>
                      <c:pt idx="11">
                        <c:v>1995</c:v>
                      </c:pt>
                      <c:pt idx="12">
                        <c:v>1996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JJA!$AK$3:$AK$15</c15:sqref>
                        </c15:formulaRef>
                      </c:ext>
                    </c:extLst>
                    <c:numCache>
                      <c:formatCode>0.00%</c:formatCode>
                      <c:ptCount val="13"/>
                      <c:pt idx="0">
                        <c:v>2.0231116578829325E-2</c:v>
                      </c:pt>
                      <c:pt idx="1">
                        <c:v>5.0098114910027934E-2</c:v>
                      </c:pt>
                      <c:pt idx="2">
                        <c:v>3.2511933526576192E-2</c:v>
                      </c:pt>
                      <c:pt idx="3">
                        <c:v>1.7340792524513399E-2</c:v>
                      </c:pt>
                      <c:pt idx="4">
                        <c:v>3.0588222780662033E-2</c:v>
                      </c:pt>
                      <c:pt idx="5">
                        <c:v>1.9780723643915268E-2</c:v>
                      </c:pt>
                      <c:pt idx="6">
                        <c:v>2.4695502423381532E-2</c:v>
                      </c:pt>
                      <c:pt idx="7">
                        <c:v>2.8587146706762614E-2</c:v>
                      </c:pt>
                      <c:pt idx="8">
                        <c:v>2.2923366117041974E-2</c:v>
                      </c:pt>
                      <c:pt idx="9">
                        <c:v>4.1046451018412547E-2</c:v>
                      </c:pt>
                      <c:pt idx="10">
                        <c:v>3.1682052497683681E-2</c:v>
                      </c:pt>
                      <c:pt idx="11">
                        <c:v>1.501735248887931E-2</c:v>
                      </c:pt>
                      <c:pt idx="12">
                        <c:v>2.348468374958991E-2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D6A-4C05-B2C8-F5ADAA89E10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JJA!$AL$2</c15:sqref>
                        </c15:formulaRef>
                      </c:ext>
                    </c:extLst>
                    <c:strCache>
                      <c:ptCount val="1"/>
                      <c:pt idx="0">
                        <c:v>10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bg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JJA!$AB$3:$AB$15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1984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1987</c:v>
                      </c:pt>
                      <c:pt idx="4">
                        <c:v>1988</c:v>
                      </c:pt>
                      <c:pt idx="5">
                        <c:v>1989</c:v>
                      </c:pt>
                      <c:pt idx="6">
                        <c:v>1990</c:v>
                      </c:pt>
                      <c:pt idx="7">
                        <c:v>1991</c:v>
                      </c:pt>
                      <c:pt idx="8">
                        <c:v>1992</c:v>
                      </c:pt>
                      <c:pt idx="9">
                        <c:v>1993</c:v>
                      </c:pt>
                      <c:pt idx="10">
                        <c:v>1994</c:v>
                      </c:pt>
                      <c:pt idx="11">
                        <c:v>1995</c:v>
                      </c:pt>
                      <c:pt idx="12">
                        <c:v>1996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JJA!$AL$3:$AL$15</c15:sqref>
                        </c15:formulaRef>
                      </c:ext>
                    </c:extLst>
                    <c:numCache>
                      <c:formatCode>0.00%</c:formatCode>
                      <c:ptCount val="13"/>
                      <c:pt idx="0">
                        <c:v>7.5067608923114898E-5</c:v>
                      </c:pt>
                      <c:pt idx="1">
                        <c:v>5.0704483422324316E-3</c:v>
                      </c:pt>
                      <c:pt idx="2">
                        <c:v>6.6835550280288508E-3</c:v>
                      </c:pt>
                      <c:pt idx="3">
                        <c:v>3.667915001805272E-3</c:v>
                      </c:pt>
                      <c:pt idx="4">
                        <c:v>3.725874473554415E-3</c:v>
                      </c:pt>
                      <c:pt idx="5">
                        <c:v>3.0258719563681456E-3</c:v>
                      </c:pt>
                      <c:pt idx="6">
                        <c:v>2.1329071797635893E-3</c:v>
                      </c:pt>
                      <c:pt idx="7">
                        <c:v>1.8415774662192998E-3</c:v>
                      </c:pt>
                      <c:pt idx="8">
                        <c:v>4.1862206459526152E-3</c:v>
                      </c:pt>
                      <c:pt idx="9">
                        <c:v>3.4550735558995897E-3</c:v>
                      </c:pt>
                      <c:pt idx="10">
                        <c:v>8.4263953719432225E-3</c:v>
                      </c:pt>
                      <c:pt idx="11">
                        <c:v>8.5704736149332557E-3</c:v>
                      </c:pt>
                      <c:pt idx="12">
                        <c:v>2.5146048134783404E-3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D6A-4C05-B2C8-F5ADAA89E10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JJA!$AM$2</c15:sqref>
                        </c15:formulaRef>
                      </c:ext>
                    </c:extLst>
                    <c:strCache>
                      <c:ptCount val="1"/>
                      <c:pt idx="0">
                        <c:v>11</c:v>
                      </c:pt>
                    </c:strCache>
                  </c:strRef>
                </c:tx>
                <c:spPr>
                  <a:ln w="28575" cap="rnd">
                    <a:solidFill>
                      <a:schemeClr val="tx1">
                        <a:lumMod val="65000"/>
                        <a:lumOff val="3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>
                        <a:lumMod val="65000"/>
                        <a:lumOff val="35000"/>
                      </a:schemeClr>
                    </a:solidFill>
                    <a:ln w="9525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JJA!$AB$3:$AB$15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1984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1987</c:v>
                      </c:pt>
                      <c:pt idx="4">
                        <c:v>1988</c:v>
                      </c:pt>
                      <c:pt idx="5">
                        <c:v>1989</c:v>
                      </c:pt>
                      <c:pt idx="6">
                        <c:v>1990</c:v>
                      </c:pt>
                      <c:pt idx="7">
                        <c:v>1991</c:v>
                      </c:pt>
                      <c:pt idx="8">
                        <c:v>1992</c:v>
                      </c:pt>
                      <c:pt idx="9">
                        <c:v>1993</c:v>
                      </c:pt>
                      <c:pt idx="10">
                        <c:v>1994</c:v>
                      </c:pt>
                      <c:pt idx="11">
                        <c:v>1995</c:v>
                      </c:pt>
                      <c:pt idx="12">
                        <c:v>1996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JJA!$AM$3:$AM$15</c15:sqref>
                        </c15:formulaRef>
                      </c:ext>
                    </c:extLst>
                    <c:numCache>
                      <c:formatCode>0.00%</c:formatCode>
                      <c:ptCount val="13"/>
                      <c:pt idx="0">
                        <c:v>-2.2902650569205443E-4</c:v>
                      </c:pt>
                      <c:pt idx="1">
                        <c:v>6.2735300494625931E-4</c:v>
                      </c:pt>
                      <c:pt idx="2">
                        <c:v>-5.5198601899207542E-3</c:v>
                      </c:pt>
                      <c:pt idx="3">
                        <c:v>2.0484872988457484E-3</c:v>
                      </c:pt>
                      <c:pt idx="4">
                        <c:v>4.6338348670878285E-3</c:v>
                      </c:pt>
                      <c:pt idx="5">
                        <c:v>9.5519063479104077E-4</c:v>
                      </c:pt>
                      <c:pt idx="6">
                        <c:v>8.5725805801407026E-3</c:v>
                      </c:pt>
                      <c:pt idx="7">
                        <c:v>-2.6442669781689999E-3</c:v>
                      </c:pt>
                      <c:pt idx="8">
                        <c:v>1.1622064788268553E-2</c:v>
                      </c:pt>
                      <c:pt idx="9">
                        <c:v>7.1813650179244591E-3</c:v>
                      </c:pt>
                      <c:pt idx="10">
                        <c:v>2.5545607508463408E-4</c:v>
                      </c:pt>
                      <c:pt idx="11">
                        <c:v>-8.644489463299522E-4</c:v>
                      </c:pt>
                      <c:pt idx="12">
                        <c:v>5.6450206487695248E-3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D6A-4C05-B2C8-F5ADAA89E105}"/>
                  </c:ext>
                </c:extLst>
              </c15:ser>
            </c15:filteredLineSeries>
          </c:ext>
        </c:extLst>
      </c:lineChart>
      <c:catAx>
        <c:axId val="127093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39919"/>
        <c:crosses val="autoZero"/>
        <c:auto val="1"/>
        <c:lblAlgn val="ctr"/>
        <c:lblOffset val="100"/>
        <c:noMultiLvlLbl val="0"/>
      </c:catAx>
      <c:valAx>
        <c:axId val="1270939919"/>
        <c:scaling>
          <c:orientation val="minMax"/>
          <c:max val="7.5000000000000011E-2"/>
          <c:min val="-7.50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3534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Differences by Year</a:t>
            </a:r>
            <a:r>
              <a:rPr lang="en-GB" baseline="0"/>
              <a:t> SH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JJA!$AI$2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JJA!$AB$3:$AB$15</c:f>
              <c:numCache>
                <c:formatCode>General</c:formatCode>
                <c:ptCount val="13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</c:numCache>
            </c:numRef>
          </c:cat>
          <c:val>
            <c:numRef>
              <c:f>JJA!$AI$3:$AI$15</c:f>
              <c:numCache>
                <c:formatCode>0.00%</c:formatCode>
                <c:ptCount val="13"/>
                <c:pt idx="0">
                  <c:v>5.8819073734043825E-3</c:v>
                </c:pt>
                <c:pt idx="1">
                  <c:v>3.7016988751160107E-2</c:v>
                </c:pt>
                <c:pt idx="2">
                  <c:v>1.6115729548810465E-2</c:v>
                </c:pt>
                <c:pt idx="3">
                  <c:v>1.6734776389275396E-2</c:v>
                </c:pt>
                <c:pt idx="4">
                  <c:v>1.0851037827878107E-3</c:v>
                </c:pt>
                <c:pt idx="5">
                  <c:v>-1.2630074893273391E-2</c:v>
                </c:pt>
                <c:pt idx="6">
                  <c:v>2.8384968684334877E-2</c:v>
                </c:pt>
                <c:pt idx="7">
                  <c:v>2.6685554758212937E-2</c:v>
                </c:pt>
                <c:pt idx="8">
                  <c:v>2.7771630322756202E-2</c:v>
                </c:pt>
                <c:pt idx="9">
                  <c:v>1.8610269000305102E-2</c:v>
                </c:pt>
                <c:pt idx="10">
                  <c:v>2.0889718887266095E-2</c:v>
                </c:pt>
                <c:pt idx="11">
                  <c:v>3.3447786589231865E-3</c:v>
                </c:pt>
                <c:pt idx="12">
                  <c:v>2.4220807136179301E-2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59-4FBF-B78F-8355CF496262}"/>
            </c:ext>
          </c:extLst>
        </c:ser>
        <c:ser>
          <c:idx val="8"/>
          <c:order val="8"/>
          <c:tx>
            <c:strRef>
              <c:f>JJA!$AK$2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rgbClr val="CF0B9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F0B9C"/>
              </a:solidFill>
              <a:ln w="9525">
                <a:solidFill>
                  <a:srgbClr val="CF0B9C"/>
                </a:solidFill>
              </a:ln>
              <a:effectLst/>
            </c:spPr>
          </c:marker>
          <c:cat>
            <c:numRef>
              <c:f>JJA!$AB$3:$AB$15</c:f>
              <c:numCache>
                <c:formatCode>General</c:formatCode>
                <c:ptCount val="13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</c:numCache>
            </c:numRef>
          </c:cat>
          <c:val>
            <c:numRef>
              <c:f>JJA!$AK$3:$AK$15</c:f>
              <c:numCache>
                <c:formatCode>0.00%</c:formatCode>
                <c:ptCount val="13"/>
                <c:pt idx="0">
                  <c:v>2.0231116578829325E-2</c:v>
                </c:pt>
                <c:pt idx="1">
                  <c:v>5.0098114910027934E-2</c:v>
                </c:pt>
                <c:pt idx="2">
                  <c:v>3.2511933526576192E-2</c:v>
                </c:pt>
                <c:pt idx="3">
                  <c:v>1.7340792524513399E-2</c:v>
                </c:pt>
                <c:pt idx="4">
                  <c:v>3.0588222780662033E-2</c:v>
                </c:pt>
                <c:pt idx="5">
                  <c:v>1.9780723643915268E-2</c:v>
                </c:pt>
                <c:pt idx="6">
                  <c:v>2.4695502423381532E-2</c:v>
                </c:pt>
                <c:pt idx="7">
                  <c:v>2.8587146706762614E-2</c:v>
                </c:pt>
                <c:pt idx="8">
                  <c:v>2.2923366117041974E-2</c:v>
                </c:pt>
                <c:pt idx="9">
                  <c:v>4.1046451018412547E-2</c:v>
                </c:pt>
                <c:pt idx="10">
                  <c:v>3.1682052497683681E-2</c:v>
                </c:pt>
                <c:pt idx="11">
                  <c:v>1.501735248887931E-2</c:v>
                </c:pt>
                <c:pt idx="12">
                  <c:v>2.348468374958991E-2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59-4FBF-B78F-8355CF496262}"/>
            </c:ext>
          </c:extLst>
        </c:ser>
        <c:ser>
          <c:idx val="9"/>
          <c:order val="9"/>
          <c:tx>
            <c:strRef>
              <c:f>JJA!$AL$2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bg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60000"/>
                  <a:lumOff val="40000"/>
                </a:schemeClr>
              </a:solidFill>
              <a:ln w="9525">
                <a:solidFill>
                  <a:schemeClr val="bg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JJA!$AB$3:$AB$15</c:f>
              <c:numCache>
                <c:formatCode>General</c:formatCode>
                <c:ptCount val="13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</c:numCache>
            </c:numRef>
          </c:cat>
          <c:val>
            <c:numRef>
              <c:f>JJA!$AL$3:$AL$15</c:f>
              <c:numCache>
                <c:formatCode>0.00%</c:formatCode>
                <c:ptCount val="13"/>
                <c:pt idx="0">
                  <c:v>7.5067608923114898E-5</c:v>
                </c:pt>
                <c:pt idx="1">
                  <c:v>5.0704483422324316E-3</c:v>
                </c:pt>
                <c:pt idx="2">
                  <c:v>6.6835550280288508E-3</c:v>
                </c:pt>
                <c:pt idx="3">
                  <c:v>3.667915001805272E-3</c:v>
                </c:pt>
                <c:pt idx="4">
                  <c:v>3.725874473554415E-3</c:v>
                </c:pt>
                <c:pt idx="5">
                  <c:v>3.0258719563681456E-3</c:v>
                </c:pt>
                <c:pt idx="6">
                  <c:v>2.1329071797635893E-3</c:v>
                </c:pt>
                <c:pt idx="7">
                  <c:v>1.8415774662192998E-3</c:v>
                </c:pt>
                <c:pt idx="8">
                  <c:v>4.1862206459526152E-3</c:v>
                </c:pt>
                <c:pt idx="9">
                  <c:v>3.4550735558995897E-3</c:v>
                </c:pt>
                <c:pt idx="10">
                  <c:v>8.4263953719432225E-3</c:v>
                </c:pt>
                <c:pt idx="11">
                  <c:v>8.5704736149332557E-3</c:v>
                </c:pt>
                <c:pt idx="12">
                  <c:v>2.5146048134783404E-3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59-4FBF-B78F-8355CF496262}"/>
            </c:ext>
          </c:extLst>
        </c:ser>
        <c:ser>
          <c:idx val="10"/>
          <c:order val="10"/>
          <c:tx>
            <c:strRef>
              <c:f>JJA!$AM$2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cat>
            <c:numRef>
              <c:f>JJA!$AB$3:$AB$15</c:f>
              <c:numCache>
                <c:formatCode>General</c:formatCode>
                <c:ptCount val="13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</c:numCache>
            </c:numRef>
          </c:cat>
          <c:val>
            <c:numRef>
              <c:f>JJA!$AM$3:$AM$15</c:f>
              <c:numCache>
                <c:formatCode>0.00%</c:formatCode>
                <c:ptCount val="13"/>
                <c:pt idx="0">
                  <c:v>-2.2902650569205443E-4</c:v>
                </c:pt>
                <c:pt idx="1">
                  <c:v>6.2735300494625931E-4</c:v>
                </c:pt>
                <c:pt idx="2">
                  <c:v>-5.5198601899207542E-3</c:v>
                </c:pt>
                <c:pt idx="3">
                  <c:v>2.0484872988457484E-3</c:v>
                </c:pt>
                <c:pt idx="4">
                  <c:v>4.6338348670878285E-3</c:v>
                </c:pt>
                <c:pt idx="5">
                  <c:v>9.5519063479104077E-4</c:v>
                </c:pt>
                <c:pt idx="6">
                  <c:v>8.5725805801407026E-3</c:v>
                </c:pt>
                <c:pt idx="7">
                  <c:v>-2.6442669781689999E-3</c:v>
                </c:pt>
                <c:pt idx="8">
                  <c:v>1.1622064788268553E-2</c:v>
                </c:pt>
                <c:pt idx="9">
                  <c:v>7.1813650179244591E-3</c:v>
                </c:pt>
                <c:pt idx="10">
                  <c:v>2.5545607508463408E-4</c:v>
                </c:pt>
                <c:pt idx="11">
                  <c:v>-8.644489463299522E-4</c:v>
                </c:pt>
                <c:pt idx="12">
                  <c:v>5.6450206487695248E-3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59-4FBF-B78F-8355CF496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935343"/>
        <c:axId val="127093991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JJA!$AC$2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JJA!$AB$3:$AB$15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1984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1987</c:v>
                      </c:pt>
                      <c:pt idx="4">
                        <c:v>1988</c:v>
                      </c:pt>
                      <c:pt idx="5">
                        <c:v>1989</c:v>
                      </c:pt>
                      <c:pt idx="6">
                        <c:v>1990</c:v>
                      </c:pt>
                      <c:pt idx="7">
                        <c:v>1991</c:v>
                      </c:pt>
                      <c:pt idx="8">
                        <c:v>1992</c:v>
                      </c:pt>
                      <c:pt idx="9">
                        <c:v>1993</c:v>
                      </c:pt>
                      <c:pt idx="10">
                        <c:v>1994</c:v>
                      </c:pt>
                      <c:pt idx="11">
                        <c:v>1995</c:v>
                      </c:pt>
                      <c:pt idx="12">
                        <c:v>1996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JJA!$AC$3:$AC$15</c15:sqref>
                        </c15:formulaRef>
                      </c:ext>
                    </c:extLst>
                    <c:numCache>
                      <c:formatCode>0.00%</c:formatCode>
                      <c:ptCount val="13"/>
                      <c:pt idx="0">
                        <c:v>2.4478944761297798E-2</c:v>
                      </c:pt>
                      <c:pt idx="1">
                        <c:v>-1.1582018511398201E-2</c:v>
                      </c:pt>
                      <c:pt idx="2">
                        <c:v>-2.7024559151748312E-3</c:v>
                      </c:pt>
                      <c:pt idx="3">
                        <c:v>-2.0228618683557908E-3</c:v>
                      </c:pt>
                      <c:pt idx="4">
                        <c:v>-8.5205800381141228E-4</c:v>
                      </c:pt>
                      <c:pt idx="5">
                        <c:v>2.2302649826781012E-2</c:v>
                      </c:pt>
                      <c:pt idx="6">
                        <c:v>-1.1705544687936817E-2</c:v>
                      </c:pt>
                      <c:pt idx="7">
                        <c:v>-4.3101507581677356E-3</c:v>
                      </c:pt>
                      <c:pt idx="8">
                        <c:v>-4.6671024512953685E-3</c:v>
                      </c:pt>
                      <c:pt idx="9">
                        <c:v>1.7768899291687873E-3</c:v>
                      </c:pt>
                      <c:pt idx="10">
                        <c:v>-4.4440653568891819E-3</c:v>
                      </c:pt>
                      <c:pt idx="11">
                        <c:v>1.1237705239857912E-2</c:v>
                      </c:pt>
                      <c:pt idx="12">
                        <c:v>7.0542490676151065E-3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F59-4FBF-B78F-8355CF4962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JJA!$AD$2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JJA!$AB$3:$AB$15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1984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1987</c:v>
                      </c:pt>
                      <c:pt idx="4">
                        <c:v>1988</c:v>
                      </c:pt>
                      <c:pt idx="5">
                        <c:v>1989</c:v>
                      </c:pt>
                      <c:pt idx="6">
                        <c:v>1990</c:v>
                      </c:pt>
                      <c:pt idx="7">
                        <c:v>1991</c:v>
                      </c:pt>
                      <c:pt idx="8">
                        <c:v>1992</c:v>
                      </c:pt>
                      <c:pt idx="9">
                        <c:v>1993</c:v>
                      </c:pt>
                      <c:pt idx="10">
                        <c:v>1994</c:v>
                      </c:pt>
                      <c:pt idx="11">
                        <c:v>1995</c:v>
                      </c:pt>
                      <c:pt idx="12">
                        <c:v>1996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JJA!$AD$3:$AD$15</c15:sqref>
                        </c15:formulaRef>
                      </c:ext>
                    </c:extLst>
                    <c:numCache>
                      <c:formatCode>0.00%</c:formatCode>
                      <c:ptCount val="13"/>
                      <c:pt idx="0">
                        <c:v>-1.5763278934960379E-2</c:v>
                      </c:pt>
                      <c:pt idx="1">
                        <c:v>-3.3421177993566864E-2</c:v>
                      </c:pt>
                      <c:pt idx="2">
                        <c:v>-2.9013132122442997E-2</c:v>
                      </c:pt>
                      <c:pt idx="3">
                        <c:v>-3.5277935755549023E-2</c:v>
                      </c:pt>
                      <c:pt idx="4">
                        <c:v>-7.4788209937211581E-3</c:v>
                      </c:pt>
                      <c:pt idx="5">
                        <c:v>1.6390219038772552E-2</c:v>
                      </c:pt>
                      <c:pt idx="6">
                        <c:v>-3.4979325584866078E-2</c:v>
                      </c:pt>
                      <c:pt idx="7">
                        <c:v>-3.3160813940035477E-2</c:v>
                      </c:pt>
                      <c:pt idx="8">
                        <c:v>-2.3740195852079704E-2</c:v>
                      </c:pt>
                      <c:pt idx="9">
                        <c:v>-4.8110495249078039E-2</c:v>
                      </c:pt>
                      <c:pt idx="10">
                        <c:v>-1.7816027813641944E-2</c:v>
                      </c:pt>
                      <c:pt idx="11">
                        <c:v>-1.7495772821021854E-2</c:v>
                      </c:pt>
                      <c:pt idx="12">
                        <c:v>-3.8825267944542247E-2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F59-4FBF-B78F-8355CF4962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JJA!$AE$2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JJA!$AB$3:$AB$15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1984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1987</c:v>
                      </c:pt>
                      <c:pt idx="4">
                        <c:v>1988</c:v>
                      </c:pt>
                      <c:pt idx="5">
                        <c:v>1989</c:v>
                      </c:pt>
                      <c:pt idx="6">
                        <c:v>1990</c:v>
                      </c:pt>
                      <c:pt idx="7">
                        <c:v>1991</c:v>
                      </c:pt>
                      <c:pt idx="8">
                        <c:v>1992</c:v>
                      </c:pt>
                      <c:pt idx="9">
                        <c:v>1993</c:v>
                      </c:pt>
                      <c:pt idx="10">
                        <c:v>1994</c:v>
                      </c:pt>
                      <c:pt idx="11">
                        <c:v>1995</c:v>
                      </c:pt>
                      <c:pt idx="12">
                        <c:v>1996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JJA!$AE$3:$AE$15</c15:sqref>
                        </c15:formulaRef>
                      </c:ext>
                    </c:extLst>
                    <c:numCache>
                      <c:formatCode>0.00%</c:formatCode>
                      <c:ptCount val="13"/>
                      <c:pt idx="0">
                        <c:v>-3.2693501416527909E-3</c:v>
                      </c:pt>
                      <c:pt idx="1">
                        <c:v>-1.4200397334169265E-2</c:v>
                      </c:pt>
                      <c:pt idx="2">
                        <c:v>5.5522887926806042E-3</c:v>
                      </c:pt>
                      <c:pt idx="3">
                        <c:v>2.4988499362635905E-2</c:v>
                      </c:pt>
                      <c:pt idx="4">
                        <c:v>2.9100725608495054E-3</c:v>
                      </c:pt>
                      <c:pt idx="5">
                        <c:v>-2.8619246671506837E-3</c:v>
                      </c:pt>
                      <c:pt idx="6">
                        <c:v>8.8259477155328558E-3</c:v>
                      </c:pt>
                      <c:pt idx="7">
                        <c:v>3.6068851989721068E-3</c:v>
                      </c:pt>
                      <c:pt idx="8">
                        <c:v>-7.5467584213636044E-4</c:v>
                      </c:pt>
                      <c:pt idx="9">
                        <c:v>4.7506887621836594E-3</c:v>
                      </c:pt>
                      <c:pt idx="10">
                        <c:v>-1.0284494765903852E-2</c:v>
                      </c:pt>
                      <c:pt idx="11">
                        <c:v>-6.4844047775135111E-3</c:v>
                      </c:pt>
                      <c:pt idx="12">
                        <c:v>-3.8427058291473012E-3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F59-4FBF-B78F-8355CF4962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JJA!$AF$2</c15:sqref>
                        </c15:formulaRef>
                      </c:ext>
                    </c:extLst>
                    <c:strCache>
                      <c:ptCount val="1"/>
                      <c:pt idx="0">
                        <c:v>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JJA!$AB$3:$AB$15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1984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1987</c:v>
                      </c:pt>
                      <c:pt idx="4">
                        <c:v>1988</c:v>
                      </c:pt>
                      <c:pt idx="5">
                        <c:v>1989</c:v>
                      </c:pt>
                      <c:pt idx="6">
                        <c:v>1990</c:v>
                      </c:pt>
                      <c:pt idx="7">
                        <c:v>1991</c:v>
                      </c:pt>
                      <c:pt idx="8">
                        <c:v>1992</c:v>
                      </c:pt>
                      <c:pt idx="9">
                        <c:v>1993</c:v>
                      </c:pt>
                      <c:pt idx="10">
                        <c:v>1994</c:v>
                      </c:pt>
                      <c:pt idx="11">
                        <c:v>1995</c:v>
                      </c:pt>
                      <c:pt idx="12">
                        <c:v>1996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JJA!$AF$3:$AF$15</c15:sqref>
                        </c15:formulaRef>
                      </c:ext>
                    </c:extLst>
                    <c:numCache>
                      <c:formatCode>0.00%</c:formatCode>
                      <c:ptCount val="13"/>
                      <c:pt idx="0">
                        <c:v>-9.4619335207814237E-3</c:v>
                      </c:pt>
                      <c:pt idx="1">
                        <c:v>-4.411973343457192E-3</c:v>
                      </c:pt>
                      <c:pt idx="2">
                        <c:v>-7.3966563215560367E-3</c:v>
                      </c:pt>
                      <c:pt idx="3">
                        <c:v>-4.5707695364218971E-3</c:v>
                      </c:pt>
                      <c:pt idx="4">
                        <c:v>-7.5867720794620657E-3</c:v>
                      </c:pt>
                      <c:pt idx="5">
                        <c:v>-9.0645238564111674E-3</c:v>
                      </c:pt>
                      <c:pt idx="6">
                        <c:v>-4.8939400087378475E-3</c:v>
                      </c:pt>
                      <c:pt idx="7">
                        <c:v>-4.8667093244845958E-3</c:v>
                      </c:pt>
                      <c:pt idx="8">
                        <c:v>-2.0768827913353219E-3</c:v>
                      </c:pt>
                      <c:pt idx="9">
                        <c:v>-9.1798265349142451E-3</c:v>
                      </c:pt>
                      <c:pt idx="10">
                        <c:v>-1.0198026915829241E-2</c:v>
                      </c:pt>
                      <c:pt idx="11">
                        <c:v>-7.6324413508504193E-3</c:v>
                      </c:pt>
                      <c:pt idx="12">
                        <c:v>-4.7403028248185607E-3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F59-4FBF-B78F-8355CF4962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JJA!$AG$2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JJA!$AB$3:$AB$15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1984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1987</c:v>
                      </c:pt>
                      <c:pt idx="4">
                        <c:v>1988</c:v>
                      </c:pt>
                      <c:pt idx="5">
                        <c:v>1989</c:v>
                      </c:pt>
                      <c:pt idx="6">
                        <c:v>1990</c:v>
                      </c:pt>
                      <c:pt idx="7">
                        <c:v>1991</c:v>
                      </c:pt>
                      <c:pt idx="8">
                        <c:v>1992</c:v>
                      </c:pt>
                      <c:pt idx="9">
                        <c:v>1993</c:v>
                      </c:pt>
                      <c:pt idx="10">
                        <c:v>1994</c:v>
                      </c:pt>
                      <c:pt idx="11">
                        <c:v>1995</c:v>
                      </c:pt>
                      <c:pt idx="12">
                        <c:v>1996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JJA!$AG$3:$AG$15</c15:sqref>
                        </c15:formulaRef>
                      </c:ext>
                    </c:extLst>
                    <c:numCache>
                      <c:formatCode>0.00%</c:formatCode>
                      <c:ptCount val="13"/>
                      <c:pt idx="0">
                        <c:v>-3.748826919030071E-3</c:v>
                      </c:pt>
                      <c:pt idx="1">
                        <c:v>9.2746978778348865E-3</c:v>
                      </c:pt>
                      <c:pt idx="2">
                        <c:v>4.1551074124664966E-3</c:v>
                      </c:pt>
                      <c:pt idx="3">
                        <c:v>-4.4855855001200151E-3</c:v>
                      </c:pt>
                      <c:pt idx="4">
                        <c:v>-3.0761297563679374E-3</c:v>
                      </c:pt>
                      <c:pt idx="5">
                        <c:v>5.6282896235777258E-3</c:v>
                      </c:pt>
                      <c:pt idx="6">
                        <c:v>1.0456926107068151E-2</c:v>
                      </c:pt>
                      <c:pt idx="7">
                        <c:v>1.372954122021805E-3</c:v>
                      </c:pt>
                      <c:pt idx="8">
                        <c:v>-6.3895361827410319E-3</c:v>
                      </c:pt>
                      <c:pt idx="9">
                        <c:v>8.7583166200224383E-3</c:v>
                      </c:pt>
                      <c:pt idx="10">
                        <c:v>5.4190784935384262E-3</c:v>
                      </c:pt>
                      <c:pt idx="11">
                        <c:v>3.4055908894297104E-3</c:v>
                      </c:pt>
                      <c:pt idx="12">
                        <c:v>5.6756386133760967E-3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F59-4FBF-B78F-8355CF4962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JJA!$AH$2</c15:sqref>
                        </c15:formulaRef>
                      </c:ext>
                    </c:extLst>
                    <c:strCache>
                      <c:ptCount val="1"/>
                      <c:pt idx="0">
                        <c:v>6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JJA!$AB$3:$AB$15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1984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1987</c:v>
                      </c:pt>
                      <c:pt idx="4">
                        <c:v>1988</c:v>
                      </c:pt>
                      <c:pt idx="5">
                        <c:v>1989</c:v>
                      </c:pt>
                      <c:pt idx="6">
                        <c:v>1990</c:v>
                      </c:pt>
                      <c:pt idx="7">
                        <c:v>1991</c:v>
                      </c:pt>
                      <c:pt idx="8">
                        <c:v>1992</c:v>
                      </c:pt>
                      <c:pt idx="9">
                        <c:v>1993</c:v>
                      </c:pt>
                      <c:pt idx="10">
                        <c:v>1994</c:v>
                      </c:pt>
                      <c:pt idx="11">
                        <c:v>1995</c:v>
                      </c:pt>
                      <c:pt idx="12">
                        <c:v>1996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JJA!$AH$3:$AH$15</c15:sqref>
                        </c15:formulaRef>
                      </c:ext>
                    </c:extLst>
                    <c:numCache>
                      <c:formatCode>0.00%</c:formatCode>
                      <c:ptCount val="13"/>
                      <c:pt idx="0">
                        <c:v>-2.7422273943418299E-3</c:v>
                      </c:pt>
                      <c:pt idx="1">
                        <c:v>-6.0538864370968497E-3</c:v>
                      </c:pt>
                      <c:pt idx="2">
                        <c:v>-1.157569605440216E-3</c:v>
                      </c:pt>
                      <c:pt idx="3">
                        <c:v>6.3446861309756249E-3</c:v>
                      </c:pt>
                      <c:pt idx="4">
                        <c:v>9.3662001983185056E-4</c:v>
                      </c:pt>
                      <c:pt idx="5">
                        <c:v>-6.0409386769461875E-3</c:v>
                      </c:pt>
                      <c:pt idx="6">
                        <c:v>6.7067732689059748E-3</c:v>
                      </c:pt>
                      <c:pt idx="7">
                        <c:v>5.193363006907252E-3</c:v>
                      </c:pt>
                      <c:pt idx="8">
                        <c:v>-4.3283036674482758E-4</c:v>
                      </c:pt>
                      <c:pt idx="9">
                        <c:v>-1.4953269951526044E-3</c:v>
                      </c:pt>
                      <c:pt idx="10">
                        <c:v>-5.0283648922449797E-3</c:v>
                      </c:pt>
                      <c:pt idx="11">
                        <c:v>1.2872211871027758E-3</c:v>
                      </c:pt>
                      <c:pt idx="12">
                        <c:v>1.3543809177445562E-3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F59-4FBF-B78F-8355CF4962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JJA!$AJ$2</c15:sqref>
                        </c15:formulaRef>
                      </c:ext>
                    </c:extLst>
                    <c:strCache>
                      <c:ptCount val="1"/>
                      <c:pt idx="0">
                        <c:v>8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JJA!$AB$3:$AB$15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1984</c:v>
                      </c:pt>
                      <c:pt idx="1">
                        <c:v>1985</c:v>
                      </c:pt>
                      <c:pt idx="2">
                        <c:v>1986</c:v>
                      </c:pt>
                      <c:pt idx="3">
                        <c:v>1987</c:v>
                      </c:pt>
                      <c:pt idx="4">
                        <c:v>1988</c:v>
                      </c:pt>
                      <c:pt idx="5">
                        <c:v>1989</c:v>
                      </c:pt>
                      <c:pt idx="6">
                        <c:v>1990</c:v>
                      </c:pt>
                      <c:pt idx="7">
                        <c:v>1991</c:v>
                      </c:pt>
                      <c:pt idx="8">
                        <c:v>1992</c:v>
                      </c:pt>
                      <c:pt idx="9">
                        <c:v>1993</c:v>
                      </c:pt>
                      <c:pt idx="10">
                        <c:v>1994</c:v>
                      </c:pt>
                      <c:pt idx="11">
                        <c:v>1995</c:v>
                      </c:pt>
                      <c:pt idx="12">
                        <c:v>1996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JJA!$AJ$3:$AJ$15</c15:sqref>
                        </c15:formulaRef>
                      </c:ext>
                    </c:extLst>
                    <c:numCache>
                      <c:formatCode>0.00%</c:formatCode>
                      <c:ptCount val="13"/>
                      <c:pt idx="0">
                        <c:v>-1.5452392905996037E-2</c:v>
                      </c:pt>
                      <c:pt idx="1">
                        <c:v>-3.2418149266513249E-2</c:v>
                      </c:pt>
                      <c:pt idx="2">
                        <c:v>-1.9228940154027763E-2</c:v>
                      </c:pt>
                      <c:pt idx="3">
                        <c:v>-2.4768004047604653E-2</c:v>
                      </c:pt>
                      <c:pt idx="4">
                        <c:v>-2.4885947651410861E-2</c:v>
                      </c:pt>
                      <c:pt idx="5">
                        <c:v>-3.7485482630424283E-2</c:v>
                      </c:pt>
                      <c:pt idx="6">
                        <c:v>-3.8196795677586909E-2</c:v>
                      </c:pt>
                      <c:pt idx="7">
                        <c:v>-2.2305540258239179E-2</c:v>
                      </c:pt>
                      <c:pt idx="8">
                        <c:v>-2.8442058387686736E-2</c:v>
                      </c:pt>
                      <c:pt idx="9">
                        <c:v>-2.6793405124771713E-2</c:v>
                      </c:pt>
                      <c:pt idx="10">
                        <c:v>-1.8901721581006836E-2</c:v>
                      </c:pt>
                      <c:pt idx="11">
                        <c:v>-1.0386054183410404E-2</c:v>
                      </c:pt>
                      <c:pt idx="12">
                        <c:v>-2.2541108348244715E-2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F59-4FBF-B78F-8355CF496262}"/>
                  </c:ext>
                </c:extLst>
              </c15:ser>
            </c15:filteredLineSeries>
          </c:ext>
        </c:extLst>
      </c:lineChart>
      <c:catAx>
        <c:axId val="127093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39919"/>
        <c:crosses val="autoZero"/>
        <c:auto val="1"/>
        <c:lblAlgn val="ctr"/>
        <c:lblOffset val="100"/>
        <c:noMultiLvlLbl val="0"/>
      </c:catAx>
      <c:valAx>
        <c:axId val="1270939919"/>
        <c:scaling>
          <c:orientation val="minMax"/>
          <c:max val="7.5000000000000011E-2"/>
          <c:min val="-7.500000000000001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935343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209550</xdr:colOff>
      <xdr:row>57</xdr:row>
      <xdr:rowOff>104775</xdr:rowOff>
    </xdr:from>
    <xdr:to>
      <xdr:col>40</xdr:col>
      <xdr:colOff>9525</xdr:colOff>
      <xdr:row>77</xdr:row>
      <xdr:rowOff>138114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4A34F2-73F3-4DAC-AB15-2F58160E3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209550</xdr:colOff>
      <xdr:row>77</xdr:row>
      <xdr:rowOff>180975</xdr:rowOff>
    </xdr:from>
    <xdr:to>
      <xdr:col>40</xdr:col>
      <xdr:colOff>9525</xdr:colOff>
      <xdr:row>98</xdr:row>
      <xdr:rowOff>23814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10016C-A477-4914-A7ED-FA802FBCB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ADB9CA"/>
      </a:dk2>
      <a:lt2>
        <a:srgbClr val="595959"/>
      </a:lt2>
      <a:accent1>
        <a:srgbClr val="FF0000"/>
      </a:accent1>
      <a:accent2>
        <a:srgbClr val="ED7D31"/>
      </a:accent2>
      <a:accent3>
        <a:srgbClr val="FFC000"/>
      </a:accent3>
      <a:accent4>
        <a:srgbClr val="92D050"/>
      </a:accent4>
      <a:accent5>
        <a:srgbClr val="00B050"/>
      </a:accent5>
      <a:accent6>
        <a:srgbClr val="00B0F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7"/>
  <sheetViews>
    <sheetView topLeftCell="A19" workbookViewId="0">
      <selection activeCell="AP17" sqref="AP17:AP18"/>
    </sheetView>
  </sheetViews>
  <sheetFormatPr defaultRowHeight="15" x14ac:dyDescent="0.25"/>
  <cols>
    <col min="2" max="2" width="6.140625" bestFit="1" customWidth="1"/>
    <col min="3" max="3" width="7.140625" bestFit="1" customWidth="1"/>
    <col min="4" max="4" width="6.140625" bestFit="1" customWidth="1"/>
    <col min="5" max="5" width="6.85546875" bestFit="1" customWidth="1"/>
    <col min="6" max="6" width="6.140625" bestFit="1" customWidth="1"/>
    <col min="7" max="7" width="6.85546875" bestFit="1" customWidth="1"/>
    <col min="8" max="9" width="7.140625" bestFit="1" customWidth="1"/>
    <col min="10" max="12" width="6.140625" bestFit="1" customWidth="1"/>
    <col min="13" max="13" width="8" bestFit="1" customWidth="1"/>
    <col min="16" max="16" width="5.140625" bestFit="1" customWidth="1"/>
    <col min="17" max="18" width="6.140625" bestFit="1" customWidth="1"/>
    <col min="19" max="21" width="5.140625" bestFit="1" customWidth="1"/>
    <col min="22" max="24" width="6.140625" bestFit="1" customWidth="1"/>
    <col min="25" max="26" width="5.140625" bestFit="1" customWidth="1"/>
    <col min="28" max="28" width="5" bestFit="1" customWidth="1"/>
    <col min="29" max="36" width="6.85546875" bestFit="1" customWidth="1"/>
    <col min="37" max="38" width="6.140625" bestFit="1" customWidth="1"/>
    <col min="39" max="39" width="6.85546875" bestFit="1" customWidth="1"/>
  </cols>
  <sheetData>
    <row r="1" spans="1:39" x14ac:dyDescent="0.25">
      <c r="AB1" s="7" t="s">
        <v>30</v>
      </c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 spans="1:39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 t="s">
        <v>26</v>
      </c>
      <c r="P2">
        <v>1</v>
      </c>
      <c r="Q2">
        <v>2</v>
      </c>
      <c r="R2">
        <v>3</v>
      </c>
      <c r="S2">
        <v>4</v>
      </c>
      <c r="T2">
        <v>5</v>
      </c>
      <c r="U2">
        <v>6</v>
      </c>
      <c r="V2">
        <v>7</v>
      </c>
      <c r="W2">
        <v>8</v>
      </c>
      <c r="X2">
        <v>9</v>
      </c>
      <c r="Y2">
        <v>10</v>
      </c>
      <c r="Z2">
        <v>11</v>
      </c>
      <c r="AC2">
        <v>1</v>
      </c>
      <c r="AD2">
        <v>2</v>
      </c>
      <c r="AE2">
        <v>3</v>
      </c>
      <c r="AF2">
        <v>4</v>
      </c>
      <c r="AG2">
        <v>5</v>
      </c>
      <c r="AH2">
        <v>6</v>
      </c>
      <c r="AI2">
        <v>7</v>
      </c>
      <c r="AJ2">
        <v>8</v>
      </c>
      <c r="AK2">
        <v>9</v>
      </c>
      <c r="AL2">
        <v>10</v>
      </c>
      <c r="AM2">
        <v>11</v>
      </c>
    </row>
    <row r="3" spans="1:39" x14ac:dyDescent="0.25">
      <c r="A3" t="s">
        <v>0</v>
      </c>
      <c r="B3">
        <v>3073</v>
      </c>
      <c r="C3">
        <v>7127</v>
      </c>
      <c r="D3">
        <v>2078</v>
      </c>
      <c r="E3">
        <v>360</v>
      </c>
      <c r="F3">
        <v>3712</v>
      </c>
      <c r="G3">
        <v>397</v>
      </c>
      <c r="H3">
        <v>13517</v>
      </c>
      <c r="I3">
        <v>3061</v>
      </c>
      <c r="J3">
        <v>4005</v>
      </c>
      <c r="K3">
        <v>833</v>
      </c>
      <c r="L3">
        <v>853</v>
      </c>
      <c r="M3">
        <f>SUM(B3:L3)</f>
        <v>39016</v>
      </c>
      <c r="O3" t="s">
        <v>0</v>
      </c>
      <c r="P3" s="4">
        <f t="shared" ref="P3:Z3" si="0">B3/$M$3</f>
        <v>7.8762558950174283E-2</v>
      </c>
      <c r="Q3" s="4">
        <f t="shared" si="0"/>
        <v>0.1826686487594833</v>
      </c>
      <c r="R3" s="4">
        <f t="shared" si="0"/>
        <v>5.3260200943202787E-2</v>
      </c>
      <c r="S3" s="4">
        <f t="shared" si="0"/>
        <v>9.2269838015173258E-3</v>
      </c>
      <c r="T3" s="4">
        <f t="shared" si="0"/>
        <v>9.5140455197867541E-2</v>
      </c>
      <c r="U3" s="4">
        <f t="shared" si="0"/>
        <v>1.0175312692228829E-2</v>
      </c>
      <c r="V3" s="4">
        <f t="shared" si="0"/>
        <v>0.34644761123641582</v>
      </c>
      <c r="W3" s="4">
        <f t="shared" si="0"/>
        <v>7.845499282345704E-2</v>
      </c>
      <c r="X3" s="4">
        <f t="shared" si="0"/>
        <v>0.10265019479188026</v>
      </c>
      <c r="Y3" s="4">
        <f t="shared" si="0"/>
        <v>2.1350215296288701E-2</v>
      </c>
      <c r="Z3" s="4">
        <f t="shared" si="0"/>
        <v>2.1862825507484109E-2</v>
      </c>
      <c r="AB3">
        <v>1984</v>
      </c>
      <c r="AC3" s="2">
        <f>P3-P4</f>
        <v>2.4478944761297798E-2</v>
      </c>
      <c r="AD3" s="2">
        <f t="shared" ref="AD3:AM3" si="1">Q3-Q4</f>
        <v>-1.5763278934960379E-2</v>
      </c>
      <c r="AE3" s="2">
        <f t="shared" si="1"/>
        <v>-3.2693501416527909E-3</v>
      </c>
      <c r="AF3" s="2">
        <f t="shared" si="1"/>
        <v>-9.4619335207814237E-3</v>
      </c>
      <c r="AG3" s="2">
        <f t="shared" si="1"/>
        <v>-3.748826919030071E-3</v>
      </c>
      <c r="AH3" s="2">
        <f t="shared" si="1"/>
        <v>-2.7422273943418299E-3</v>
      </c>
      <c r="AI3" s="2">
        <f t="shared" si="1"/>
        <v>5.8819073734043825E-3</v>
      </c>
      <c r="AJ3" s="2">
        <f t="shared" si="1"/>
        <v>-1.5452392905996037E-2</v>
      </c>
      <c r="AK3" s="2">
        <f t="shared" si="1"/>
        <v>2.0231116578829325E-2</v>
      </c>
      <c r="AL3" s="2">
        <f t="shared" si="1"/>
        <v>7.5067608923114898E-5</v>
      </c>
      <c r="AM3" s="2">
        <f t="shared" si="1"/>
        <v>-2.2902650569205443E-4</v>
      </c>
    </row>
    <row r="4" spans="1:39" x14ac:dyDescent="0.25">
      <c r="A4" t="s">
        <v>1</v>
      </c>
      <c r="B4">
        <v>3988</v>
      </c>
      <c r="C4">
        <v>14578</v>
      </c>
      <c r="D4">
        <v>4153</v>
      </c>
      <c r="E4">
        <v>1373</v>
      </c>
      <c r="F4">
        <v>7265</v>
      </c>
      <c r="G4">
        <v>949</v>
      </c>
      <c r="H4">
        <v>25020</v>
      </c>
      <c r="I4">
        <v>6899</v>
      </c>
      <c r="J4">
        <v>6055</v>
      </c>
      <c r="K4">
        <v>1563</v>
      </c>
      <c r="L4">
        <v>1623</v>
      </c>
      <c r="M4">
        <f t="shared" ref="M4:M28" si="2">SUM(B4:L4)</f>
        <v>73466</v>
      </c>
      <c r="O4" t="s">
        <v>1</v>
      </c>
      <c r="P4" s="4">
        <f>B4/$M$4</f>
        <v>5.4283614188876485E-2</v>
      </c>
      <c r="Q4" s="4">
        <f t="shared" ref="Q4:Z4" si="3">C4/$M$4</f>
        <v>0.19843192769444368</v>
      </c>
      <c r="R4" s="4">
        <f t="shared" si="3"/>
        <v>5.6529551084855578E-2</v>
      </c>
      <c r="S4" s="4">
        <f t="shared" si="3"/>
        <v>1.868891732229875E-2</v>
      </c>
      <c r="T4" s="4">
        <f t="shared" si="3"/>
        <v>9.8889282116897612E-2</v>
      </c>
      <c r="U4" s="4">
        <f t="shared" si="3"/>
        <v>1.2917540086570659E-2</v>
      </c>
      <c r="V4" s="4">
        <f t="shared" si="3"/>
        <v>0.34056570386301144</v>
      </c>
      <c r="W4" s="4">
        <f t="shared" si="3"/>
        <v>9.3907385729453077E-2</v>
      </c>
      <c r="X4" s="4">
        <f t="shared" si="3"/>
        <v>8.2419078213050931E-2</v>
      </c>
      <c r="Y4" s="4">
        <f t="shared" si="3"/>
        <v>2.1275147687365586E-2</v>
      </c>
      <c r="Z4" s="4">
        <f t="shared" si="3"/>
        <v>2.2091852013176164E-2</v>
      </c>
      <c r="AB4">
        <v>1985</v>
      </c>
      <c r="AC4" s="2">
        <f t="shared" ref="AC4:AM4" si="4">P5-P6</f>
        <v>-1.1582018511398201E-2</v>
      </c>
      <c r="AD4" s="2">
        <f t="shared" si="4"/>
        <v>-3.3421177993566864E-2</v>
      </c>
      <c r="AE4" s="2">
        <f t="shared" si="4"/>
        <v>-1.4200397334169265E-2</v>
      </c>
      <c r="AF4" s="2">
        <f t="shared" si="4"/>
        <v>-4.411973343457192E-3</v>
      </c>
      <c r="AG4" s="2">
        <f t="shared" si="4"/>
        <v>9.2746978778348865E-3</v>
      </c>
      <c r="AH4" s="2">
        <f t="shared" si="4"/>
        <v>-6.0538864370968497E-3</v>
      </c>
      <c r="AI4" s="2">
        <f t="shared" si="4"/>
        <v>3.7016988751160107E-2</v>
      </c>
      <c r="AJ4" s="2">
        <f t="shared" si="4"/>
        <v>-3.2418149266513249E-2</v>
      </c>
      <c r="AK4" s="2">
        <f t="shared" si="4"/>
        <v>5.0098114910027934E-2</v>
      </c>
      <c r="AL4" s="2">
        <f t="shared" si="4"/>
        <v>5.0704483422324316E-3</v>
      </c>
      <c r="AM4" s="2">
        <f t="shared" si="4"/>
        <v>6.2735300494625931E-4</v>
      </c>
    </row>
    <row r="5" spans="1:39" x14ac:dyDescent="0.25">
      <c r="A5" t="s">
        <v>2</v>
      </c>
      <c r="B5">
        <v>2980</v>
      </c>
      <c r="C5">
        <v>6777</v>
      </c>
      <c r="D5">
        <v>3573</v>
      </c>
      <c r="E5">
        <v>200</v>
      </c>
      <c r="F5">
        <v>3693</v>
      </c>
      <c r="G5">
        <v>723</v>
      </c>
      <c r="H5">
        <v>14853</v>
      </c>
      <c r="I5">
        <v>5102</v>
      </c>
      <c r="J5">
        <v>4989</v>
      </c>
      <c r="K5">
        <v>1047</v>
      </c>
      <c r="L5">
        <v>1319</v>
      </c>
      <c r="M5">
        <f t="shared" si="2"/>
        <v>45256</v>
      </c>
      <c r="O5" t="s">
        <v>2</v>
      </c>
      <c r="P5" s="4">
        <f>B5/$M$5</f>
        <v>6.5847622414707443E-2</v>
      </c>
      <c r="Q5" s="4">
        <f t="shared" ref="Q5:Z5" si="5">C5/$M$5</f>
        <v>0.14974809969948735</v>
      </c>
      <c r="R5" s="4">
        <f t="shared" si="5"/>
        <v>7.8950857344882441E-2</v>
      </c>
      <c r="S5" s="4">
        <f t="shared" si="5"/>
        <v>4.4193035177655998E-3</v>
      </c>
      <c r="T5" s="4">
        <f t="shared" si="5"/>
        <v>8.1602439455541811E-2</v>
      </c>
      <c r="U5" s="4">
        <f t="shared" si="5"/>
        <v>1.5975782216722644E-2</v>
      </c>
      <c r="V5" s="4">
        <f t="shared" si="5"/>
        <v>0.32819957574686232</v>
      </c>
      <c r="W5" s="4">
        <f t="shared" si="5"/>
        <v>0.11273643273820046</v>
      </c>
      <c r="X5" s="4">
        <f t="shared" si="5"/>
        <v>0.1102395262506629</v>
      </c>
      <c r="Y5" s="4">
        <f t="shared" si="5"/>
        <v>2.3135053915502916E-2</v>
      </c>
      <c r="Z5" s="4">
        <f t="shared" si="5"/>
        <v>2.9145306699664131E-2</v>
      </c>
      <c r="AB5">
        <v>1986</v>
      </c>
      <c r="AC5" s="2">
        <f t="shared" ref="AC5:AM5" si="6">P7-P8</f>
        <v>-2.7024559151748312E-3</v>
      </c>
      <c r="AD5" s="2">
        <f t="shared" si="6"/>
        <v>-2.9013132122442997E-2</v>
      </c>
      <c r="AE5" s="2">
        <f t="shared" si="6"/>
        <v>5.5522887926806042E-3</v>
      </c>
      <c r="AF5" s="2">
        <f t="shared" si="6"/>
        <v>-7.3966563215560367E-3</v>
      </c>
      <c r="AG5" s="2">
        <f t="shared" si="6"/>
        <v>4.1551074124664966E-3</v>
      </c>
      <c r="AH5" s="2">
        <f t="shared" si="6"/>
        <v>-1.157569605440216E-3</v>
      </c>
      <c r="AI5" s="2">
        <f t="shared" si="6"/>
        <v>1.6115729548810465E-2</v>
      </c>
      <c r="AJ5" s="2">
        <f t="shared" si="6"/>
        <v>-1.9228940154027763E-2</v>
      </c>
      <c r="AK5" s="2">
        <f t="shared" si="6"/>
        <v>3.2511933526576192E-2</v>
      </c>
      <c r="AL5" s="2">
        <f t="shared" si="6"/>
        <v>6.6835550280288508E-3</v>
      </c>
      <c r="AM5" s="2">
        <f t="shared" si="6"/>
        <v>-5.5198601899207542E-3</v>
      </c>
    </row>
    <row r="6" spans="1:39" x14ac:dyDescent="0.25">
      <c r="A6" t="s">
        <v>3</v>
      </c>
      <c r="B6">
        <v>5585</v>
      </c>
      <c r="C6">
        <v>13212</v>
      </c>
      <c r="D6">
        <v>6719</v>
      </c>
      <c r="E6">
        <v>637</v>
      </c>
      <c r="F6">
        <v>5217</v>
      </c>
      <c r="G6">
        <v>1589</v>
      </c>
      <c r="H6">
        <v>21003</v>
      </c>
      <c r="I6">
        <v>10470</v>
      </c>
      <c r="J6">
        <v>4338</v>
      </c>
      <c r="K6">
        <v>1303</v>
      </c>
      <c r="L6">
        <v>2057</v>
      </c>
      <c r="M6">
        <f t="shared" si="2"/>
        <v>72130</v>
      </c>
      <c r="O6" t="s">
        <v>3</v>
      </c>
      <c r="P6" s="4">
        <f>B6/$M$6</f>
        <v>7.7429640926105645E-2</v>
      </c>
      <c r="Q6" s="4">
        <f t="shared" ref="Q6:Z6" si="7">C6/$M$6</f>
        <v>0.18316927769305422</v>
      </c>
      <c r="R6" s="4">
        <f t="shared" si="7"/>
        <v>9.3151254679051707E-2</v>
      </c>
      <c r="S6" s="4">
        <f t="shared" si="7"/>
        <v>8.8312768612227917E-3</v>
      </c>
      <c r="T6" s="4">
        <f t="shared" si="7"/>
        <v>7.2327741577706925E-2</v>
      </c>
      <c r="U6" s="4">
        <f t="shared" si="7"/>
        <v>2.2029668653819494E-2</v>
      </c>
      <c r="V6" s="4">
        <f t="shared" si="7"/>
        <v>0.29118258699570221</v>
      </c>
      <c r="W6" s="4">
        <f t="shared" si="7"/>
        <v>0.14515458200471371</v>
      </c>
      <c r="X6" s="4">
        <f t="shared" si="7"/>
        <v>6.0141411340634963E-2</v>
      </c>
      <c r="Y6" s="4">
        <f t="shared" si="7"/>
        <v>1.8064605573270484E-2</v>
      </c>
      <c r="Z6" s="4">
        <f t="shared" si="7"/>
        <v>2.8517953694717872E-2</v>
      </c>
      <c r="AB6">
        <v>1987</v>
      </c>
      <c r="AC6" s="2">
        <f t="shared" ref="AC6:AM6" si="8">P9-P10</f>
        <v>-2.0228618683557908E-3</v>
      </c>
      <c r="AD6" s="2">
        <f t="shared" si="8"/>
        <v>-3.5277935755549023E-2</v>
      </c>
      <c r="AE6" s="2">
        <f t="shared" si="8"/>
        <v>2.4988499362635905E-2</v>
      </c>
      <c r="AF6" s="2">
        <f t="shared" si="8"/>
        <v>-4.5707695364218971E-3</v>
      </c>
      <c r="AG6" s="2">
        <f t="shared" si="8"/>
        <v>-4.4855855001200151E-3</v>
      </c>
      <c r="AH6" s="2">
        <f t="shared" si="8"/>
        <v>6.3446861309756249E-3</v>
      </c>
      <c r="AI6" s="2">
        <f t="shared" si="8"/>
        <v>1.6734776389275396E-2</v>
      </c>
      <c r="AJ6" s="2">
        <f t="shared" si="8"/>
        <v>-2.4768004047604653E-2</v>
      </c>
      <c r="AK6" s="2">
        <f t="shared" si="8"/>
        <v>1.7340792524513399E-2</v>
      </c>
      <c r="AL6" s="2">
        <f t="shared" si="8"/>
        <v>3.667915001805272E-3</v>
      </c>
      <c r="AM6" s="2">
        <f t="shared" si="8"/>
        <v>2.0484872988457484E-3</v>
      </c>
    </row>
    <row r="7" spans="1:39" x14ac:dyDescent="0.25">
      <c r="A7" t="s">
        <v>4</v>
      </c>
      <c r="B7">
        <v>3436</v>
      </c>
      <c r="C7">
        <v>7891</v>
      </c>
      <c r="D7">
        <v>4925</v>
      </c>
      <c r="E7">
        <v>255</v>
      </c>
      <c r="F7">
        <v>3670</v>
      </c>
      <c r="G7">
        <v>757</v>
      </c>
      <c r="H7">
        <v>14901</v>
      </c>
      <c r="I7">
        <v>6263</v>
      </c>
      <c r="J7">
        <v>4278</v>
      </c>
      <c r="K7">
        <v>1211</v>
      </c>
      <c r="L7">
        <v>906</v>
      </c>
      <c r="M7">
        <f t="shared" si="2"/>
        <v>48493</v>
      </c>
      <c r="O7" t="s">
        <v>4</v>
      </c>
      <c r="P7" s="4">
        <f>B7/$M$7</f>
        <v>7.0855587404367634E-2</v>
      </c>
      <c r="Q7" s="4">
        <f t="shared" ref="Q7:Z7" si="9">C7/$M$7</f>
        <v>0.16272451694058937</v>
      </c>
      <c r="R7" s="4">
        <f t="shared" si="9"/>
        <v>0.1015610500484606</v>
      </c>
      <c r="S7" s="4">
        <f t="shared" si="9"/>
        <v>5.2584909162147111E-3</v>
      </c>
      <c r="T7" s="4">
        <f t="shared" si="9"/>
        <v>7.5681026127482315E-2</v>
      </c>
      <c r="U7" s="4">
        <f t="shared" si="9"/>
        <v>1.5610500484606025E-2</v>
      </c>
      <c r="V7" s="4">
        <f t="shared" si="9"/>
        <v>0.30728146330398204</v>
      </c>
      <c r="W7" s="4">
        <f t="shared" si="9"/>
        <v>0.12915266120883426</v>
      </c>
      <c r="X7" s="4">
        <f t="shared" si="9"/>
        <v>8.8218918194378576E-2</v>
      </c>
      <c r="Y7" s="4">
        <f t="shared" si="9"/>
        <v>2.497267646876869E-2</v>
      </c>
      <c r="Z7" s="4">
        <f t="shared" si="9"/>
        <v>1.8683108902315799E-2</v>
      </c>
      <c r="AB7">
        <v>1988</v>
      </c>
      <c r="AC7" s="2">
        <f t="shared" ref="AC7:AM7" si="10">P11-P12</f>
        <v>-8.5205800381141228E-4</v>
      </c>
      <c r="AD7" s="2">
        <f t="shared" si="10"/>
        <v>-7.4788209937211581E-3</v>
      </c>
      <c r="AE7" s="2">
        <f t="shared" si="10"/>
        <v>2.9100725608495054E-3</v>
      </c>
      <c r="AF7" s="2">
        <f t="shared" si="10"/>
        <v>-7.5867720794620657E-3</v>
      </c>
      <c r="AG7" s="2">
        <f t="shared" si="10"/>
        <v>-3.0761297563679374E-3</v>
      </c>
      <c r="AH7" s="2">
        <f t="shared" si="10"/>
        <v>9.3662001983185056E-4</v>
      </c>
      <c r="AI7" s="2">
        <f t="shared" si="10"/>
        <v>1.0851037827878107E-3</v>
      </c>
      <c r="AJ7" s="2">
        <f t="shared" si="10"/>
        <v>-2.4885947651410861E-2</v>
      </c>
      <c r="AK7" s="2">
        <f t="shared" si="10"/>
        <v>3.0588222780662033E-2</v>
      </c>
      <c r="AL7" s="2">
        <f t="shared" si="10"/>
        <v>3.725874473554415E-3</v>
      </c>
      <c r="AM7" s="2">
        <f t="shared" si="10"/>
        <v>4.6338348670878285E-3</v>
      </c>
    </row>
    <row r="8" spans="1:39" x14ac:dyDescent="0.25">
      <c r="A8" t="s">
        <v>5</v>
      </c>
      <c r="B8">
        <v>6045</v>
      </c>
      <c r="C8">
        <v>15757</v>
      </c>
      <c r="D8">
        <v>7890</v>
      </c>
      <c r="E8">
        <v>1040</v>
      </c>
      <c r="F8">
        <v>5878</v>
      </c>
      <c r="G8">
        <v>1378</v>
      </c>
      <c r="H8">
        <v>23928</v>
      </c>
      <c r="I8">
        <v>12194</v>
      </c>
      <c r="J8">
        <v>4578</v>
      </c>
      <c r="K8">
        <v>1503</v>
      </c>
      <c r="L8">
        <v>1989</v>
      </c>
      <c r="M8">
        <f t="shared" si="2"/>
        <v>82180</v>
      </c>
      <c r="O8" t="s">
        <v>5</v>
      </c>
      <c r="P8" s="4">
        <f>B8/$M$8</f>
        <v>7.3558043319542465E-2</v>
      </c>
      <c r="Q8" s="4">
        <f t="shared" ref="Q8:Z8" si="11">C8/$M$8</f>
        <v>0.19173764906303237</v>
      </c>
      <c r="R8" s="4">
        <f t="shared" si="11"/>
        <v>9.6008761255779992E-2</v>
      </c>
      <c r="S8" s="4">
        <f t="shared" si="11"/>
        <v>1.2655147237770748E-2</v>
      </c>
      <c r="T8" s="4">
        <f t="shared" si="11"/>
        <v>7.1525918715015818E-2</v>
      </c>
      <c r="U8" s="4">
        <f t="shared" si="11"/>
        <v>1.6768070090046241E-2</v>
      </c>
      <c r="V8" s="4">
        <f t="shared" si="11"/>
        <v>0.29116573375517157</v>
      </c>
      <c r="W8" s="4">
        <f t="shared" si="11"/>
        <v>0.14838160136286202</v>
      </c>
      <c r="X8" s="4">
        <f t="shared" si="11"/>
        <v>5.5706984667802384E-2</v>
      </c>
      <c r="Y8" s="4">
        <f t="shared" si="11"/>
        <v>1.8289121440739839E-2</v>
      </c>
      <c r="Z8" s="4">
        <f t="shared" si="11"/>
        <v>2.4202969092236553E-2</v>
      </c>
      <c r="AB8">
        <v>1989</v>
      </c>
      <c r="AC8" s="2">
        <f t="shared" ref="AC8:AM8" si="12">P13-P14</f>
        <v>2.2302649826781012E-2</v>
      </c>
      <c r="AD8" s="2">
        <f t="shared" si="12"/>
        <v>1.6390219038772552E-2</v>
      </c>
      <c r="AE8" s="2">
        <f t="shared" si="12"/>
        <v>-2.8619246671506837E-3</v>
      </c>
      <c r="AF8" s="2">
        <f t="shared" si="12"/>
        <v>-9.0645238564111674E-3</v>
      </c>
      <c r="AG8" s="2">
        <f t="shared" si="12"/>
        <v>5.6282896235777258E-3</v>
      </c>
      <c r="AH8" s="2">
        <f t="shared" si="12"/>
        <v>-6.0409386769461875E-3</v>
      </c>
      <c r="AI8" s="2">
        <f t="shared" si="12"/>
        <v>-1.2630074893273391E-2</v>
      </c>
      <c r="AJ8" s="2">
        <f t="shared" si="12"/>
        <v>-3.7485482630424283E-2</v>
      </c>
      <c r="AK8" s="2">
        <f t="shared" si="12"/>
        <v>1.9780723643915268E-2</v>
      </c>
      <c r="AL8" s="2">
        <f t="shared" si="12"/>
        <v>3.0258719563681456E-3</v>
      </c>
      <c r="AM8" s="2">
        <f t="shared" si="12"/>
        <v>9.5519063479104077E-4</v>
      </c>
    </row>
    <row r="9" spans="1:39" x14ac:dyDescent="0.25">
      <c r="A9" t="s">
        <v>6</v>
      </c>
      <c r="B9">
        <v>3018</v>
      </c>
      <c r="C9">
        <v>6717</v>
      </c>
      <c r="D9">
        <v>4642</v>
      </c>
      <c r="E9">
        <v>168</v>
      </c>
      <c r="F9">
        <v>3115</v>
      </c>
      <c r="G9">
        <v>1019</v>
      </c>
      <c r="H9">
        <v>12126</v>
      </c>
      <c r="I9">
        <v>5781</v>
      </c>
      <c r="J9">
        <v>3497</v>
      </c>
      <c r="K9">
        <v>1214</v>
      </c>
      <c r="L9">
        <v>1101</v>
      </c>
      <c r="M9">
        <f t="shared" si="2"/>
        <v>42398</v>
      </c>
      <c r="O9" t="s">
        <v>6</v>
      </c>
      <c r="P9" s="4">
        <f>B9/$M$9</f>
        <v>7.1182602952969479E-2</v>
      </c>
      <c r="Q9" s="4">
        <f t="shared" ref="Q9:Z9" si="13">C9/$M$9</f>
        <v>0.15842728430586347</v>
      </c>
      <c r="R9" s="4">
        <f t="shared" si="13"/>
        <v>0.10948629652342091</v>
      </c>
      <c r="S9" s="4">
        <f t="shared" si="13"/>
        <v>3.9624510590122175E-3</v>
      </c>
      <c r="T9" s="4">
        <f t="shared" si="13"/>
        <v>7.3470446719184873E-2</v>
      </c>
      <c r="U9" s="4">
        <f t="shared" si="13"/>
        <v>2.4034152554365772E-2</v>
      </c>
      <c r="V9" s="4">
        <f t="shared" si="13"/>
        <v>0.28600405679513186</v>
      </c>
      <c r="W9" s="4">
        <f t="shared" si="13"/>
        <v>0.13635077126279541</v>
      </c>
      <c r="X9" s="4">
        <f t="shared" si="13"/>
        <v>8.2480305674795987E-2</v>
      </c>
      <c r="Y9" s="4">
        <f t="shared" si="13"/>
        <v>2.8633426105004953E-2</v>
      </c>
      <c r="Z9" s="4">
        <f t="shared" si="13"/>
        <v>2.5968206047455068E-2</v>
      </c>
      <c r="AB9">
        <v>1990</v>
      </c>
      <c r="AC9" s="2">
        <f t="shared" ref="AC9:AM9" si="14">P15-P16</f>
        <v>-1.1705544687936817E-2</v>
      </c>
      <c r="AD9" s="2">
        <f t="shared" si="14"/>
        <v>-3.4979325584866078E-2</v>
      </c>
      <c r="AE9" s="2">
        <f t="shared" si="14"/>
        <v>8.8259477155328558E-3</v>
      </c>
      <c r="AF9" s="2">
        <f t="shared" si="14"/>
        <v>-4.8939400087378475E-3</v>
      </c>
      <c r="AG9" s="2">
        <f t="shared" si="14"/>
        <v>1.0456926107068151E-2</v>
      </c>
      <c r="AH9" s="2">
        <f t="shared" si="14"/>
        <v>6.7067732689059748E-3</v>
      </c>
      <c r="AI9" s="2">
        <f t="shared" si="14"/>
        <v>2.8384968684334877E-2</v>
      </c>
      <c r="AJ9" s="2">
        <f t="shared" si="14"/>
        <v>-3.8196795677586909E-2</v>
      </c>
      <c r="AK9" s="2">
        <f t="shared" si="14"/>
        <v>2.4695502423381532E-2</v>
      </c>
      <c r="AL9" s="2">
        <f t="shared" si="14"/>
        <v>2.1329071797635893E-3</v>
      </c>
      <c r="AM9" s="2">
        <f t="shared" si="14"/>
        <v>8.5725805801407026E-3</v>
      </c>
    </row>
    <row r="10" spans="1:39" x14ac:dyDescent="0.25">
      <c r="A10" t="s">
        <v>7</v>
      </c>
      <c r="B10">
        <v>6580</v>
      </c>
      <c r="C10">
        <v>17411</v>
      </c>
      <c r="D10">
        <v>7595</v>
      </c>
      <c r="E10">
        <v>767</v>
      </c>
      <c r="F10">
        <v>7007</v>
      </c>
      <c r="G10">
        <v>1590</v>
      </c>
      <c r="H10">
        <v>24203</v>
      </c>
      <c r="I10">
        <v>14482</v>
      </c>
      <c r="J10">
        <v>5855</v>
      </c>
      <c r="K10">
        <v>2244</v>
      </c>
      <c r="L10">
        <v>2150</v>
      </c>
      <c r="M10">
        <f t="shared" si="2"/>
        <v>89884</v>
      </c>
      <c r="O10" t="s">
        <v>7</v>
      </c>
      <c r="P10" s="4">
        <f>B10/$M$10</f>
        <v>7.320546482132527E-2</v>
      </c>
      <c r="Q10" s="4">
        <f t="shared" ref="Q10:Z10" si="15">C10/$M$10</f>
        <v>0.1937052200614125</v>
      </c>
      <c r="R10" s="4">
        <f t="shared" si="15"/>
        <v>8.449779716078501E-2</v>
      </c>
      <c r="S10" s="4">
        <f t="shared" si="15"/>
        <v>8.5332205954341146E-3</v>
      </c>
      <c r="T10" s="4">
        <f t="shared" si="15"/>
        <v>7.7956032219304888E-2</v>
      </c>
      <c r="U10" s="4">
        <f t="shared" si="15"/>
        <v>1.7689466423390147E-2</v>
      </c>
      <c r="V10" s="4">
        <f t="shared" si="15"/>
        <v>0.26926928040585646</v>
      </c>
      <c r="W10" s="4">
        <f t="shared" si="15"/>
        <v>0.16111877531040006</v>
      </c>
      <c r="X10" s="4">
        <f t="shared" si="15"/>
        <v>6.5139513150282588E-2</v>
      </c>
      <c r="Y10" s="4">
        <f t="shared" si="15"/>
        <v>2.4965511103199681E-2</v>
      </c>
      <c r="Z10" s="4">
        <f t="shared" si="15"/>
        <v>2.391971874860932E-2</v>
      </c>
      <c r="AB10">
        <v>1991</v>
      </c>
      <c r="AC10" s="2">
        <f t="shared" ref="AC10:AM10" si="16">P17-P18</f>
        <v>-4.3101507581677356E-3</v>
      </c>
      <c r="AD10" s="2">
        <f t="shared" si="16"/>
        <v>-3.3160813940035477E-2</v>
      </c>
      <c r="AE10" s="2">
        <f t="shared" si="16"/>
        <v>3.6068851989721068E-3</v>
      </c>
      <c r="AF10" s="2">
        <f t="shared" si="16"/>
        <v>-4.8667093244845958E-3</v>
      </c>
      <c r="AG10" s="2">
        <f t="shared" si="16"/>
        <v>1.372954122021805E-3</v>
      </c>
      <c r="AH10" s="2">
        <f t="shared" si="16"/>
        <v>5.193363006907252E-3</v>
      </c>
      <c r="AI10" s="2">
        <f t="shared" si="16"/>
        <v>2.6685554758212937E-2</v>
      </c>
      <c r="AJ10" s="2">
        <f t="shared" si="16"/>
        <v>-2.2305540258239179E-2</v>
      </c>
      <c r="AK10" s="2">
        <f t="shared" si="16"/>
        <v>2.8587146706762614E-2</v>
      </c>
      <c r="AL10" s="2">
        <f t="shared" si="16"/>
        <v>1.8415774662192998E-3</v>
      </c>
      <c r="AM10" s="2">
        <f t="shared" si="16"/>
        <v>-2.6442669781689999E-3</v>
      </c>
    </row>
    <row r="11" spans="1:39" x14ac:dyDescent="0.25">
      <c r="A11" t="s">
        <v>8</v>
      </c>
      <c r="B11">
        <v>2527</v>
      </c>
      <c r="C11">
        <v>6436</v>
      </c>
      <c r="D11">
        <v>4643</v>
      </c>
      <c r="E11">
        <v>247</v>
      </c>
      <c r="F11">
        <v>2652</v>
      </c>
      <c r="G11">
        <v>1068</v>
      </c>
      <c r="H11">
        <v>11132</v>
      </c>
      <c r="I11">
        <v>4998</v>
      </c>
      <c r="J11">
        <v>3353</v>
      </c>
      <c r="K11">
        <v>866</v>
      </c>
      <c r="L11">
        <v>1566</v>
      </c>
      <c r="M11">
        <f t="shared" si="2"/>
        <v>39488</v>
      </c>
      <c r="O11" t="s">
        <v>8</v>
      </c>
      <c r="P11" s="4">
        <f>B11/$M$11</f>
        <v>6.3994124797406807E-2</v>
      </c>
      <c r="Q11" s="4">
        <f t="shared" ref="Q11:Z11" si="17">C11/$M$11</f>
        <v>0.16298622366288493</v>
      </c>
      <c r="R11" s="4">
        <f t="shared" si="17"/>
        <v>0.11758002431118314</v>
      </c>
      <c r="S11" s="4">
        <f t="shared" si="17"/>
        <v>6.2550648298217177E-3</v>
      </c>
      <c r="T11" s="4">
        <f t="shared" si="17"/>
        <v>6.7159643435980548E-2</v>
      </c>
      <c r="U11" s="4">
        <f t="shared" si="17"/>
        <v>2.7046191247974069E-2</v>
      </c>
      <c r="V11" s="4">
        <f t="shared" si="17"/>
        <v>0.28190842787682335</v>
      </c>
      <c r="W11" s="4">
        <f t="shared" si="17"/>
        <v>0.12657009724473259</v>
      </c>
      <c r="X11" s="4">
        <f t="shared" si="17"/>
        <v>8.4911871961102101E-2</v>
      </c>
      <c r="Y11" s="4">
        <f t="shared" si="17"/>
        <v>2.1930713128038896E-2</v>
      </c>
      <c r="Z11" s="4">
        <f t="shared" si="17"/>
        <v>3.9657617504051862E-2</v>
      </c>
      <c r="AB11">
        <v>1992</v>
      </c>
      <c r="AC11" s="2">
        <f t="shared" ref="AC11:AM11" si="18">P19-P20</f>
        <v>-4.6671024512953685E-3</v>
      </c>
      <c r="AD11" s="2">
        <f t="shared" si="18"/>
        <v>-2.3740195852079704E-2</v>
      </c>
      <c r="AE11" s="2">
        <f t="shared" si="18"/>
        <v>-7.5467584213636044E-4</v>
      </c>
      <c r="AF11" s="2">
        <f t="shared" si="18"/>
        <v>-2.0768827913353219E-3</v>
      </c>
      <c r="AG11" s="2">
        <f t="shared" si="18"/>
        <v>-6.3895361827410319E-3</v>
      </c>
      <c r="AH11" s="2">
        <f t="shared" si="18"/>
        <v>-4.3283036674482758E-4</v>
      </c>
      <c r="AI11" s="2">
        <f t="shared" si="18"/>
        <v>2.7771630322756202E-2</v>
      </c>
      <c r="AJ11" s="2">
        <f t="shared" si="18"/>
        <v>-2.8442058387686736E-2</v>
      </c>
      <c r="AK11" s="2">
        <f t="shared" si="18"/>
        <v>2.2923366117041974E-2</v>
      </c>
      <c r="AL11" s="2">
        <f t="shared" si="18"/>
        <v>4.1862206459526152E-3</v>
      </c>
      <c r="AM11" s="2">
        <f t="shared" si="18"/>
        <v>1.1622064788268553E-2</v>
      </c>
    </row>
    <row r="12" spans="1:39" x14ac:dyDescent="0.25">
      <c r="A12" t="s">
        <v>9</v>
      </c>
      <c r="B12">
        <v>3790</v>
      </c>
      <c r="C12">
        <v>9963</v>
      </c>
      <c r="D12">
        <v>6702</v>
      </c>
      <c r="E12">
        <v>809</v>
      </c>
      <c r="F12">
        <v>4105</v>
      </c>
      <c r="G12">
        <v>1526</v>
      </c>
      <c r="H12">
        <v>16413</v>
      </c>
      <c r="I12">
        <v>8852</v>
      </c>
      <c r="J12">
        <v>3175</v>
      </c>
      <c r="K12">
        <v>1064</v>
      </c>
      <c r="L12">
        <v>2047</v>
      </c>
      <c r="M12">
        <f t="shared" si="2"/>
        <v>58446</v>
      </c>
      <c r="O12" t="s">
        <v>9</v>
      </c>
      <c r="P12" s="4">
        <f>B12/$M$12</f>
        <v>6.4846182801218219E-2</v>
      </c>
      <c r="Q12" s="4">
        <f t="shared" ref="Q12:Z12" si="19">C12/$M$12</f>
        <v>0.17046504465660609</v>
      </c>
      <c r="R12" s="4">
        <f t="shared" si="19"/>
        <v>0.11466995175033363</v>
      </c>
      <c r="S12" s="4">
        <f t="shared" si="19"/>
        <v>1.3841836909283783E-2</v>
      </c>
      <c r="T12" s="4">
        <f t="shared" si="19"/>
        <v>7.0235773192348486E-2</v>
      </c>
      <c r="U12" s="4">
        <f t="shared" si="19"/>
        <v>2.6109571228142218E-2</v>
      </c>
      <c r="V12" s="4">
        <f t="shared" si="19"/>
        <v>0.28082332409403554</v>
      </c>
      <c r="W12" s="4">
        <f t="shared" si="19"/>
        <v>0.15145604489614345</v>
      </c>
      <c r="X12" s="4">
        <f t="shared" si="19"/>
        <v>5.4323649180440067E-2</v>
      </c>
      <c r="Y12" s="4">
        <f t="shared" si="19"/>
        <v>1.8204838654484481E-2</v>
      </c>
      <c r="Z12" s="4">
        <f t="shared" si="19"/>
        <v>3.5023782636964033E-2</v>
      </c>
      <c r="AB12">
        <v>1993</v>
      </c>
      <c r="AC12" s="2">
        <f t="shared" ref="AC12:AM12" si="20">P21-P22</f>
        <v>1.7768899291687873E-3</v>
      </c>
      <c r="AD12" s="2">
        <f t="shared" si="20"/>
        <v>-4.8110495249078039E-2</v>
      </c>
      <c r="AE12" s="2">
        <f t="shared" si="20"/>
        <v>4.7506887621836594E-3</v>
      </c>
      <c r="AF12" s="2">
        <f t="shared" si="20"/>
        <v>-9.1798265349142451E-3</v>
      </c>
      <c r="AG12" s="2">
        <f t="shared" si="20"/>
        <v>8.7583166200224383E-3</v>
      </c>
      <c r="AH12" s="2">
        <f t="shared" si="20"/>
        <v>-1.4953269951526044E-3</v>
      </c>
      <c r="AI12" s="2">
        <f t="shared" si="20"/>
        <v>1.8610269000305102E-2</v>
      </c>
      <c r="AJ12" s="2">
        <f t="shared" si="20"/>
        <v>-2.6793405124771713E-2</v>
      </c>
      <c r="AK12" s="2">
        <f t="shared" si="20"/>
        <v>4.1046451018412547E-2</v>
      </c>
      <c r="AL12" s="2">
        <f t="shared" si="20"/>
        <v>3.4550735558995897E-3</v>
      </c>
      <c r="AM12" s="2">
        <f t="shared" si="20"/>
        <v>7.1813650179244591E-3</v>
      </c>
    </row>
    <row r="13" spans="1:39" x14ac:dyDescent="0.25">
      <c r="A13" t="s">
        <v>10</v>
      </c>
      <c r="B13">
        <v>4103</v>
      </c>
      <c r="C13">
        <v>9406</v>
      </c>
      <c r="D13">
        <v>3330</v>
      </c>
      <c r="E13">
        <v>358</v>
      </c>
      <c r="F13">
        <v>3627</v>
      </c>
      <c r="G13">
        <v>546</v>
      </c>
      <c r="H13">
        <v>13274</v>
      </c>
      <c r="I13">
        <v>4335</v>
      </c>
      <c r="J13">
        <v>3790</v>
      </c>
      <c r="K13">
        <v>797</v>
      </c>
      <c r="L13">
        <v>1279</v>
      </c>
      <c r="M13">
        <f t="shared" si="2"/>
        <v>44845</v>
      </c>
      <c r="O13" t="s">
        <v>10</v>
      </c>
      <c r="P13" s="4">
        <f>B13/$M$13</f>
        <v>9.1492920057977475E-2</v>
      </c>
      <c r="Q13" s="4">
        <f t="shared" ref="Q13:Z13" si="21">C13/$M$13</f>
        <v>0.20974467610658937</v>
      </c>
      <c r="R13" s="4">
        <f t="shared" si="21"/>
        <v>7.4255769874010474E-2</v>
      </c>
      <c r="S13" s="4">
        <f t="shared" si="21"/>
        <v>7.9830527372059309E-3</v>
      </c>
      <c r="T13" s="4">
        <f t="shared" si="21"/>
        <v>8.0878581781692493E-2</v>
      </c>
      <c r="U13" s="4">
        <f t="shared" si="21"/>
        <v>1.2175270375738656E-2</v>
      </c>
      <c r="V13" s="4">
        <f t="shared" si="21"/>
        <v>0.29599732411640095</v>
      </c>
      <c r="W13" s="4">
        <f t="shared" si="21"/>
        <v>9.6666295016166803E-2</v>
      </c>
      <c r="X13" s="4">
        <f t="shared" si="21"/>
        <v>8.4513323670420332E-2</v>
      </c>
      <c r="Y13" s="4">
        <f t="shared" si="21"/>
        <v>1.7772326903779685E-2</v>
      </c>
      <c r="Z13" s="4">
        <f t="shared" si="21"/>
        <v>2.852045936001784E-2</v>
      </c>
      <c r="AB13">
        <v>1994</v>
      </c>
      <c r="AC13" s="2">
        <f t="shared" ref="AC13:AM13" si="22">P23-P24</f>
        <v>-4.4440653568891819E-3</v>
      </c>
      <c r="AD13" s="2">
        <f t="shared" si="22"/>
        <v>-1.7816027813641944E-2</v>
      </c>
      <c r="AE13" s="2">
        <f t="shared" si="22"/>
        <v>-1.0284494765903852E-2</v>
      </c>
      <c r="AF13" s="2">
        <f t="shared" si="22"/>
        <v>-1.0198026915829241E-2</v>
      </c>
      <c r="AG13" s="2">
        <f t="shared" si="22"/>
        <v>5.4190784935384262E-3</v>
      </c>
      <c r="AH13" s="2">
        <f t="shared" si="22"/>
        <v>-5.0283648922449797E-3</v>
      </c>
      <c r="AI13" s="2">
        <f t="shared" si="22"/>
        <v>2.0889718887266095E-2</v>
      </c>
      <c r="AJ13" s="2">
        <f t="shared" si="22"/>
        <v>-1.8901721581006836E-2</v>
      </c>
      <c r="AK13" s="2">
        <f t="shared" si="22"/>
        <v>3.1682052497683681E-2</v>
      </c>
      <c r="AL13" s="2">
        <f t="shared" si="22"/>
        <v>8.4263953719432225E-3</v>
      </c>
      <c r="AM13" s="2">
        <f t="shared" si="22"/>
        <v>2.5545607508463408E-4</v>
      </c>
    </row>
    <row r="14" spans="1:39" x14ac:dyDescent="0.25">
      <c r="A14" t="s">
        <v>11</v>
      </c>
      <c r="B14">
        <v>5743</v>
      </c>
      <c r="C14">
        <v>16049</v>
      </c>
      <c r="D14">
        <v>6401</v>
      </c>
      <c r="E14">
        <v>1415</v>
      </c>
      <c r="F14">
        <v>6246</v>
      </c>
      <c r="G14">
        <v>1512</v>
      </c>
      <c r="H14">
        <v>25617</v>
      </c>
      <c r="I14">
        <v>11135</v>
      </c>
      <c r="J14">
        <v>5373</v>
      </c>
      <c r="K14">
        <v>1224</v>
      </c>
      <c r="L14">
        <v>2288</v>
      </c>
      <c r="M14">
        <f t="shared" si="2"/>
        <v>83003</v>
      </c>
      <c r="O14" t="s">
        <v>11</v>
      </c>
      <c r="P14" s="4">
        <f>B14/$M$14</f>
        <v>6.9190270231196463E-2</v>
      </c>
      <c r="Q14" s="4">
        <f t="shared" ref="Q14:Z14" si="23">C14/$M$14</f>
        <v>0.19335445706781682</v>
      </c>
      <c r="R14" s="4">
        <f t="shared" si="23"/>
        <v>7.7117694541161158E-2</v>
      </c>
      <c r="S14" s="4">
        <f t="shared" si="23"/>
        <v>1.7047576593617098E-2</v>
      </c>
      <c r="T14" s="4">
        <f t="shared" si="23"/>
        <v>7.5250292158114768E-2</v>
      </c>
      <c r="U14" s="4">
        <f t="shared" si="23"/>
        <v>1.8216209052684843E-2</v>
      </c>
      <c r="V14" s="4">
        <f t="shared" si="23"/>
        <v>0.30862739900967434</v>
      </c>
      <c r="W14" s="4">
        <f t="shared" si="23"/>
        <v>0.13415177764659109</v>
      </c>
      <c r="X14" s="4">
        <f t="shared" si="23"/>
        <v>6.4732600026505063E-2</v>
      </c>
      <c r="Y14" s="4">
        <f t="shared" si="23"/>
        <v>1.4746454947411539E-2</v>
      </c>
      <c r="Z14" s="4">
        <f t="shared" si="23"/>
        <v>2.7565268725226799E-2</v>
      </c>
      <c r="AB14">
        <v>1995</v>
      </c>
      <c r="AC14" s="2">
        <f t="shared" ref="AC14:AM14" si="24">P25-P26</f>
        <v>1.1237705239857912E-2</v>
      </c>
      <c r="AD14" s="2">
        <f t="shared" si="24"/>
        <v>-1.7495772821021854E-2</v>
      </c>
      <c r="AE14" s="2">
        <f t="shared" si="24"/>
        <v>-6.4844047775135111E-3</v>
      </c>
      <c r="AF14" s="2">
        <f t="shared" si="24"/>
        <v>-7.6324413508504193E-3</v>
      </c>
      <c r="AG14" s="2">
        <f t="shared" si="24"/>
        <v>3.4055908894297104E-3</v>
      </c>
      <c r="AH14" s="2">
        <f t="shared" si="24"/>
        <v>1.2872211871027758E-3</v>
      </c>
      <c r="AI14" s="2">
        <f t="shared" si="24"/>
        <v>3.3447786589231865E-3</v>
      </c>
      <c r="AJ14" s="2">
        <f t="shared" si="24"/>
        <v>-1.0386054183410404E-2</v>
      </c>
      <c r="AK14" s="2">
        <f t="shared" si="24"/>
        <v>1.501735248887931E-2</v>
      </c>
      <c r="AL14" s="2">
        <f t="shared" si="24"/>
        <v>8.5704736149332557E-3</v>
      </c>
      <c r="AM14" s="2">
        <f t="shared" si="24"/>
        <v>-8.644489463299522E-4</v>
      </c>
    </row>
    <row r="15" spans="1:39" x14ac:dyDescent="0.25">
      <c r="A15" t="s">
        <v>12</v>
      </c>
      <c r="B15">
        <v>2487</v>
      </c>
      <c r="C15">
        <v>6204</v>
      </c>
      <c r="D15">
        <v>2780</v>
      </c>
      <c r="E15">
        <v>197</v>
      </c>
      <c r="F15">
        <v>3344</v>
      </c>
      <c r="G15">
        <v>787</v>
      </c>
      <c r="H15">
        <v>11915</v>
      </c>
      <c r="I15">
        <v>3401</v>
      </c>
      <c r="J15">
        <v>3711</v>
      </c>
      <c r="K15">
        <v>714</v>
      </c>
      <c r="L15">
        <v>1266</v>
      </c>
      <c r="M15">
        <f t="shared" si="2"/>
        <v>36806</v>
      </c>
      <c r="O15" t="s">
        <v>12</v>
      </c>
      <c r="P15" s="4">
        <f>B15/$M$15</f>
        <v>6.7570504808998538E-2</v>
      </c>
      <c r="Q15" s="4">
        <f t="shared" ref="Q15:Z15" si="25">C15/$M$15</f>
        <v>0.16855947399880455</v>
      </c>
      <c r="R15" s="4">
        <f t="shared" si="25"/>
        <v>7.5531163397272186E-2</v>
      </c>
      <c r="S15" s="4">
        <f t="shared" si="25"/>
        <v>5.3523881975764817E-3</v>
      </c>
      <c r="T15" s="4">
        <f t="shared" si="25"/>
        <v>9.0854751942618051E-2</v>
      </c>
      <c r="U15" s="4">
        <f t="shared" si="25"/>
        <v>2.13823833070695E-2</v>
      </c>
      <c r="V15" s="4">
        <f t="shared" si="25"/>
        <v>0.32372439276204967</v>
      </c>
      <c r="W15" s="4">
        <f t="shared" si="25"/>
        <v>9.2403412487094494E-2</v>
      </c>
      <c r="X15" s="4">
        <f t="shared" si="25"/>
        <v>0.10082595229038743</v>
      </c>
      <c r="Y15" s="4">
        <f t="shared" si="25"/>
        <v>1.9399011030810195E-2</v>
      </c>
      <c r="Z15" s="4">
        <f t="shared" si="25"/>
        <v>3.4396565777318915E-2</v>
      </c>
      <c r="AB15">
        <v>1996</v>
      </c>
      <c r="AC15" s="2">
        <f t="shared" ref="AC15:AM15" si="26">P27-P28</f>
        <v>7.0542490676151065E-3</v>
      </c>
      <c r="AD15" s="2">
        <f t="shared" si="26"/>
        <v>-3.8825267944542247E-2</v>
      </c>
      <c r="AE15" s="2">
        <f t="shared" si="26"/>
        <v>-3.8427058291473012E-3</v>
      </c>
      <c r="AF15" s="2">
        <f t="shared" si="26"/>
        <v>-4.7403028248185607E-3</v>
      </c>
      <c r="AG15" s="2">
        <f t="shared" si="26"/>
        <v>5.6756386133760967E-3</v>
      </c>
      <c r="AH15" s="2">
        <f t="shared" si="26"/>
        <v>1.3543809177445562E-3</v>
      </c>
      <c r="AI15" s="2">
        <f t="shared" si="26"/>
        <v>2.4220807136179301E-2</v>
      </c>
      <c r="AJ15" s="2">
        <f t="shared" si="26"/>
        <v>-2.2541108348244715E-2</v>
      </c>
      <c r="AK15" s="2">
        <f t="shared" si="26"/>
        <v>2.348468374958991E-2</v>
      </c>
      <c r="AL15" s="2">
        <f t="shared" si="26"/>
        <v>2.5146048134783404E-3</v>
      </c>
      <c r="AM15" s="2">
        <f t="shared" si="26"/>
        <v>5.6450206487695248E-3</v>
      </c>
    </row>
    <row r="16" spans="1:39" x14ac:dyDescent="0.25">
      <c r="A16" t="s">
        <v>13</v>
      </c>
      <c r="B16">
        <v>6855</v>
      </c>
      <c r="C16">
        <v>17600</v>
      </c>
      <c r="D16">
        <v>5768</v>
      </c>
      <c r="E16">
        <v>886</v>
      </c>
      <c r="F16">
        <v>6952</v>
      </c>
      <c r="G16">
        <v>1269</v>
      </c>
      <c r="H16">
        <v>25538</v>
      </c>
      <c r="I16">
        <v>11293</v>
      </c>
      <c r="J16">
        <v>6583</v>
      </c>
      <c r="K16">
        <v>1493</v>
      </c>
      <c r="L16">
        <v>2233</v>
      </c>
      <c r="M16">
        <f t="shared" si="2"/>
        <v>86470</v>
      </c>
      <c r="O16" t="s">
        <v>13</v>
      </c>
      <c r="P16" s="4">
        <f>B16/$M$16</f>
        <v>7.9276049496935355E-2</v>
      </c>
      <c r="Q16" s="4">
        <f t="shared" ref="Q16:Z16" si="27">C16/$M$16</f>
        <v>0.20353879958367063</v>
      </c>
      <c r="R16" s="4">
        <f t="shared" si="27"/>
        <v>6.670521568173933E-2</v>
      </c>
      <c r="S16" s="4">
        <f t="shared" si="27"/>
        <v>1.0246328206314329E-2</v>
      </c>
      <c r="T16" s="4">
        <f t="shared" si="27"/>
        <v>8.0397825835549899E-2</v>
      </c>
      <c r="U16" s="4">
        <f t="shared" si="27"/>
        <v>1.4675610038163525E-2</v>
      </c>
      <c r="V16" s="4">
        <f t="shared" si="27"/>
        <v>0.2953394240777148</v>
      </c>
      <c r="W16" s="4">
        <f t="shared" si="27"/>
        <v>0.1306002081646814</v>
      </c>
      <c r="X16" s="4">
        <f t="shared" si="27"/>
        <v>7.61304498670059E-2</v>
      </c>
      <c r="Y16" s="4">
        <f t="shared" si="27"/>
        <v>1.7266103851046606E-2</v>
      </c>
      <c r="Z16" s="4">
        <f t="shared" si="27"/>
        <v>2.5823985197178212E-2</v>
      </c>
    </row>
    <row r="17" spans="1:39" x14ac:dyDescent="0.25">
      <c r="A17" t="s">
        <v>14</v>
      </c>
      <c r="B17">
        <v>3086</v>
      </c>
      <c r="C17">
        <v>7744</v>
      </c>
      <c r="D17">
        <v>2757</v>
      </c>
      <c r="E17">
        <v>153</v>
      </c>
      <c r="F17">
        <v>4035</v>
      </c>
      <c r="G17">
        <v>855</v>
      </c>
      <c r="H17">
        <v>14630</v>
      </c>
      <c r="I17">
        <v>4713</v>
      </c>
      <c r="J17">
        <v>5117</v>
      </c>
      <c r="K17">
        <v>1024</v>
      </c>
      <c r="L17">
        <v>1108</v>
      </c>
      <c r="M17">
        <f t="shared" si="2"/>
        <v>45222</v>
      </c>
      <c r="O17" t="s">
        <v>14</v>
      </c>
      <c r="P17" s="4">
        <f>B17/$M$17</f>
        <v>6.8241121577993016E-2</v>
      </c>
      <c r="Q17" s="4">
        <f t="shared" ref="Q17:Z17" si="28">C17/$M$17</f>
        <v>0.17124408473751715</v>
      </c>
      <c r="R17" s="4">
        <f t="shared" si="28"/>
        <v>6.0965901552341779E-2</v>
      </c>
      <c r="S17" s="4">
        <f t="shared" si="28"/>
        <v>3.3833090088894787E-3</v>
      </c>
      <c r="T17" s="4">
        <f t="shared" si="28"/>
        <v>8.9226482685418607E-2</v>
      </c>
      <c r="U17" s="4">
        <f t="shared" si="28"/>
        <v>1.890672681438238E-2</v>
      </c>
      <c r="V17" s="4">
        <f t="shared" si="28"/>
        <v>0.32351510326832073</v>
      </c>
      <c r="W17" s="4">
        <f t="shared" si="28"/>
        <v>0.10421918535226217</v>
      </c>
      <c r="X17" s="4">
        <f t="shared" si="28"/>
        <v>0.11315289018619257</v>
      </c>
      <c r="Y17" s="4">
        <f t="shared" si="28"/>
        <v>2.2643845915704744E-2</v>
      </c>
      <c r="Z17" s="4">
        <f t="shared" si="28"/>
        <v>2.45013489009774E-2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x14ac:dyDescent="0.25">
      <c r="A18" t="s">
        <v>15</v>
      </c>
      <c r="B18">
        <v>5936</v>
      </c>
      <c r="C18">
        <v>16724</v>
      </c>
      <c r="D18">
        <v>4693</v>
      </c>
      <c r="E18">
        <v>675</v>
      </c>
      <c r="F18">
        <v>7188</v>
      </c>
      <c r="G18">
        <v>1122</v>
      </c>
      <c r="H18">
        <v>24286</v>
      </c>
      <c r="I18">
        <v>10352</v>
      </c>
      <c r="J18">
        <v>6919</v>
      </c>
      <c r="K18">
        <v>1702</v>
      </c>
      <c r="L18">
        <v>2221</v>
      </c>
      <c r="M18">
        <f t="shared" si="2"/>
        <v>81818</v>
      </c>
      <c r="O18" t="s">
        <v>15</v>
      </c>
      <c r="P18" s="4">
        <f>B18/$M$18</f>
        <v>7.2551272336160752E-2</v>
      </c>
      <c r="Q18" s="4">
        <f t="shared" ref="Q18:Z18" si="29">C18/$M$18</f>
        <v>0.20440489867755263</v>
      </c>
      <c r="R18" s="4">
        <f t="shared" si="29"/>
        <v>5.7359016353369673E-2</v>
      </c>
      <c r="S18" s="4">
        <f t="shared" si="29"/>
        <v>8.2500183333740745E-3</v>
      </c>
      <c r="T18" s="4">
        <f t="shared" si="29"/>
        <v>8.7853528563396802E-2</v>
      </c>
      <c r="U18" s="4">
        <f t="shared" si="29"/>
        <v>1.3713363807475128E-2</v>
      </c>
      <c r="V18" s="4">
        <f t="shared" si="29"/>
        <v>0.29682954851010779</v>
      </c>
      <c r="W18" s="4">
        <f t="shared" si="29"/>
        <v>0.12652472561050135</v>
      </c>
      <c r="X18" s="4">
        <f t="shared" si="29"/>
        <v>8.4565743479429953E-2</v>
      </c>
      <c r="Y18" s="4">
        <f t="shared" si="29"/>
        <v>2.0802268449485444E-2</v>
      </c>
      <c r="Z18" s="4">
        <f t="shared" si="29"/>
        <v>2.7145615879146399E-2</v>
      </c>
    </row>
    <row r="19" spans="1:39" x14ac:dyDescent="0.25">
      <c r="A19" t="s">
        <v>16</v>
      </c>
      <c r="B19">
        <v>3344</v>
      </c>
      <c r="C19">
        <v>9659</v>
      </c>
      <c r="D19">
        <v>1551</v>
      </c>
      <c r="E19">
        <v>115</v>
      </c>
      <c r="F19">
        <v>4708</v>
      </c>
      <c r="G19">
        <v>558</v>
      </c>
      <c r="H19">
        <v>16813</v>
      </c>
      <c r="I19">
        <v>9159</v>
      </c>
      <c r="J19">
        <v>5808</v>
      </c>
      <c r="K19">
        <v>1631</v>
      </c>
      <c r="L19">
        <v>1762</v>
      </c>
      <c r="M19">
        <f t="shared" si="2"/>
        <v>55108</v>
      </c>
      <c r="O19" t="s">
        <v>16</v>
      </c>
      <c r="P19" s="4">
        <f>B19/$M$19</f>
        <v>6.0680844886404878E-2</v>
      </c>
      <c r="Q19" s="4">
        <f t="shared" ref="Q19:Z19" si="30">C19/$M$19</f>
        <v>0.17527400740364377</v>
      </c>
      <c r="R19" s="4">
        <f t="shared" si="30"/>
        <v>2.8144733976918052E-2</v>
      </c>
      <c r="S19" s="4">
        <f t="shared" si="30"/>
        <v>2.0868113522537562E-3</v>
      </c>
      <c r="T19" s="4">
        <f t="shared" si="30"/>
        <v>8.5432242142701606E-2</v>
      </c>
      <c r="U19" s="4">
        <f t="shared" si="30"/>
        <v>1.0125571604848661E-2</v>
      </c>
      <c r="V19" s="4">
        <f t="shared" si="30"/>
        <v>0.30509181969949917</v>
      </c>
      <c r="W19" s="4">
        <f t="shared" si="30"/>
        <v>0.16620091456775785</v>
      </c>
      <c r="X19" s="4">
        <f t="shared" si="30"/>
        <v>0.10539304638165058</v>
      </c>
      <c r="Y19" s="4">
        <f t="shared" si="30"/>
        <v>2.9596428830659795E-2</v>
      </c>
      <c r="Z19" s="4">
        <f t="shared" si="30"/>
        <v>3.1973579153661898E-2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x14ac:dyDescent="0.25">
      <c r="A20" t="s">
        <v>17</v>
      </c>
      <c r="B20">
        <v>5038</v>
      </c>
      <c r="C20">
        <v>15343</v>
      </c>
      <c r="D20">
        <v>2228</v>
      </c>
      <c r="E20">
        <v>321</v>
      </c>
      <c r="F20">
        <v>7079</v>
      </c>
      <c r="G20">
        <v>814</v>
      </c>
      <c r="H20">
        <v>21380</v>
      </c>
      <c r="I20">
        <v>15006</v>
      </c>
      <c r="J20">
        <v>6358</v>
      </c>
      <c r="K20">
        <v>1959</v>
      </c>
      <c r="L20">
        <v>1569</v>
      </c>
      <c r="M20">
        <f t="shared" si="2"/>
        <v>77095</v>
      </c>
      <c r="O20" t="s">
        <v>17</v>
      </c>
      <c r="P20" s="4">
        <f>B20/$M$20</f>
        <v>6.5347947337700246E-2</v>
      </c>
      <c r="Q20" s="4">
        <f t="shared" ref="Q20:Z20" si="31">C20/$M$20</f>
        <v>0.19901420325572347</v>
      </c>
      <c r="R20" s="4">
        <f t="shared" si="31"/>
        <v>2.8899409819054412E-2</v>
      </c>
      <c r="S20" s="4">
        <f t="shared" si="31"/>
        <v>4.163694143589078E-3</v>
      </c>
      <c r="T20" s="4">
        <f t="shared" si="31"/>
        <v>9.1821778325442638E-2</v>
      </c>
      <c r="U20" s="4">
        <f t="shared" si="31"/>
        <v>1.0558401971593488E-2</v>
      </c>
      <c r="V20" s="4">
        <f t="shared" si="31"/>
        <v>0.27732018937674296</v>
      </c>
      <c r="W20" s="4">
        <f t="shared" si="31"/>
        <v>0.19464297295544458</v>
      </c>
      <c r="X20" s="4">
        <f t="shared" si="31"/>
        <v>8.2469680264608602E-2</v>
      </c>
      <c r="Y20" s="4">
        <f t="shared" si="31"/>
        <v>2.541020818470718E-2</v>
      </c>
      <c r="Z20" s="4">
        <f t="shared" si="31"/>
        <v>2.0351514365393345E-2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x14ac:dyDescent="0.25">
      <c r="A21" t="s">
        <v>18</v>
      </c>
      <c r="B21">
        <v>2305</v>
      </c>
      <c r="C21">
        <v>5662</v>
      </c>
      <c r="D21">
        <v>2229</v>
      </c>
      <c r="E21">
        <v>111</v>
      </c>
      <c r="F21">
        <v>2968</v>
      </c>
      <c r="G21">
        <v>556</v>
      </c>
      <c r="H21">
        <v>11005</v>
      </c>
      <c r="I21">
        <v>4727</v>
      </c>
      <c r="J21">
        <v>3721</v>
      </c>
      <c r="K21">
        <v>756</v>
      </c>
      <c r="L21">
        <v>1031</v>
      </c>
      <c r="M21">
        <f t="shared" si="2"/>
        <v>35071</v>
      </c>
      <c r="O21" t="s">
        <v>18</v>
      </c>
      <c r="P21" s="4">
        <f>B21/$M$21</f>
        <v>6.5723817398990622E-2</v>
      </c>
      <c r="Q21" s="4">
        <f t="shared" ref="Q21:Z21" si="32">C21/$M$21</f>
        <v>0.1614439280317071</v>
      </c>
      <c r="R21" s="4">
        <f t="shared" si="32"/>
        <v>6.3556784807960995E-2</v>
      </c>
      <c r="S21" s="4">
        <f t="shared" si="32"/>
        <v>3.1650081263722165E-3</v>
      </c>
      <c r="T21" s="4">
        <f t="shared" si="32"/>
        <v>8.4628325397051701E-2</v>
      </c>
      <c r="U21" s="4">
        <f t="shared" si="32"/>
        <v>1.5853554218585156E-2</v>
      </c>
      <c r="V21" s="4">
        <f t="shared" si="32"/>
        <v>0.31379202189843458</v>
      </c>
      <c r="W21" s="4">
        <f t="shared" si="32"/>
        <v>0.13478372444469791</v>
      </c>
      <c r="X21" s="4">
        <f t="shared" si="32"/>
        <v>0.10609905620027943</v>
      </c>
      <c r="Y21" s="4">
        <f t="shared" si="32"/>
        <v>2.155627156339996E-2</v>
      </c>
      <c r="Z21" s="4">
        <f t="shared" si="32"/>
        <v>2.9397507912520316E-2</v>
      </c>
    </row>
    <row r="22" spans="1:39" x14ac:dyDescent="0.25">
      <c r="A22" t="s">
        <v>19</v>
      </c>
      <c r="B22">
        <v>5610</v>
      </c>
      <c r="C22">
        <v>18384</v>
      </c>
      <c r="D22">
        <v>5159</v>
      </c>
      <c r="E22">
        <v>1083</v>
      </c>
      <c r="F22">
        <v>6656</v>
      </c>
      <c r="G22">
        <v>1522</v>
      </c>
      <c r="H22">
        <v>25896</v>
      </c>
      <c r="I22">
        <v>14175</v>
      </c>
      <c r="J22">
        <v>5707</v>
      </c>
      <c r="K22">
        <v>1588</v>
      </c>
      <c r="L22">
        <v>1949</v>
      </c>
      <c r="M22">
        <f t="shared" si="2"/>
        <v>87729</v>
      </c>
      <c r="O22" t="s">
        <v>19</v>
      </c>
      <c r="P22" s="4">
        <f>B22/$M$22</f>
        <v>6.3946927469821835E-2</v>
      </c>
      <c r="Q22" s="4">
        <f t="shared" ref="Q22:Z22" si="33">C22/$M$22</f>
        <v>0.20955442328078513</v>
      </c>
      <c r="R22" s="4">
        <f t="shared" si="33"/>
        <v>5.8806096045777335E-2</v>
      </c>
      <c r="S22" s="4">
        <f t="shared" si="33"/>
        <v>1.2344834661286462E-2</v>
      </c>
      <c r="T22" s="4">
        <f t="shared" si="33"/>
        <v>7.5870008777029263E-2</v>
      </c>
      <c r="U22" s="4">
        <f t="shared" si="33"/>
        <v>1.734888121373776E-2</v>
      </c>
      <c r="V22" s="4">
        <f t="shared" si="33"/>
        <v>0.29518175289812948</v>
      </c>
      <c r="W22" s="4">
        <f t="shared" si="33"/>
        <v>0.16157712956946962</v>
      </c>
      <c r="X22" s="4">
        <f t="shared" si="33"/>
        <v>6.5052605181866882E-2</v>
      </c>
      <c r="Y22" s="4">
        <f t="shared" si="33"/>
        <v>1.8101198007500371E-2</v>
      </c>
      <c r="Z22" s="4">
        <f t="shared" si="33"/>
        <v>2.2216142894595857E-2</v>
      </c>
    </row>
    <row r="23" spans="1:39" x14ac:dyDescent="0.25">
      <c r="A23" t="s">
        <v>20</v>
      </c>
      <c r="B23">
        <v>3546</v>
      </c>
      <c r="C23">
        <v>9428</v>
      </c>
      <c r="D23">
        <v>3010</v>
      </c>
      <c r="E23">
        <v>151</v>
      </c>
      <c r="F23">
        <v>3790</v>
      </c>
      <c r="G23">
        <v>967</v>
      </c>
      <c r="H23">
        <v>14877</v>
      </c>
      <c r="I23">
        <v>7089</v>
      </c>
      <c r="J23">
        <v>4442</v>
      </c>
      <c r="K23">
        <v>1265</v>
      </c>
      <c r="L23">
        <v>1496</v>
      </c>
      <c r="M23">
        <f t="shared" si="2"/>
        <v>50061</v>
      </c>
      <c r="O23" t="s">
        <v>20</v>
      </c>
      <c r="P23" s="4">
        <f>B23/$M$23</f>
        <v>7.0833583028704974E-2</v>
      </c>
      <c r="Q23" s="4">
        <f t="shared" ref="Q23:Z23" si="34">C23/$M$23</f>
        <v>0.18833023711072491</v>
      </c>
      <c r="R23" s="4">
        <f t="shared" si="34"/>
        <v>6.0126645492499152E-2</v>
      </c>
      <c r="S23" s="4">
        <f t="shared" si="34"/>
        <v>3.0163200894908213E-3</v>
      </c>
      <c r="T23" s="4">
        <f t="shared" si="34"/>
        <v>7.570763668324644E-2</v>
      </c>
      <c r="U23" s="4">
        <f t="shared" si="34"/>
        <v>1.9316433950580292E-2</v>
      </c>
      <c r="V23" s="4">
        <f t="shared" si="34"/>
        <v>0.29717744351890696</v>
      </c>
      <c r="W23" s="4">
        <f t="shared" si="34"/>
        <v>0.14160723916821477</v>
      </c>
      <c r="X23" s="4">
        <f t="shared" si="34"/>
        <v>8.8731747268332634E-2</v>
      </c>
      <c r="Y23" s="4">
        <f t="shared" si="34"/>
        <v>2.5269171610635025E-2</v>
      </c>
      <c r="Z23" s="4">
        <f t="shared" si="34"/>
        <v>2.9883542078664029E-2</v>
      </c>
    </row>
    <row r="24" spans="1:39" x14ac:dyDescent="0.25">
      <c r="A24" t="s">
        <v>21</v>
      </c>
      <c r="B24">
        <v>6141</v>
      </c>
      <c r="C24">
        <v>16817</v>
      </c>
      <c r="D24">
        <v>5744</v>
      </c>
      <c r="E24">
        <v>1078</v>
      </c>
      <c r="F24">
        <v>5734</v>
      </c>
      <c r="G24">
        <v>1986</v>
      </c>
      <c r="H24">
        <v>22539</v>
      </c>
      <c r="I24">
        <v>13094</v>
      </c>
      <c r="J24">
        <v>4654</v>
      </c>
      <c r="K24">
        <v>1374</v>
      </c>
      <c r="L24">
        <v>2417</v>
      </c>
      <c r="M24">
        <f t="shared" si="2"/>
        <v>81578</v>
      </c>
      <c r="O24" t="s">
        <v>21</v>
      </c>
      <c r="P24" s="4">
        <f>B24/$M$24</f>
        <v>7.5277648385594156E-2</v>
      </c>
      <c r="Q24" s="4">
        <f t="shared" ref="Q24:Z24" si="35">C24/$M$24</f>
        <v>0.20614626492436686</v>
      </c>
      <c r="R24" s="4">
        <f t="shared" si="35"/>
        <v>7.0411140258403004E-2</v>
      </c>
      <c r="S24" s="4">
        <f t="shared" si="35"/>
        <v>1.3214347005320062E-2</v>
      </c>
      <c r="T24" s="4">
        <f t="shared" si="35"/>
        <v>7.0288558189708014E-2</v>
      </c>
      <c r="U24" s="4">
        <f t="shared" si="35"/>
        <v>2.4344798842825272E-2</v>
      </c>
      <c r="V24" s="4">
        <f t="shared" si="35"/>
        <v>0.27628772463164086</v>
      </c>
      <c r="W24" s="4">
        <f t="shared" si="35"/>
        <v>0.16050896074922161</v>
      </c>
      <c r="X24" s="4">
        <f t="shared" si="35"/>
        <v>5.7049694770648952E-2</v>
      </c>
      <c r="Y24" s="4">
        <f t="shared" si="35"/>
        <v>1.6842776238691803E-2</v>
      </c>
      <c r="Z24" s="4">
        <f t="shared" si="35"/>
        <v>2.9628086003579395E-2</v>
      </c>
    </row>
    <row r="25" spans="1:39" x14ac:dyDescent="0.25">
      <c r="A25" t="s">
        <v>22</v>
      </c>
      <c r="B25">
        <v>3075</v>
      </c>
      <c r="C25">
        <v>7648</v>
      </c>
      <c r="D25">
        <v>3640</v>
      </c>
      <c r="E25">
        <v>107</v>
      </c>
      <c r="F25">
        <v>3910</v>
      </c>
      <c r="G25">
        <v>1100</v>
      </c>
      <c r="H25">
        <v>14577</v>
      </c>
      <c r="I25">
        <v>6336</v>
      </c>
      <c r="J25">
        <v>4244</v>
      </c>
      <c r="K25">
        <v>1469</v>
      </c>
      <c r="L25">
        <v>1363</v>
      </c>
      <c r="M25">
        <f t="shared" si="2"/>
        <v>47469</v>
      </c>
      <c r="O25" t="s">
        <v>22</v>
      </c>
      <c r="P25" s="4">
        <f>B25/$M$25</f>
        <v>6.4779119003981547E-2</v>
      </c>
      <c r="Q25" s="4">
        <f t="shared" ref="Q25:Z25" si="36">C25/$M$25</f>
        <v>0.16111567549347997</v>
      </c>
      <c r="R25" s="4">
        <f t="shared" si="36"/>
        <v>7.668162379658304E-2</v>
      </c>
      <c r="S25" s="4">
        <f t="shared" si="36"/>
        <v>2.2541026775369189E-3</v>
      </c>
      <c r="T25" s="4">
        <f t="shared" si="36"/>
        <v>8.2369546440835065E-2</v>
      </c>
      <c r="U25" s="4">
        <f t="shared" si="36"/>
        <v>2.3173018180286081E-2</v>
      </c>
      <c r="V25" s="4">
        <f t="shared" si="36"/>
        <v>0.30708462364911837</v>
      </c>
      <c r="W25" s="4">
        <f t="shared" si="36"/>
        <v>0.13347658471844784</v>
      </c>
      <c r="X25" s="4">
        <f t="shared" si="36"/>
        <v>8.9405717415576486E-2</v>
      </c>
      <c r="Y25" s="4">
        <f t="shared" si="36"/>
        <v>3.0946512460763867E-2</v>
      </c>
      <c r="Z25" s="4">
        <f t="shared" si="36"/>
        <v>2.8713476163390844E-2</v>
      </c>
    </row>
    <row r="26" spans="1:39" x14ac:dyDescent="0.25">
      <c r="A26" t="s">
        <v>23</v>
      </c>
      <c r="B26">
        <v>4587</v>
      </c>
      <c r="C26">
        <v>15302</v>
      </c>
      <c r="D26">
        <v>7125</v>
      </c>
      <c r="E26">
        <v>847</v>
      </c>
      <c r="F26">
        <v>6765</v>
      </c>
      <c r="G26">
        <v>1875</v>
      </c>
      <c r="H26">
        <v>26022</v>
      </c>
      <c r="I26">
        <v>12325</v>
      </c>
      <c r="J26">
        <v>6373</v>
      </c>
      <c r="K26">
        <v>1917</v>
      </c>
      <c r="L26">
        <v>2534</v>
      </c>
      <c r="M26">
        <f t="shared" si="2"/>
        <v>85672</v>
      </c>
      <c r="O26" t="s">
        <v>23</v>
      </c>
      <c r="P26" s="4">
        <f>B26/$M$26</f>
        <v>5.3541413764123635E-2</v>
      </c>
      <c r="Q26" s="4">
        <f t="shared" ref="Q26:Z26" si="37">C26/$M$26</f>
        <v>0.17861144831450182</v>
      </c>
      <c r="R26" s="4">
        <f t="shared" si="37"/>
        <v>8.3166028574096551E-2</v>
      </c>
      <c r="S26" s="4">
        <f t="shared" si="37"/>
        <v>9.8865440283873382E-3</v>
      </c>
      <c r="T26" s="4">
        <f t="shared" si="37"/>
        <v>7.8963955551405354E-2</v>
      </c>
      <c r="U26" s="4">
        <f t="shared" si="37"/>
        <v>2.1885796993183305E-2</v>
      </c>
      <c r="V26" s="4">
        <f t="shared" si="37"/>
        <v>0.30373984499019518</v>
      </c>
      <c r="W26" s="4">
        <f t="shared" si="37"/>
        <v>0.14386263890185824</v>
      </c>
      <c r="X26" s="4">
        <f t="shared" si="37"/>
        <v>7.4388364926697176E-2</v>
      </c>
      <c r="Y26" s="4">
        <f t="shared" si="37"/>
        <v>2.2376038845830611E-2</v>
      </c>
      <c r="Z26" s="4">
        <f t="shared" si="37"/>
        <v>2.9577925109720796E-2</v>
      </c>
    </row>
    <row r="27" spans="1:39" x14ac:dyDescent="0.25">
      <c r="A27" t="s">
        <v>24</v>
      </c>
      <c r="B27">
        <v>2781</v>
      </c>
      <c r="C27">
        <v>8431</v>
      </c>
      <c r="D27">
        <v>3143</v>
      </c>
      <c r="E27">
        <v>335</v>
      </c>
      <c r="F27">
        <v>4641</v>
      </c>
      <c r="G27">
        <v>815</v>
      </c>
      <c r="H27">
        <v>17086</v>
      </c>
      <c r="I27">
        <v>4523</v>
      </c>
      <c r="J27">
        <v>5711</v>
      </c>
      <c r="K27">
        <v>1577</v>
      </c>
      <c r="L27">
        <v>1565</v>
      </c>
      <c r="M27">
        <f t="shared" si="2"/>
        <v>50608</v>
      </c>
      <c r="O27" t="s">
        <v>24</v>
      </c>
      <c r="P27" s="4">
        <f>B27/$M$27</f>
        <v>5.4951786278849196E-2</v>
      </c>
      <c r="Q27" s="4">
        <f t="shared" ref="Q27:Z27" si="38">C27/$M$27</f>
        <v>0.16659421435346192</v>
      </c>
      <c r="R27" s="4">
        <f t="shared" si="38"/>
        <v>6.2104805564337652E-2</v>
      </c>
      <c r="S27" s="4">
        <f t="shared" si="38"/>
        <v>6.6195067973442937E-3</v>
      </c>
      <c r="T27" s="4">
        <f t="shared" si="38"/>
        <v>9.1704868795447356E-2</v>
      </c>
      <c r="U27" s="4">
        <f t="shared" si="38"/>
        <v>1.6104173253240595E-2</v>
      </c>
      <c r="V27" s="4">
        <f t="shared" si="38"/>
        <v>0.33761460638634205</v>
      </c>
      <c r="W27" s="4">
        <f t="shared" si="38"/>
        <v>8.9373221625039523E-2</v>
      </c>
      <c r="X27" s="4">
        <f t="shared" si="38"/>
        <v>0.11284777110338287</v>
      </c>
      <c r="Y27" s="4">
        <f t="shared" si="38"/>
        <v>3.1161081251975972E-2</v>
      </c>
      <c r="Z27" s="4">
        <f t="shared" si="38"/>
        <v>3.0923964590578563E-2</v>
      </c>
    </row>
    <row r="28" spans="1:39" x14ac:dyDescent="0.25">
      <c r="A28" t="s">
        <v>25</v>
      </c>
      <c r="B28">
        <v>4267</v>
      </c>
      <c r="C28">
        <v>18300</v>
      </c>
      <c r="D28">
        <v>5875</v>
      </c>
      <c r="E28">
        <v>1012</v>
      </c>
      <c r="F28">
        <v>7664</v>
      </c>
      <c r="G28">
        <v>1314</v>
      </c>
      <c r="H28">
        <v>27919</v>
      </c>
      <c r="I28">
        <v>9970</v>
      </c>
      <c r="J28">
        <v>7961</v>
      </c>
      <c r="K28">
        <v>2552</v>
      </c>
      <c r="L28">
        <v>2252</v>
      </c>
      <c r="M28">
        <f t="shared" si="2"/>
        <v>89086</v>
      </c>
      <c r="O28" t="s">
        <v>25</v>
      </c>
      <c r="P28" s="4">
        <f>B28/$M$28</f>
        <v>4.789753721123409E-2</v>
      </c>
      <c r="Q28" s="4">
        <f t="shared" ref="Q28:Z28" si="39">C28/$M$28</f>
        <v>0.20541948229800416</v>
      </c>
      <c r="R28" s="4">
        <f t="shared" si="39"/>
        <v>6.5947511393484953E-2</v>
      </c>
      <c r="S28" s="4">
        <f t="shared" si="39"/>
        <v>1.1359809622162854E-2</v>
      </c>
      <c r="T28" s="4">
        <f t="shared" si="39"/>
        <v>8.6029230182071259E-2</v>
      </c>
      <c r="U28" s="4">
        <f t="shared" si="39"/>
        <v>1.4749792335496038E-2</v>
      </c>
      <c r="V28" s="4">
        <f t="shared" si="39"/>
        <v>0.31339379925016275</v>
      </c>
      <c r="W28" s="4">
        <f t="shared" si="39"/>
        <v>0.11191432997328424</v>
      </c>
      <c r="X28" s="4">
        <f t="shared" si="39"/>
        <v>8.9363087353792961E-2</v>
      </c>
      <c r="Y28" s="4">
        <f t="shared" si="39"/>
        <v>2.8646476438497631E-2</v>
      </c>
      <c r="Z28" s="4">
        <f t="shared" si="39"/>
        <v>2.5278943941809039E-2</v>
      </c>
    </row>
    <row r="29" spans="1:39" x14ac:dyDescent="0.25">
      <c r="A29" t="s">
        <v>27</v>
      </c>
      <c r="B29">
        <f>SUM(B3,B5,B7,B9,B11,B13,B15,B17,B19,B21,B23,B25,B27)</f>
        <v>39761</v>
      </c>
      <c r="C29">
        <f t="shared" ref="C29:M29" si="40">SUM(C3,C5,C7,C9,C11,C13,C15,C17,C19,C21,C23,C25,C27)</f>
        <v>99130</v>
      </c>
      <c r="D29">
        <f t="shared" si="40"/>
        <v>42301</v>
      </c>
      <c r="E29">
        <f t="shared" si="40"/>
        <v>2757</v>
      </c>
      <c r="F29">
        <f t="shared" si="40"/>
        <v>47865</v>
      </c>
      <c r="G29">
        <f t="shared" si="40"/>
        <v>10148</v>
      </c>
      <c r="H29">
        <f t="shared" si="40"/>
        <v>180706</v>
      </c>
      <c r="I29">
        <f t="shared" si="40"/>
        <v>69488</v>
      </c>
      <c r="J29">
        <f t="shared" si="40"/>
        <v>56666</v>
      </c>
      <c r="K29">
        <f t="shared" si="40"/>
        <v>14404</v>
      </c>
      <c r="L29">
        <f t="shared" si="40"/>
        <v>16615</v>
      </c>
      <c r="M29">
        <f t="shared" si="40"/>
        <v>579841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39" s="1" customFormat="1" x14ac:dyDescent="0.25">
      <c r="A30" t="s">
        <v>27</v>
      </c>
      <c r="B30" s="1">
        <f>B29/$M$29</f>
        <v>6.8572246529652089E-2</v>
      </c>
      <c r="C30" s="1">
        <f t="shared" ref="C30:M30" si="41">C29/$M$29</f>
        <v>0.17096065990504294</v>
      </c>
      <c r="D30" s="1">
        <f t="shared" si="41"/>
        <v>7.2952757738759422E-2</v>
      </c>
      <c r="E30" s="1">
        <f t="shared" si="41"/>
        <v>4.7547517336649185E-3</v>
      </c>
      <c r="F30" s="1">
        <f t="shared" si="41"/>
        <v>8.2548491741701605E-2</v>
      </c>
      <c r="G30" s="1">
        <f t="shared" si="41"/>
        <v>1.7501349507882333E-2</v>
      </c>
      <c r="H30" s="1">
        <f t="shared" si="41"/>
        <v>0.3116475033673024</v>
      </c>
      <c r="I30" s="1">
        <f t="shared" si="41"/>
        <v>0.11983974917261801</v>
      </c>
      <c r="J30" s="1">
        <f t="shared" si="41"/>
        <v>9.7726790620187257E-2</v>
      </c>
      <c r="K30" s="1">
        <f t="shared" si="41"/>
        <v>2.4841292699205472E-2</v>
      </c>
      <c r="L30" s="1">
        <f t="shared" si="41"/>
        <v>2.8654406983983541E-2</v>
      </c>
      <c r="M30" s="1">
        <f t="shared" si="41"/>
        <v>1</v>
      </c>
      <c r="P30" s="4"/>
      <c r="AC30"/>
      <c r="AD30"/>
      <c r="AE30"/>
      <c r="AF30"/>
      <c r="AG30"/>
      <c r="AH30"/>
      <c r="AI30"/>
      <c r="AJ30"/>
      <c r="AK30"/>
      <c r="AL30"/>
      <c r="AM30"/>
    </row>
    <row r="31" spans="1:39" x14ac:dyDescent="0.25">
      <c r="A31" t="s">
        <v>28</v>
      </c>
      <c r="B31">
        <f t="shared" ref="B31:M31" si="42">SUM(B4,B6,B8,B10,B12,B14,B16,B18,B20,B22,B24,B26,B28)</f>
        <v>70165</v>
      </c>
      <c r="C31">
        <f t="shared" si="42"/>
        <v>205440</v>
      </c>
      <c r="D31">
        <f t="shared" si="42"/>
        <v>76052</v>
      </c>
      <c r="E31">
        <f t="shared" si="42"/>
        <v>11943</v>
      </c>
      <c r="F31">
        <f t="shared" si="42"/>
        <v>83756</v>
      </c>
      <c r="G31">
        <f t="shared" si="42"/>
        <v>18446</v>
      </c>
      <c r="H31">
        <f t="shared" si="42"/>
        <v>309764</v>
      </c>
      <c r="I31">
        <f t="shared" si="42"/>
        <v>150247</v>
      </c>
      <c r="J31">
        <f t="shared" si="42"/>
        <v>73929</v>
      </c>
      <c r="K31">
        <f t="shared" si="42"/>
        <v>21486</v>
      </c>
      <c r="L31">
        <f t="shared" si="42"/>
        <v>27329</v>
      </c>
      <c r="M31">
        <f t="shared" si="42"/>
        <v>1048557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39" s="1" customFormat="1" x14ac:dyDescent="0.25">
      <c r="A32" t="s">
        <v>28</v>
      </c>
      <c r="B32" s="1">
        <f>B31/$M$31</f>
        <v>6.6915770911834066E-2</v>
      </c>
      <c r="C32" s="1">
        <f t="shared" ref="C32:M32" si="43">C31/$M$31</f>
        <v>0.19592640171206716</v>
      </c>
      <c r="D32" s="1">
        <f t="shared" si="43"/>
        <v>7.2530153344071896E-2</v>
      </c>
      <c r="E32" s="1">
        <f t="shared" si="43"/>
        <v>1.1389938744388718E-2</v>
      </c>
      <c r="F32" s="1">
        <f t="shared" si="43"/>
        <v>7.9877393408274419E-2</v>
      </c>
      <c r="G32" s="1">
        <f t="shared" si="43"/>
        <v>1.759179520045167E-2</v>
      </c>
      <c r="H32" s="1">
        <f t="shared" si="43"/>
        <v>0.29541932388987913</v>
      </c>
      <c r="I32" s="1">
        <f t="shared" si="43"/>
        <v>0.14328930139229437</v>
      </c>
      <c r="J32" s="1">
        <f t="shared" si="43"/>
        <v>7.0505466083388882E-2</v>
      </c>
      <c r="K32" s="1">
        <f t="shared" si="43"/>
        <v>2.0491017655692539E-2</v>
      </c>
      <c r="L32" s="1">
        <f t="shared" si="43"/>
        <v>2.6063437657657142E-2</v>
      </c>
      <c r="M32" s="1">
        <f t="shared" si="43"/>
        <v>1</v>
      </c>
      <c r="P32" s="4"/>
      <c r="AC32"/>
      <c r="AD32"/>
      <c r="AE32"/>
      <c r="AF32"/>
      <c r="AG32"/>
      <c r="AH32"/>
      <c r="AI32"/>
      <c r="AJ32"/>
      <c r="AK32"/>
      <c r="AL32"/>
      <c r="AM32"/>
    </row>
    <row r="33" spans="1:39" s="1" customFormat="1" x14ac:dyDescent="0.25">
      <c r="A33"/>
      <c r="AC33"/>
      <c r="AD33"/>
      <c r="AE33"/>
      <c r="AF33"/>
      <c r="AG33"/>
      <c r="AH33"/>
      <c r="AI33"/>
      <c r="AJ33"/>
      <c r="AK33"/>
      <c r="AL33"/>
      <c r="AM33"/>
    </row>
    <row r="34" spans="1:39" x14ac:dyDescent="0.25"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>
        <v>11</v>
      </c>
    </row>
    <row r="35" spans="1:39" x14ac:dyDescent="0.25">
      <c r="A35" t="s">
        <v>29</v>
      </c>
      <c r="B35" s="2">
        <f>B36-B37</f>
        <v>1.6564756178180234E-3</v>
      </c>
      <c r="C35" s="2">
        <f t="shared" ref="C35:L35" si="44">C36-C37</f>
        <v>-2.4965741807024211E-2</v>
      </c>
      <c r="D35" s="2">
        <f t="shared" si="44"/>
        <v>4.2260439468752575E-4</v>
      </c>
      <c r="E35" s="2">
        <f t="shared" si="44"/>
        <v>-6.6351870107237993E-3</v>
      </c>
      <c r="F35" s="2">
        <f t="shared" si="44"/>
        <v>2.6710983334271854E-3</v>
      </c>
      <c r="G35" s="2">
        <f t="shared" si="44"/>
        <v>-9.0445692569336711E-5</v>
      </c>
      <c r="H35" s="2">
        <f t="shared" si="44"/>
        <v>1.6228179477423277E-2</v>
      </c>
      <c r="I35" s="2">
        <f t="shared" si="44"/>
        <v>-2.3449552219676359E-2</v>
      </c>
      <c r="J35" s="2">
        <f t="shared" si="44"/>
        <v>2.7221324536798375E-2</v>
      </c>
      <c r="K35" s="2">
        <f t="shared" si="44"/>
        <v>4.3502750435129335E-3</v>
      </c>
      <c r="L35" s="2">
        <f t="shared" si="44"/>
        <v>2.5909693263263985E-3</v>
      </c>
    </row>
    <row r="36" spans="1:39" x14ac:dyDescent="0.25">
      <c r="A36" t="s">
        <v>27</v>
      </c>
      <c r="B36" s="3">
        <v>6.8572246529652089E-2</v>
      </c>
      <c r="C36" s="3">
        <v>0.17096065990504294</v>
      </c>
      <c r="D36" s="3">
        <v>7.2952757738759422E-2</v>
      </c>
      <c r="E36" s="3">
        <v>4.7547517336649185E-3</v>
      </c>
      <c r="F36" s="3">
        <v>8.2548491741701605E-2</v>
      </c>
      <c r="G36" s="3">
        <v>1.7501349507882333E-2</v>
      </c>
      <c r="H36" s="3">
        <v>0.3116475033673024</v>
      </c>
      <c r="I36" s="3">
        <v>0.11983974917261801</v>
      </c>
      <c r="J36" s="3">
        <v>9.7726790620187257E-2</v>
      </c>
      <c r="K36" s="3">
        <v>2.4841292699205472E-2</v>
      </c>
      <c r="L36" s="3">
        <v>2.8654406983983541E-2</v>
      </c>
    </row>
    <row r="37" spans="1:39" x14ac:dyDescent="0.25">
      <c r="A37" t="s">
        <v>28</v>
      </c>
      <c r="B37" s="3">
        <v>6.6915770911834066E-2</v>
      </c>
      <c r="C37" s="3">
        <v>0.19592640171206716</v>
      </c>
      <c r="D37" s="3">
        <v>7.2530153344071896E-2</v>
      </c>
      <c r="E37" s="3">
        <v>1.1389938744388718E-2</v>
      </c>
      <c r="F37" s="3">
        <v>7.9877393408274419E-2</v>
      </c>
      <c r="G37" s="3">
        <v>1.759179520045167E-2</v>
      </c>
      <c r="H37" s="3">
        <v>0.29541932388987913</v>
      </c>
      <c r="I37" s="3">
        <v>0.14328930139229437</v>
      </c>
      <c r="J37" s="3">
        <v>7.0505466083388882E-2</v>
      </c>
      <c r="K37" s="3">
        <v>2.0491017655692539E-2</v>
      </c>
      <c r="L37" s="3">
        <v>2.6063437657657142E-2</v>
      </c>
    </row>
  </sheetData>
  <mergeCells count="1">
    <mergeCell ref="AB1:AM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4"/>
  <sheetViews>
    <sheetView tabSelected="1" workbookViewId="0">
      <selection activeCell="Y14" sqref="Y14"/>
    </sheetView>
  </sheetViews>
  <sheetFormatPr defaultRowHeight="15" x14ac:dyDescent="0.25"/>
  <cols>
    <col min="1" max="1" width="18" bestFit="1" customWidth="1"/>
    <col min="2" max="3" width="6.85546875" bestFit="1" customWidth="1"/>
    <col min="4" max="4" width="7.140625" bestFit="1" customWidth="1"/>
    <col min="5" max="5" width="6.85546875" bestFit="1" customWidth="1"/>
    <col min="6" max="6" width="7.140625" bestFit="1" customWidth="1"/>
    <col min="7" max="7" width="6.85546875" bestFit="1" customWidth="1"/>
    <col min="8" max="8" width="7.140625" bestFit="1" customWidth="1"/>
    <col min="9" max="9" width="6.85546875" bestFit="1" customWidth="1"/>
    <col min="10" max="10" width="7.140625" bestFit="1" customWidth="1"/>
    <col min="11" max="12" width="6.85546875" bestFit="1" customWidth="1"/>
    <col min="14" max="14" width="7.140625" bestFit="1" customWidth="1"/>
    <col min="15" max="15" width="6.85546875" bestFit="1" customWidth="1"/>
    <col min="16" max="18" width="7" bestFit="1" customWidth="1"/>
    <col min="19" max="19" width="6.85546875" bestFit="1" customWidth="1"/>
    <col min="20" max="20" width="7" bestFit="1" customWidth="1"/>
    <col min="21" max="21" width="6.85546875" bestFit="1" customWidth="1"/>
    <col min="22" max="22" width="7" bestFit="1" customWidth="1"/>
    <col min="23" max="24" width="6.85546875" bestFit="1" customWidth="1"/>
    <col min="25" max="25" width="7" bestFit="1" customWidth="1"/>
  </cols>
  <sheetData>
    <row r="1" spans="1:25" x14ac:dyDescent="0.25"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O1" s="6">
        <v>1</v>
      </c>
      <c r="P1" s="6">
        <v>2</v>
      </c>
      <c r="Q1" s="6">
        <v>3</v>
      </c>
      <c r="R1" s="6">
        <v>4</v>
      </c>
      <c r="S1" s="6">
        <v>5</v>
      </c>
      <c r="T1" s="6">
        <v>6</v>
      </c>
      <c r="U1" s="6">
        <v>7</v>
      </c>
      <c r="V1" s="6">
        <v>8</v>
      </c>
      <c r="W1" s="6">
        <v>9</v>
      </c>
      <c r="X1" s="6">
        <v>10</v>
      </c>
      <c r="Y1" s="6">
        <v>11</v>
      </c>
    </row>
    <row r="2" spans="1:25" x14ac:dyDescent="0.25">
      <c r="A2" t="s">
        <v>31</v>
      </c>
      <c r="B2" s="5">
        <v>7.9576816927322908E-2</v>
      </c>
      <c r="C2" s="5">
        <v>3.3118675252989879E-2</v>
      </c>
      <c r="D2" s="5">
        <v>0.13140141061024227</v>
      </c>
      <c r="E2" s="5">
        <v>4.5998160073597056E-4</v>
      </c>
      <c r="F2" s="5">
        <v>4.3851579270162526E-2</v>
      </c>
      <c r="G2" s="5">
        <v>2.437902483900644E-2</v>
      </c>
      <c r="H2" s="5">
        <v>0.47546764796074825</v>
      </c>
      <c r="I2" s="5">
        <v>6.7157313707451705E-2</v>
      </c>
      <c r="J2" s="5">
        <v>7.8196872125115002E-2</v>
      </c>
      <c r="K2" s="5">
        <v>2.0085863232137381E-2</v>
      </c>
      <c r="L2" s="5">
        <v>4.6304814474087706E-2</v>
      </c>
      <c r="N2" t="s">
        <v>35</v>
      </c>
      <c r="O2" s="5">
        <v>2.7791102641608618E-2</v>
      </c>
      <c r="P2" s="5">
        <v>-1.7297991413676786E-2</v>
      </c>
      <c r="Q2" s="5">
        <v>-4.0086684627852975E-2</v>
      </c>
      <c r="R2" s="5">
        <v>-7.5732684978315184E-5</v>
      </c>
      <c r="S2" s="5">
        <v>1.337538879397205E-2</v>
      </c>
      <c r="T2" s="5">
        <v>-5.1275737065755465E-2</v>
      </c>
      <c r="U2" s="5">
        <v>8.267002891312919E-2</v>
      </c>
      <c r="V2" s="5">
        <v>-2.5164114863976864E-2</v>
      </c>
      <c r="W2" s="5">
        <v>3.7839729267972147E-2</v>
      </c>
      <c r="X2" s="5">
        <v>8.1215775178516674E-3</v>
      </c>
      <c r="Y2" s="5">
        <v>-3.5897566478293251E-2</v>
      </c>
    </row>
    <row r="3" spans="1:25" x14ac:dyDescent="0.25">
      <c r="A3" t="s">
        <v>32</v>
      </c>
      <c r="B3" s="5">
        <v>5.1785714285714289E-2</v>
      </c>
      <c r="C3" s="5">
        <v>5.0416666666666665E-2</v>
      </c>
      <c r="D3" s="5">
        <v>0.17148809523809525</v>
      </c>
      <c r="E3" s="5">
        <v>5.3571428571428574E-4</v>
      </c>
      <c r="F3" s="5">
        <v>3.0476190476190476E-2</v>
      </c>
      <c r="G3" s="5">
        <v>7.5654761904761905E-2</v>
      </c>
      <c r="H3" s="5">
        <v>0.39279761904761906</v>
      </c>
      <c r="I3" s="5">
        <v>9.2321428571428568E-2</v>
      </c>
      <c r="J3" s="5">
        <v>4.0357142857142855E-2</v>
      </c>
      <c r="K3" s="5">
        <v>1.1964285714285714E-2</v>
      </c>
      <c r="L3" s="5">
        <v>8.2202380952380957E-2</v>
      </c>
      <c r="N3" t="s">
        <v>36</v>
      </c>
      <c r="O3" s="5">
        <v>5.5164552242434224E-3</v>
      </c>
      <c r="P3" s="5">
        <v>-1.6672631796037091E-3</v>
      </c>
      <c r="Q3" s="5">
        <v>-2.7399411650707556E-2</v>
      </c>
      <c r="R3" s="5">
        <v>-1.8758141551701249E-4</v>
      </c>
      <c r="S3" s="5">
        <v>1.1446840511971229E-2</v>
      </c>
      <c r="T3" s="5">
        <v>-7.1263625370897934E-3</v>
      </c>
      <c r="U3" s="5">
        <v>-2.0867527826456567E-2</v>
      </c>
      <c r="V3" s="5">
        <v>1.55589128200187E-2</v>
      </c>
      <c r="W3" s="5">
        <v>4.5782251729979601E-2</v>
      </c>
      <c r="X3" s="5">
        <v>7.5398999140198625E-3</v>
      </c>
      <c r="Y3" s="5">
        <v>-2.8596213590858156E-2</v>
      </c>
    </row>
    <row r="4" spans="1:25" x14ac:dyDescent="0.25">
      <c r="A4" t="s">
        <v>33</v>
      </c>
      <c r="B4" s="5">
        <v>2.7791102641608618E-2</v>
      </c>
      <c r="C4" s="5">
        <v>-1.7297991413676786E-2</v>
      </c>
      <c r="D4" s="5">
        <v>-4.0086684627852975E-2</v>
      </c>
      <c r="E4" s="5">
        <v>-7.5732684978315184E-5</v>
      </c>
      <c r="F4" s="5">
        <v>1.337538879397205E-2</v>
      </c>
      <c r="G4" s="5">
        <v>-5.1275737065755465E-2</v>
      </c>
      <c r="H4" s="5">
        <v>8.267002891312919E-2</v>
      </c>
      <c r="I4" s="5">
        <v>-2.5164114863976864E-2</v>
      </c>
      <c r="J4" s="5">
        <v>3.7839729267972147E-2</v>
      </c>
      <c r="K4" s="5">
        <v>8.1215775178516674E-3</v>
      </c>
      <c r="L4" s="5">
        <v>-3.5897566478293251E-2</v>
      </c>
      <c r="N4" t="s">
        <v>37</v>
      </c>
      <c r="O4" s="5">
        <v>-1.4877916753314131E-2</v>
      </c>
      <c r="P4" s="5">
        <v>-2.1389838912044781E-2</v>
      </c>
      <c r="Q4" s="5">
        <v>-1.4365168065138892E-2</v>
      </c>
      <c r="R4" s="5">
        <v>-2.6183674285692657E-4</v>
      </c>
      <c r="S4" s="5">
        <v>7.1237341105134522E-3</v>
      </c>
      <c r="T4" s="5">
        <v>-3.6554948431343041E-3</v>
      </c>
      <c r="U4" s="5">
        <v>1.3208987367803182E-2</v>
      </c>
      <c r="V4" s="5">
        <v>7.955803645507048E-3</v>
      </c>
      <c r="W4" s="5">
        <v>2.7218662668754792E-2</v>
      </c>
      <c r="X4" s="5">
        <v>2.8142026383585241E-3</v>
      </c>
      <c r="Y4" s="5">
        <v>-3.771135114447946E-3</v>
      </c>
    </row>
    <row r="5" spans="1:25" x14ac:dyDescent="0.25">
      <c r="B5" s="5"/>
      <c r="C5" s="5"/>
      <c r="D5" s="5"/>
      <c r="E5" s="5"/>
      <c r="F5" s="5"/>
      <c r="G5" s="5"/>
      <c r="H5" s="5"/>
      <c r="I5" s="5"/>
      <c r="J5" s="5"/>
      <c r="K5" s="5"/>
      <c r="L5" s="5"/>
      <c r="N5" t="s">
        <v>38</v>
      </c>
      <c r="O5" s="5">
        <v>-1.995332440152639E-3</v>
      </c>
      <c r="P5" s="5">
        <v>8.7548467522134965E-3</v>
      </c>
      <c r="Q5" s="5">
        <v>-2.5690894878748344E-3</v>
      </c>
      <c r="R5" s="5">
        <v>-1.9984004455725251E-3</v>
      </c>
      <c r="S5" s="5">
        <v>1.456818341277169E-2</v>
      </c>
      <c r="T5" s="5">
        <v>-2.9985956613868582E-4</v>
      </c>
      <c r="U5" s="5">
        <v>-1.7921724500458203E-2</v>
      </c>
      <c r="V5" s="5">
        <v>-1.3040901996094006E-2</v>
      </c>
      <c r="W5" s="5">
        <v>1.1723559450946171E-2</v>
      </c>
      <c r="X5" s="5">
        <v>4.1203393029531563E-3</v>
      </c>
      <c r="Y5" s="5">
        <v>-1.3416204825935658E-3</v>
      </c>
    </row>
    <row r="6" spans="1:25" x14ac:dyDescent="0.25">
      <c r="A6" t="s">
        <v>31</v>
      </c>
      <c r="B6" s="5">
        <v>2.6083805016362337E-2</v>
      </c>
      <c r="C6" s="5">
        <v>4.3128351081406627E-2</v>
      </c>
      <c r="D6" s="5">
        <v>8.3623804803172275E-2</v>
      </c>
      <c r="E6" s="5">
        <v>3.0912560092950873E-4</v>
      </c>
      <c r="F6" s="5">
        <v>6.672849178685257E-2</v>
      </c>
      <c r="G6" s="5">
        <v>2.6051826505921354E-2</v>
      </c>
      <c r="H6" s="5">
        <v>0.39927302186264163</v>
      </c>
      <c r="I6" s="5">
        <v>0.10102011448306737</v>
      </c>
      <c r="J6" s="5">
        <v>0.16414569409356913</v>
      </c>
      <c r="K6" s="5">
        <v>3.6348906867918092E-2</v>
      </c>
      <c r="L6" s="5">
        <v>5.3286857898159103E-2</v>
      </c>
      <c r="N6" t="s">
        <v>39</v>
      </c>
      <c r="O6" s="5">
        <v>3.8165634847522903E-2</v>
      </c>
      <c r="P6" s="5">
        <v>6.7191396946948923E-2</v>
      </c>
      <c r="Q6" s="5">
        <v>-2.8686911866543027E-3</v>
      </c>
      <c r="R6" s="5">
        <v>-5.0137294283409978E-3</v>
      </c>
      <c r="S6" s="5">
        <v>2.5071474527015303E-3</v>
      </c>
      <c r="T6" s="5">
        <v>2.8002611679083227E-4</v>
      </c>
      <c r="U6" s="5">
        <v>-4.2772860817087893E-2</v>
      </c>
      <c r="V6" s="5">
        <v>-4.8180776038585449E-2</v>
      </c>
      <c r="W6" s="5">
        <v>-1.0246793185290565E-2</v>
      </c>
      <c r="X6" s="5">
        <v>1.710643225994294E-3</v>
      </c>
      <c r="Y6" s="5">
        <v>-7.7199793399933487E-4</v>
      </c>
    </row>
    <row r="7" spans="1:25" x14ac:dyDescent="0.25">
      <c r="A7" t="s">
        <v>32</v>
      </c>
      <c r="B7" s="5">
        <v>2.0567349792118914E-2</v>
      </c>
      <c r="C7" s="5">
        <v>4.4795614261010336E-2</v>
      </c>
      <c r="D7" s="5">
        <v>0.11102321645387983</v>
      </c>
      <c r="E7" s="5">
        <v>4.9670701644652121E-4</v>
      </c>
      <c r="F7" s="5">
        <v>5.5281651274881341E-2</v>
      </c>
      <c r="G7" s="5">
        <v>3.3178189043011147E-2</v>
      </c>
      <c r="H7" s="5">
        <v>0.4201405496890982</v>
      </c>
      <c r="I7" s="5">
        <v>8.5461201663048672E-2</v>
      </c>
      <c r="J7" s="5">
        <v>0.11836344236358953</v>
      </c>
      <c r="K7" s="5">
        <v>2.8809006953898229E-2</v>
      </c>
      <c r="L7" s="5">
        <v>8.1883071489017259E-2</v>
      </c>
      <c r="N7" t="s">
        <v>40</v>
      </c>
      <c r="O7" s="5">
        <v>5.8547877541933531E-2</v>
      </c>
      <c r="P7" s="5">
        <v>0.11510442781486441</v>
      </c>
      <c r="Q7" s="5">
        <v>-1.236737658946534E-2</v>
      </c>
      <c r="R7" s="5">
        <v>-1.0542415713560304E-2</v>
      </c>
      <c r="S7" s="5">
        <v>-1.8916220960821489E-2</v>
      </c>
      <c r="T7" s="5">
        <v>-4.1401372006343836E-3</v>
      </c>
      <c r="U7" s="5">
        <v>-5.5638160647185769E-2</v>
      </c>
      <c r="V7" s="5">
        <v>-5.434403736441594E-2</v>
      </c>
      <c r="W7" s="5">
        <v>-1.2891441430101278E-2</v>
      </c>
      <c r="X7" s="5">
        <v>-4.2816498724603629E-3</v>
      </c>
      <c r="Y7" s="5">
        <v>-5.3086557815309196E-4</v>
      </c>
    </row>
    <row r="8" spans="1:25" x14ac:dyDescent="0.25">
      <c r="A8" t="s">
        <v>34</v>
      </c>
      <c r="B8" s="5">
        <v>5.5164552242434224E-3</v>
      </c>
      <c r="C8" s="5">
        <v>-1.6672631796037091E-3</v>
      </c>
      <c r="D8" s="5">
        <v>-2.7399411650707556E-2</v>
      </c>
      <c r="E8" s="5">
        <v>-1.8758141551701249E-4</v>
      </c>
      <c r="F8" s="5">
        <v>1.1446840511971229E-2</v>
      </c>
      <c r="G8" s="5">
        <v>-7.1263625370897934E-3</v>
      </c>
      <c r="H8" s="5">
        <v>-2.0867527826456567E-2</v>
      </c>
      <c r="I8" s="5">
        <v>1.55589128200187E-2</v>
      </c>
      <c r="J8" s="5">
        <v>4.5782251729979601E-2</v>
      </c>
      <c r="K8" s="5">
        <v>7.5398999140198625E-3</v>
      </c>
      <c r="L8" s="5">
        <v>-2.8596213590858156E-2</v>
      </c>
    </row>
    <row r="9" spans="1:25" x14ac:dyDescent="0.25"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25" x14ac:dyDescent="0.25">
      <c r="A10" t="s">
        <v>31</v>
      </c>
      <c r="B10" s="5">
        <v>4.4376950567572092E-2</v>
      </c>
      <c r="C10" s="5">
        <v>9.8136315753202127E-2</v>
      </c>
      <c r="D10" s="5">
        <v>8.6248314020458197E-2</v>
      </c>
      <c r="E10" s="5">
        <v>6.9408208874405599E-4</v>
      </c>
      <c r="F10" s="5">
        <v>8.5170271627302535E-2</v>
      </c>
      <c r="G10" s="5">
        <v>2.0871688342374451E-2</v>
      </c>
      <c r="H10" s="5">
        <v>0.37842241540566884</v>
      </c>
      <c r="I10" s="5">
        <v>0.10007088497927599</v>
      </c>
      <c r="J10" s="5">
        <v>0.11813178699063727</v>
      </c>
      <c r="K10" s="5">
        <v>2.5114941962923219E-2</v>
      </c>
      <c r="L10" s="5">
        <v>4.2762348261841235E-2</v>
      </c>
    </row>
    <row r="11" spans="1:25" x14ac:dyDescent="0.25">
      <c r="A11" t="s">
        <v>32</v>
      </c>
      <c r="B11" s="5">
        <v>5.9254867320886223E-2</v>
      </c>
      <c r="C11" s="5">
        <v>0.11952615466524691</v>
      </c>
      <c r="D11" s="5">
        <v>0.10061348208559709</v>
      </c>
      <c r="E11" s="5">
        <v>9.5591883160098257E-4</v>
      </c>
      <c r="F11" s="5">
        <v>7.8046537516789083E-2</v>
      </c>
      <c r="G11" s="5">
        <v>2.4527183185508755E-2</v>
      </c>
      <c r="H11" s="5">
        <v>0.36521342803786566</v>
      </c>
      <c r="I11" s="5">
        <v>9.2115081333768944E-2</v>
      </c>
      <c r="J11" s="5">
        <v>9.0913124321882477E-2</v>
      </c>
      <c r="K11" s="5">
        <v>2.2300739324564695E-2</v>
      </c>
      <c r="L11" s="5">
        <v>4.6533483376289181E-2</v>
      </c>
    </row>
    <row r="12" spans="1:25" x14ac:dyDescent="0.25">
      <c r="A12" t="s">
        <v>41</v>
      </c>
      <c r="B12" s="5">
        <v>-1.4877916753314131E-2</v>
      </c>
      <c r="C12" s="5">
        <v>-2.1389838912044781E-2</v>
      </c>
      <c r="D12" s="5">
        <v>-1.4365168065138892E-2</v>
      </c>
      <c r="E12" s="5">
        <v>-2.6183674285692657E-4</v>
      </c>
      <c r="F12" s="5">
        <v>7.1237341105134522E-3</v>
      </c>
      <c r="G12" s="5">
        <v>-3.6554948431343041E-3</v>
      </c>
      <c r="H12" s="5">
        <v>1.3208987367803182E-2</v>
      </c>
      <c r="I12" s="5">
        <v>7.955803645507048E-3</v>
      </c>
      <c r="J12" s="5">
        <v>2.7218662668754792E-2</v>
      </c>
      <c r="K12" s="5">
        <v>2.8142026383585241E-3</v>
      </c>
      <c r="L12" s="5">
        <v>-3.771135114447946E-3</v>
      </c>
    </row>
    <row r="13" spans="1:25" x14ac:dyDescent="0.25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25" x14ac:dyDescent="0.25">
      <c r="A14" t="s">
        <v>31</v>
      </c>
      <c r="B14" s="5">
        <v>9.3873848063792203E-2</v>
      </c>
      <c r="C14" s="5">
        <v>0.2140631714654061</v>
      </c>
      <c r="D14" s="5">
        <v>7.5347371436756905E-2</v>
      </c>
      <c r="E14" s="5">
        <v>5.4731891324070097E-3</v>
      </c>
      <c r="F14" s="5">
        <v>8.3124432984768182E-2</v>
      </c>
      <c r="G14" s="5">
        <v>1.5201976794155565E-2</v>
      </c>
      <c r="H14" s="5">
        <v>0.26200878575180253</v>
      </c>
      <c r="I14" s="5">
        <v>0.1434011364178962</v>
      </c>
      <c r="J14" s="5">
        <v>7.2267583440767794E-2</v>
      </c>
      <c r="K14" s="5">
        <v>2.131977271642076E-2</v>
      </c>
      <c r="L14" s="5">
        <v>1.3918731795826767E-2</v>
      </c>
    </row>
    <row r="15" spans="1:25" x14ac:dyDescent="0.25">
      <c r="A15" t="s">
        <v>32</v>
      </c>
      <c r="B15" s="5">
        <v>9.5869180503944842E-2</v>
      </c>
      <c r="C15" s="5">
        <v>0.2053083247131926</v>
      </c>
      <c r="D15" s="5">
        <v>7.7916460924631739E-2</v>
      </c>
      <c r="E15" s="5">
        <v>7.4715895779795347E-3</v>
      </c>
      <c r="F15" s="5">
        <v>6.8556249571996491E-2</v>
      </c>
      <c r="G15" s="5">
        <v>1.5501836360294251E-2</v>
      </c>
      <c r="H15" s="5">
        <v>0.27993051025226073</v>
      </c>
      <c r="I15" s="5">
        <v>0.15644203841399021</v>
      </c>
      <c r="J15" s="5">
        <v>6.0544023989821623E-2</v>
      </c>
      <c r="K15" s="5">
        <v>1.7199433413467604E-2</v>
      </c>
      <c r="L15" s="5">
        <v>1.5260352278420333E-2</v>
      </c>
    </row>
    <row r="16" spans="1:25" x14ac:dyDescent="0.25">
      <c r="A16" t="s">
        <v>42</v>
      </c>
      <c r="B16" s="5">
        <v>-1.995332440152639E-3</v>
      </c>
      <c r="C16" s="5">
        <v>8.7548467522134965E-3</v>
      </c>
      <c r="D16" s="5">
        <v>-2.5690894878748344E-3</v>
      </c>
      <c r="E16" s="5">
        <v>-1.9984004455725251E-3</v>
      </c>
      <c r="F16" s="5">
        <v>1.456818341277169E-2</v>
      </c>
      <c r="G16" s="5">
        <v>-2.9985956613868582E-4</v>
      </c>
      <c r="H16" s="5">
        <v>-1.7921724500458203E-2</v>
      </c>
      <c r="I16" s="5">
        <v>-1.3040901996094006E-2</v>
      </c>
      <c r="J16" s="5">
        <v>1.1723559450946171E-2</v>
      </c>
      <c r="K16" s="5">
        <v>4.1203393029531563E-3</v>
      </c>
      <c r="L16" s="5">
        <v>-1.3416204825935658E-3</v>
      </c>
    </row>
    <row r="17" spans="1:12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5">
      <c r="A18" t="s">
        <v>31</v>
      </c>
      <c r="B18" s="5">
        <v>0.11181201884407675</v>
      </c>
      <c r="C18" s="5">
        <v>0.34892565781914281</v>
      </c>
      <c r="D18" s="5">
        <v>3.3160978972768013E-2</v>
      </c>
      <c r="E18" s="5">
        <v>1.1582213029989659E-2</v>
      </c>
      <c r="F18" s="5">
        <v>9.3301160519361145E-2</v>
      </c>
      <c r="G18" s="5">
        <v>6.5035045386648282E-3</v>
      </c>
      <c r="H18" s="5">
        <v>0.17913363208089164</v>
      </c>
      <c r="I18" s="5">
        <v>0.14728254624842008</v>
      </c>
      <c r="J18" s="5">
        <v>4.4260599793174767E-2</v>
      </c>
      <c r="K18" s="5">
        <v>2.102723198896932E-2</v>
      </c>
      <c r="L18" s="5">
        <v>3.0104561645409628E-3</v>
      </c>
    </row>
    <row r="19" spans="1:12" x14ac:dyDescent="0.25">
      <c r="A19" t="s">
        <v>32</v>
      </c>
      <c r="B19" s="5">
        <v>7.3646383996553849E-2</v>
      </c>
      <c r="C19" s="5">
        <v>0.28173426087219389</v>
      </c>
      <c r="D19" s="5">
        <v>3.6029670159422315E-2</v>
      </c>
      <c r="E19" s="5">
        <v>1.6595942458330657E-2</v>
      </c>
      <c r="F19" s="5">
        <v>9.0794013066659615E-2</v>
      </c>
      <c r="G19" s="5">
        <v>6.223478421873996E-3</v>
      </c>
      <c r="H19" s="5">
        <v>0.22190649289797953</v>
      </c>
      <c r="I19" s="5">
        <v>0.19546332228700553</v>
      </c>
      <c r="J19" s="5">
        <v>5.4507392978465331E-2</v>
      </c>
      <c r="K19" s="5">
        <v>1.9316588762975026E-2</v>
      </c>
      <c r="L19" s="5">
        <v>3.7824540985402976E-3</v>
      </c>
    </row>
    <row r="20" spans="1:12" x14ac:dyDescent="0.25">
      <c r="A20" t="s">
        <v>43</v>
      </c>
      <c r="B20" s="5">
        <v>3.8165634847522903E-2</v>
      </c>
      <c r="C20" s="5">
        <v>6.7191396946948923E-2</v>
      </c>
      <c r="D20" s="5">
        <v>-2.8686911866543027E-3</v>
      </c>
      <c r="E20" s="5">
        <v>-5.0137294283409978E-3</v>
      </c>
      <c r="F20" s="5">
        <v>2.5071474527015303E-3</v>
      </c>
      <c r="G20" s="5">
        <v>2.8002611679083227E-4</v>
      </c>
      <c r="H20" s="5">
        <v>-4.2772860817087893E-2</v>
      </c>
      <c r="I20" s="5">
        <v>-4.8180776038585449E-2</v>
      </c>
      <c r="J20" s="5">
        <v>-1.0246793185290565E-2</v>
      </c>
      <c r="K20" s="5">
        <v>1.710643225994294E-3</v>
      </c>
      <c r="L20" s="5">
        <v>-7.7199793399933487E-4</v>
      </c>
    </row>
    <row r="21" spans="1:12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25">
      <c r="A22" t="s">
        <v>31</v>
      </c>
      <c r="B22" s="5">
        <v>0.10586038494685435</v>
      </c>
      <c r="C22" s="5">
        <v>0.40558268696734656</v>
      </c>
      <c r="D22" s="5">
        <v>2.4226754763956717E-2</v>
      </c>
      <c r="E22" s="5">
        <v>2.504069711768649E-2</v>
      </c>
      <c r="F22" s="5">
        <v>9.2406396629321083E-2</v>
      </c>
      <c r="G22" s="5">
        <v>6.0806281719812316E-3</v>
      </c>
      <c r="H22" s="5">
        <v>0.17217274729483864</v>
      </c>
      <c r="I22" s="5">
        <v>0.11309010820645408</v>
      </c>
      <c r="J22" s="5">
        <v>3.7920137891410514E-2</v>
      </c>
      <c r="K22" s="5">
        <v>1.6230968112611318E-2</v>
      </c>
      <c r="L22" s="5">
        <v>1.3884898975390213E-3</v>
      </c>
    </row>
    <row r="23" spans="1:12" x14ac:dyDescent="0.25">
      <c r="A23" t="s">
        <v>32</v>
      </c>
      <c r="B23" s="5">
        <v>4.7312507404920816E-2</v>
      </c>
      <c r="C23" s="5">
        <v>0.29047825915248215</v>
      </c>
      <c r="D23" s="5">
        <v>3.6594131353422057E-2</v>
      </c>
      <c r="E23" s="5">
        <v>3.5583112831246794E-2</v>
      </c>
      <c r="F23" s="5">
        <v>0.11132261759014257</v>
      </c>
      <c r="G23" s="5">
        <v>1.0220765372615615E-2</v>
      </c>
      <c r="H23" s="5">
        <v>0.22781090794202441</v>
      </c>
      <c r="I23" s="5">
        <v>0.16743414557087002</v>
      </c>
      <c r="J23" s="5">
        <v>5.0811579321511792E-2</v>
      </c>
      <c r="K23" s="5">
        <v>2.0512617985071681E-2</v>
      </c>
      <c r="L23" s="5">
        <v>1.9193554756921133E-3</v>
      </c>
    </row>
    <row r="24" spans="1:12" x14ac:dyDescent="0.25">
      <c r="A24" t="s">
        <v>44</v>
      </c>
      <c r="B24" s="5">
        <v>5.8547877541933531E-2</v>
      </c>
      <c r="C24" s="5">
        <v>0.11510442781486441</v>
      </c>
      <c r="D24" s="5">
        <v>-1.236737658946534E-2</v>
      </c>
      <c r="E24" s="5">
        <v>-1.0542415713560304E-2</v>
      </c>
      <c r="F24" s="5">
        <v>-1.8916220960821489E-2</v>
      </c>
      <c r="G24" s="5">
        <v>-4.1401372006343836E-3</v>
      </c>
      <c r="H24" s="5">
        <v>-5.5638160647185769E-2</v>
      </c>
      <c r="I24" s="5">
        <v>-5.434403736441594E-2</v>
      </c>
      <c r="J24" s="5">
        <v>-1.2891441430101278E-2</v>
      </c>
      <c r="K24" s="5">
        <v>-4.2816498724603629E-3</v>
      </c>
      <c r="L24" s="5">
        <v>-5.3086557815309196E-4</v>
      </c>
    </row>
    <row r="25" spans="1:12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x14ac:dyDescent="0.25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JJA</vt:lpstr>
      <vt:lpstr>By Latitude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Crowley</dc:creator>
  <cp:lastModifiedBy>Beth Crowley</cp:lastModifiedBy>
  <dcterms:created xsi:type="dcterms:W3CDTF">2021-08-17T11:26:55Z</dcterms:created>
  <dcterms:modified xsi:type="dcterms:W3CDTF">2021-09-03T10:49:01Z</dcterms:modified>
</cp:coreProperties>
</file>