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etail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I49">
      <text>
        <t xml:space="preserve">Israel's number</t>
      </text>
    </comment>
    <comment authorId="0" ref="CJ49">
      <text>
        <t xml:space="preserve">Israel's number</t>
      </text>
    </comment>
    <comment authorId="0" ref="CL49">
      <text>
        <t xml:space="preserve">Israel's number</t>
      </text>
    </comment>
    <comment authorId="0" ref="DW49">
      <text>
        <t xml:space="preserve">used israel values for laws</t>
      </text>
    </comment>
    <comment authorId="0" ref="DN53">
      <text>
        <t xml:space="preserve">this is the Africa average. STP not included in TiP report.</t>
      </text>
    </comment>
    <comment authorId="0" ref="DW53">
      <text>
        <t xml:space="preserve">africa average, same as last SSMSI
</t>
      </text>
    </comment>
  </commentList>
</comments>
</file>

<file path=xl/sharedStrings.xml><?xml version="1.0" encoding="utf-8"?>
<sst xmlns="http://schemas.openxmlformats.org/spreadsheetml/2006/main" count="331" uniqueCount="224">
  <si>
    <t>Country</t>
  </si>
  <si>
    <t>Overview</t>
  </si>
  <si>
    <t>Rule of Law</t>
  </si>
  <si>
    <t>International Cooperation</t>
  </si>
  <si>
    <t>Maritime Enforcement</t>
  </si>
  <si>
    <t>Blue Economy</t>
  </si>
  <si>
    <t>Fisheries</t>
  </si>
  <si>
    <t>Coastal Welfare</t>
  </si>
  <si>
    <t>Piracy and Armed Robbery</t>
  </si>
  <si>
    <t>Illicit Trades</t>
  </si>
  <si>
    <t>Maritime Mixed Migration</t>
  </si>
  <si>
    <t>Algeria</t>
  </si>
  <si>
    <t>Angola</t>
  </si>
  <si>
    <t>Bahrain</t>
  </si>
  <si>
    <t>Bangladesh</t>
  </si>
  <si>
    <t>Benin</t>
  </si>
  <si>
    <t>British Indian Ocean Territories</t>
  </si>
  <si>
    <t>Brunei</t>
  </si>
  <si>
    <t>Cabo Verde</t>
  </si>
  <si>
    <t>Cambodia</t>
  </si>
  <si>
    <t>Cameroon</t>
  </si>
  <si>
    <t>Comoros</t>
  </si>
  <si>
    <t>Congo REP</t>
  </si>
  <si>
    <t>Cote d'Ivoire</t>
  </si>
  <si>
    <t>Djibouti</t>
  </si>
  <si>
    <t>DRC</t>
  </si>
  <si>
    <t>East Timor</t>
  </si>
  <si>
    <t>Egypt</t>
  </si>
  <si>
    <t>Equatorial Guinea</t>
  </si>
  <si>
    <t>Eritrea</t>
  </si>
  <si>
    <t>Mayotte</t>
  </si>
  <si>
    <t>Gabon</t>
  </si>
  <si>
    <t>Ghana</t>
  </si>
  <si>
    <t>Guinea</t>
  </si>
  <si>
    <t>Guinea-Bissau</t>
  </si>
  <si>
    <t>India</t>
  </si>
  <si>
    <t>Indonesia</t>
  </si>
  <si>
    <t>Iran</t>
  </si>
  <si>
    <t>Iraq</t>
  </si>
  <si>
    <t>Israel</t>
  </si>
  <si>
    <t>Jordan</t>
  </si>
  <si>
    <t>Kenya</t>
  </si>
  <si>
    <t>Kuwait</t>
  </si>
  <si>
    <t>Lebanon</t>
  </si>
  <si>
    <t>Liberia</t>
  </si>
  <si>
    <t>Libya</t>
  </si>
  <si>
    <t>Madagascar</t>
  </si>
  <si>
    <t>Malaysia</t>
  </si>
  <si>
    <t>Maldives</t>
  </si>
  <si>
    <t>Mauritania</t>
  </si>
  <si>
    <t>Mauritius</t>
  </si>
  <si>
    <t>Morocco</t>
  </si>
  <si>
    <t>Mozambique</t>
  </si>
  <si>
    <t>Myanmar</t>
  </si>
  <si>
    <t>Namibia</t>
  </si>
  <si>
    <t>Nigeria</t>
  </si>
  <si>
    <t>Oman</t>
  </si>
  <si>
    <t>Pakistan</t>
  </si>
  <si>
    <t>Gaza Strip</t>
  </si>
  <si>
    <t>Philippines</t>
  </si>
  <si>
    <t>Qatar</t>
  </si>
  <si>
    <t>Reunion</t>
  </si>
  <si>
    <t>Sao Tome and Principe</t>
  </si>
  <si>
    <t>Saudi Arabia</t>
  </si>
  <si>
    <t>Senegal</t>
  </si>
  <si>
    <t>Seychelles</t>
  </si>
  <si>
    <t>Sierra Leone</t>
  </si>
  <si>
    <t>Singapore</t>
  </si>
  <si>
    <t>Somalia</t>
  </si>
  <si>
    <t>South Africa</t>
  </si>
  <si>
    <t>Sri Lanka</t>
  </si>
  <si>
    <t>Sudan</t>
  </si>
  <si>
    <t>Syria</t>
  </si>
  <si>
    <t>Tanzania</t>
  </si>
  <si>
    <t>Thailand</t>
  </si>
  <si>
    <t>The Gambia</t>
  </si>
  <si>
    <t>Togo</t>
  </si>
  <si>
    <t>Tunisia</t>
  </si>
  <si>
    <t>UAE</t>
  </si>
  <si>
    <t>Vietnam</t>
  </si>
  <si>
    <t>Yemen</t>
  </si>
  <si>
    <t>country</t>
  </si>
  <si>
    <t>IC_TOTAL</t>
  </si>
  <si>
    <t>IC_AGREEMENTS</t>
  </si>
  <si>
    <t>IC_VIOLATE</t>
  </si>
  <si>
    <t>IC_UNCLOS</t>
  </si>
  <si>
    <t>IC_UNCLOSXI</t>
  </si>
  <si>
    <t>IC_FISHSTOCKS</t>
  </si>
  <si>
    <t>IC_UNCTOC</t>
  </si>
  <si>
    <t>IC_CSUA</t>
  </si>
  <si>
    <t>IC_VIENNA</t>
  </si>
  <si>
    <t>IC_PORTSTATE</t>
  </si>
  <si>
    <t>IC_FAO</t>
  </si>
  <si>
    <t>IC_TERRCLAIMS</t>
  </si>
  <si>
    <t>IC_DISPUTES</t>
  </si>
  <si>
    <t>IC_DISPUTENAME</t>
  </si>
  <si>
    <t>RL_FINAL</t>
  </si>
  <si>
    <t>FH</t>
  </si>
  <si>
    <t>RL_CORRUPTION_RAW</t>
  </si>
  <si>
    <t>RL_CORRUPTION_FINAL</t>
  </si>
  <si>
    <t>RL_EFFICACY_RAW</t>
  </si>
  <si>
    <t>RL_EFFICACY_FINAL</t>
  </si>
  <si>
    <t>RL_EFFICIENCY_RAW</t>
  </si>
  <si>
    <t>RL_EFFICIENCY_FINAL</t>
  </si>
  <si>
    <t>RL_JUD_ATTACK</t>
  </si>
  <si>
    <t>RL_JUD_ACCT</t>
  </si>
  <si>
    <t>RL_JUD_CORRUPT</t>
  </si>
  <si>
    <t>RL_JUD_FINAL</t>
  </si>
  <si>
    <t>RL_INC_REGION</t>
  </si>
  <si>
    <t>RL_INC_RELIGION</t>
  </si>
  <si>
    <t>RL_INC_SES</t>
  </si>
  <si>
    <t>RL_INC_GROUP</t>
  </si>
  <si>
    <t>RL_INC_GENDER</t>
  </si>
  <si>
    <t>RL_INC_FINAL</t>
  </si>
  <si>
    <t>ME_FINAL</t>
  </si>
  <si>
    <t>ME_COAST_RAW</t>
  </si>
  <si>
    <t>ME_COAST_FINAL</t>
  </si>
  <si>
    <t>ME_EEZ_RAW</t>
  </si>
  <si>
    <t>ME_EEZ_FINAL</t>
  </si>
  <si>
    <t>ME_GEOG_FINAL</t>
  </si>
  <si>
    <t>ME_AGREE</t>
  </si>
  <si>
    <t>ME_UNESTABLISHED</t>
  </si>
  <si>
    <t>ME_DISPUTE</t>
  </si>
  <si>
    <t>ME_NEIGHBORS</t>
  </si>
  <si>
    <t>ME_NEIGHBORS_SCALED</t>
  </si>
  <si>
    <t>ME_NOTREATY</t>
  </si>
  <si>
    <t>ME_BOUNDARIES_FINAL</t>
  </si>
  <si>
    <t>ME_DIFFICULTY_FINAL</t>
  </si>
  <si>
    <t>ME_COASTAL</t>
  </si>
  <si>
    <t>ME_VESSELS</t>
  </si>
  <si>
    <t>ME_NAV_CAP</t>
  </si>
  <si>
    <t>CW_FINAL</t>
  </si>
  <si>
    <t>CW_PHYS_COAST_RAW</t>
  </si>
  <si>
    <t>CW_PHYS_COAST_FINAL</t>
  </si>
  <si>
    <t>CW_PHYS_NAT_INCID_RAW</t>
  </si>
  <si>
    <t>CW_PHYS_NAT_INCID_FINAL</t>
  </si>
  <si>
    <t>CW_PHYS_NAT_HOM_RAW</t>
  </si>
  <si>
    <t>HOMYEAR</t>
  </si>
  <si>
    <t>CW_PHYS_NAT_HOM_FINAL</t>
  </si>
  <si>
    <t>CW_PHYS_NAT_FINAL</t>
  </si>
  <si>
    <t>CW_ECON_NAT_HDI</t>
  </si>
  <si>
    <t>CW_ECON_NAT_IMR_RAW</t>
  </si>
  <si>
    <t>CW_ECON_NAT_IMR_FINAL</t>
  </si>
  <si>
    <t>CW_ECON_NAT_FINAL</t>
  </si>
  <si>
    <t>CW_ECON_COAST_LIVELIHOODS</t>
  </si>
  <si>
    <t>CW_ECON_COAST_HDILIVE</t>
  </si>
  <si>
    <t>CW_ECON_COAST_ARTFISH</t>
  </si>
  <si>
    <t>CW_ECON_COAST_FINAL</t>
  </si>
  <si>
    <t>BE_FINAL</t>
  </si>
  <si>
    <t>BE_FISHERIES</t>
  </si>
  <si>
    <t>BE_WILD_FISH</t>
  </si>
  <si>
    <t>BE_MARICULTURE</t>
  </si>
  <si>
    <t>BE_TOURISM</t>
  </si>
  <si>
    <t>BE_TRANSPORTATION</t>
  </si>
  <si>
    <t>BE_TRANSPORT_QUANT</t>
  </si>
  <si>
    <t>BE_TRANSPORT_QUAL</t>
  </si>
  <si>
    <t>BE_OILGAS</t>
  </si>
  <si>
    <t>BE_OIL_PRODUCTION</t>
  </si>
  <si>
    <t>BE_OIL_RESERVES</t>
  </si>
  <si>
    <t>BE_OIL_OFFSHORE_WT</t>
  </si>
  <si>
    <t>BE_GAS_PRODUCTION</t>
  </si>
  <si>
    <t>BE_GAS_RESERVES</t>
  </si>
  <si>
    <t>BE_GAS_OFFSHORE_WT</t>
  </si>
  <si>
    <t>BE_ANS</t>
  </si>
  <si>
    <t>BE_ANS_RAW</t>
  </si>
  <si>
    <t>BE_CLIMATE</t>
  </si>
  <si>
    <t>FI_FINAL</t>
  </si>
  <si>
    <t>FI_HEALTH</t>
  </si>
  <si>
    <t>FI_FOREIGN</t>
  </si>
  <si>
    <t>FI_FOREIGN_PERCENT</t>
  </si>
  <si>
    <t>FI_LEGISLATION</t>
  </si>
  <si>
    <t>FI_RFMO</t>
  </si>
  <si>
    <t>FI_MPA</t>
  </si>
  <si>
    <t>FI_POLLUTION</t>
  </si>
  <si>
    <t>PAR_FINAL</t>
  </si>
  <si>
    <t>IT_FINAL</t>
  </si>
  <si>
    <t>IT_WORST</t>
  </si>
  <si>
    <t>IT_SUM</t>
  </si>
  <si>
    <t>IT_MAR</t>
  </si>
  <si>
    <t>IT_ARMS_T</t>
  </si>
  <si>
    <t>IT_ARMS_M</t>
  </si>
  <si>
    <t>IT_ARMS</t>
  </si>
  <si>
    <t>IT_CAN_T</t>
  </si>
  <si>
    <t>IT_CAN_M</t>
  </si>
  <si>
    <t>IT_CAN</t>
  </si>
  <si>
    <t>IT_COC_T</t>
  </si>
  <si>
    <t>IT_COC_M</t>
  </si>
  <si>
    <t>IT_COC</t>
  </si>
  <si>
    <t>IT_OPI_T</t>
  </si>
  <si>
    <t>IT_OPI_M</t>
  </si>
  <si>
    <t>IT_OPI</t>
  </si>
  <si>
    <t>IT_SYN_T</t>
  </si>
  <si>
    <t>IT_SYN_M</t>
  </si>
  <si>
    <t>IT_SYN</t>
  </si>
  <si>
    <t>IT_WILD_T</t>
  </si>
  <si>
    <t>IT_WILD_M</t>
  </si>
  <si>
    <t>IT_WILD</t>
  </si>
  <si>
    <t>MMM_FINAL</t>
  </si>
  <si>
    <t>MMM_FORMS</t>
  </si>
  <si>
    <t>MMM_MAR_ACT</t>
  </si>
  <si>
    <t>MMM_TIP_TRANS</t>
  </si>
  <si>
    <t>MMM_ACTIVITY</t>
  </si>
  <si>
    <t>MMM_REFUGEE</t>
  </si>
  <si>
    <t>MMM_MAR_TRANS</t>
  </si>
  <si>
    <t>MMM_TRANS_TOT</t>
  </si>
  <si>
    <t>MMM_WFF</t>
  </si>
  <si>
    <t>MMM_VULN</t>
  </si>
  <si>
    <t>MMM_DOMESTIC</t>
  </si>
  <si>
    <t>MMM_INTLAW_FINAL</t>
  </si>
  <si>
    <t>MMM_LEGAL</t>
  </si>
  <si>
    <t>NA</t>
  </si>
  <si>
    <t>SCS</t>
  </si>
  <si>
    <t>French MOZCHAN</t>
  </si>
  <si>
    <t>Madagascar, Comoros</t>
  </si>
  <si>
    <t>UAE, Kuwait</t>
  </si>
  <si>
    <t>Lebanon, Gaza</t>
  </si>
  <si>
    <t>Syria, Israel</t>
  </si>
  <si>
    <t>French MozChan</t>
  </si>
  <si>
    <t>SCS, Philippines</t>
  </si>
  <si>
    <t>France: Reunion, BIOT</t>
  </si>
  <si>
    <t>Spain, Western Sahara</t>
  </si>
  <si>
    <t>SCS, Malaysia</t>
  </si>
  <si>
    <t>Qatar, UAE</t>
  </si>
  <si>
    <t>Saudi, Iran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</si>
</sst>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10">
    <font>
      <sz val="10.0"/>
      <color rgb="FF000000"/>
      <name val="Arial"/>
    </font>
    <font>
      <sz val="11.0"/>
      <name val="Calibri"/>
    </font>
    <font/>
    <font>
      <b/>
      <name val="Arial"/>
    </font>
    <font>
      <name val="Roboto"/>
    </font>
    <font>
      <b/>
      <sz val="11.0"/>
      <name val="Calibri"/>
    </font>
    <font>
      <sz val="11.0"/>
      <color rgb="FF000000"/>
      <name val="Calibri"/>
    </font>
    <font>
      <sz val="12.0"/>
      <name val="Calibri"/>
    </font>
    <font>
      <sz val="11.0"/>
      <name val="Arial"/>
    </font>
    <font>
      <sz val="9.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1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2" numFmtId="1" xfId="0" applyFont="1" applyNumberFormat="1"/>
    <xf borderId="0" fillId="0" fontId="3" numFmtId="1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5" numFmtId="4" xfId="0" applyAlignment="1" applyFont="1" applyNumberFormat="1">
      <alignment vertical="bottom"/>
    </xf>
    <xf borderId="0" fillId="0" fontId="1" numFmtId="4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4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4" xfId="0" applyAlignment="1" applyFont="1" applyNumberFormat="1">
      <alignment readingOrder="0" vertical="bottom"/>
    </xf>
    <xf borderId="0" fillId="0" fontId="1" numFmtId="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8" numFmtId="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right" vertical="bottom"/>
    </xf>
    <xf borderId="0" fillId="3" fontId="1" numFmtId="0" xfId="0" applyAlignment="1" applyFill="1" applyFont="1">
      <alignment horizontal="right" vertical="bottom"/>
    </xf>
    <xf borderId="0" fillId="3" fontId="1" numFmtId="4" xfId="0" applyAlignment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0" fillId="4" fontId="1" numFmtId="4" xfId="0" applyAlignment="1" applyFill="1" applyFont="1" applyNumberFormat="1">
      <alignment horizontal="right" vertical="bottom"/>
    </xf>
    <xf borderId="0" fillId="3" fontId="8" numFmtId="0" xfId="0" applyAlignment="1" applyFont="1">
      <alignment horizontal="right" vertical="bottom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2.0"/>
    <col customWidth="1" min="4" max="4" width="22.0"/>
    <col customWidth="1" min="5" max="5" width="19.29"/>
    <col customWidth="1" min="6" max="6" width="13.14"/>
    <col customWidth="1" min="7" max="7" width="8.71"/>
    <col customWidth="1" min="8" max="8" width="14.29"/>
    <col customWidth="1" min="9" max="9" width="23.43"/>
    <col customWidth="1" min="10" max="10" width="13.0"/>
    <col customWidth="1" min="11" max="11" width="21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4">
        <f t="shared" ref="B2:B71" si="1">average(C2:K2)</f>
        <v>65.41748998</v>
      </c>
      <c r="C2" s="5">
        <v>43.436</v>
      </c>
      <c r="D2" s="5">
        <v>81.0</v>
      </c>
      <c r="E2" s="5">
        <v>66.0</v>
      </c>
      <c r="F2" s="5">
        <v>38.89</v>
      </c>
      <c r="G2" s="5">
        <v>61.5</v>
      </c>
      <c r="H2" s="5">
        <v>67.95038002</v>
      </c>
      <c r="I2" s="5">
        <v>100.0</v>
      </c>
      <c r="J2" s="5">
        <v>72.30833333</v>
      </c>
      <c r="K2" s="5">
        <v>57.67269643</v>
      </c>
      <c r="L2" s="6"/>
    </row>
    <row r="3">
      <c r="A3" s="3" t="s">
        <v>12</v>
      </c>
      <c r="B3" s="4">
        <f t="shared" si="1"/>
        <v>55.10857373</v>
      </c>
      <c r="C3" s="5">
        <v>34.64666667</v>
      </c>
      <c r="D3" s="5">
        <v>57.99999999999999</v>
      </c>
      <c r="E3" s="5">
        <v>48.0</v>
      </c>
      <c r="F3" s="5">
        <v>46.0</v>
      </c>
      <c r="G3" s="5">
        <v>62.3</v>
      </c>
      <c r="H3" s="5">
        <v>55.51048201</v>
      </c>
      <c r="I3" s="5">
        <v>56.0</v>
      </c>
      <c r="J3" s="5">
        <v>71.19166667</v>
      </c>
      <c r="K3" s="5">
        <v>64.32834821</v>
      </c>
      <c r="L3" s="6"/>
    </row>
    <row r="4">
      <c r="A4" s="3" t="s">
        <v>13</v>
      </c>
      <c r="B4" s="4">
        <f t="shared" si="1"/>
        <v>70.93863967</v>
      </c>
      <c r="C4" s="5">
        <v>43.554</v>
      </c>
      <c r="D4" s="5">
        <v>77.0</v>
      </c>
      <c r="E4" s="5">
        <v>75.0</v>
      </c>
      <c r="F4" s="5">
        <v>57.72</v>
      </c>
      <c r="G4" s="5">
        <v>39.7</v>
      </c>
      <c r="H4" s="5">
        <v>92.85560223</v>
      </c>
      <c r="I4" s="5">
        <v>100.0</v>
      </c>
      <c r="J4" s="5">
        <v>78.93333333</v>
      </c>
      <c r="K4" s="5">
        <v>73.68482143</v>
      </c>
      <c r="L4" s="6"/>
    </row>
    <row r="5">
      <c r="A5" s="3" t="s">
        <v>14</v>
      </c>
      <c r="B5" s="4">
        <f t="shared" si="1"/>
        <v>51.84579948</v>
      </c>
      <c r="C5" s="5">
        <v>40.18533333</v>
      </c>
      <c r="D5" s="5">
        <v>88.0</v>
      </c>
      <c r="E5" s="5">
        <v>69.0</v>
      </c>
      <c r="F5" s="5">
        <v>35.75</v>
      </c>
      <c r="G5" s="5">
        <v>52.5</v>
      </c>
      <c r="H5" s="5">
        <v>49.69366552</v>
      </c>
      <c r="I5" s="5">
        <v>19.0</v>
      </c>
      <c r="J5" s="5">
        <v>65.05</v>
      </c>
      <c r="K5" s="5">
        <v>47.43319643</v>
      </c>
      <c r="L5" s="6"/>
    </row>
    <row r="6">
      <c r="A6" s="3" t="s">
        <v>15</v>
      </c>
      <c r="B6" s="4">
        <f t="shared" si="1"/>
        <v>49.73975066</v>
      </c>
      <c r="C6" s="5">
        <v>66.12133333</v>
      </c>
      <c r="D6" s="5">
        <v>71.0</v>
      </c>
      <c r="E6" s="5">
        <v>47.0</v>
      </c>
      <c r="F6" s="5">
        <v>30.88</v>
      </c>
      <c r="G6" s="5">
        <v>36.9</v>
      </c>
      <c r="H6" s="5">
        <v>63.127851199999995</v>
      </c>
      <c r="I6" s="5">
        <v>12.0</v>
      </c>
      <c r="J6" s="5">
        <v>48.375</v>
      </c>
      <c r="K6" s="5">
        <v>72.25357143</v>
      </c>
      <c r="L6" s="6"/>
    </row>
    <row r="7">
      <c r="A7" s="3" t="s">
        <v>16</v>
      </c>
      <c r="B7" s="4">
        <f t="shared" si="1"/>
        <v>80.18926699</v>
      </c>
      <c r="C7" s="5">
        <v>88.752</v>
      </c>
      <c r="D7" s="5">
        <v>75.0</v>
      </c>
      <c r="E7" s="5">
        <v>80.0</v>
      </c>
      <c r="F7" s="5">
        <v>41.31</v>
      </c>
      <c r="G7" s="5">
        <v>60.7</v>
      </c>
      <c r="H7" s="5">
        <v>90.14378387000001</v>
      </c>
      <c r="I7" s="5">
        <v>100.0</v>
      </c>
      <c r="J7" s="5">
        <v>91.16666667</v>
      </c>
      <c r="K7" s="5">
        <v>94.63095238</v>
      </c>
      <c r="L7" s="6"/>
    </row>
    <row r="8">
      <c r="A8" s="3" t="s">
        <v>17</v>
      </c>
      <c r="B8" s="4">
        <f t="shared" si="1"/>
        <v>64.52131766</v>
      </c>
      <c r="C8" s="5">
        <v>54.0</v>
      </c>
      <c r="D8" s="5">
        <v>56.00000000000001</v>
      </c>
      <c r="E8" s="5">
        <v>55.00000000000001</v>
      </c>
      <c r="F8" s="5">
        <v>60.71</v>
      </c>
      <c r="G8" s="5">
        <v>37.3</v>
      </c>
      <c r="H8" s="5">
        <v>93.14971608</v>
      </c>
      <c r="I8" s="5">
        <v>70.0</v>
      </c>
      <c r="J8" s="5">
        <v>88.375</v>
      </c>
      <c r="K8" s="5">
        <v>66.15714286</v>
      </c>
      <c r="L8" s="6"/>
    </row>
    <row r="9">
      <c r="A9" s="3" t="s">
        <v>18</v>
      </c>
      <c r="B9" s="4">
        <f t="shared" si="1"/>
        <v>68.69846168</v>
      </c>
      <c r="C9" s="5">
        <v>73.39866667</v>
      </c>
      <c r="D9" s="5">
        <v>94.0</v>
      </c>
      <c r="E9" s="5">
        <v>39.0</v>
      </c>
      <c r="F9" s="5">
        <v>60.05</v>
      </c>
      <c r="G9" s="5">
        <v>59.5</v>
      </c>
      <c r="H9" s="5">
        <v>78.742292</v>
      </c>
      <c r="I9" s="5">
        <v>91.0</v>
      </c>
      <c r="J9" s="5">
        <v>61.85</v>
      </c>
      <c r="K9" s="5">
        <v>60.74519643000001</v>
      </c>
      <c r="L9" s="6"/>
    </row>
    <row r="10">
      <c r="A10" s="3" t="s">
        <v>19</v>
      </c>
      <c r="B10" s="4">
        <f t="shared" si="1"/>
        <v>56.78002327</v>
      </c>
      <c r="C10" s="5">
        <v>38.456</v>
      </c>
      <c r="D10" s="5">
        <v>73.0</v>
      </c>
      <c r="E10" s="5">
        <v>47.0</v>
      </c>
      <c r="F10" s="5">
        <v>46.5</v>
      </c>
      <c r="G10" s="5">
        <v>26.4</v>
      </c>
      <c r="H10" s="5">
        <v>77.24028382</v>
      </c>
      <c r="I10" s="5">
        <v>90.0</v>
      </c>
      <c r="J10" s="5">
        <v>69.51666667</v>
      </c>
      <c r="K10" s="5">
        <v>42.90725893</v>
      </c>
      <c r="L10" s="6"/>
    </row>
    <row r="11">
      <c r="A11" s="3" t="s">
        <v>20</v>
      </c>
      <c r="B11" s="4">
        <f t="shared" si="1"/>
        <v>43.55709777</v>
      </c>
      <c r="C11" s="5">
        <v>32.448</v>
      </c>
      <c r="D11" s="5">
        <v>75.0</v>
      </c>
      <c r="E11" s="5">
        <v>60.0</v>
      </c>
      <c r="F11" s="5">
        <v>36.77</v>
      </c>
      <c r="G11" s="5">
        <v>39.5</v>
      </c>
      <c r="H11" s="5">
        <v>36.65800787</v>
      </c>
      <c r="I11" s="5">
        <v>19.0</v>
      </c>
      <c r="J11" s="5">
        <v>42.89166667</v>
      </c>
      <c r="K11" s="5">
        <v>49.74620536</v>
      </c>
      <c r="L11" s="6"/>
    </row>
    <row r="12">
      <c r="A12" s="3" t="s">
        <v>21</v>
      </c>
      <c r="B12" s="4">
        <f t="shared" si="1"/>
        <v>49.04975017</v>
      </c>
      <c r="C12" s="5">
        <v>44.79066667</v>
      </c>
      <c r="D12" s="5">
        <v>50.0</v>
      </c>
      <c r="E12" s="5">
        <v>22.0</v>
      </c>
      <c r="F12" s="5">
        <v>42.49</v>
      </c>
      <c r="G12" s="5">
        <v>41.5</v>
      </c>
      <c r="H12" s="5">
        <v>71.33491524</v>
      </c>
      <c r="I12" s="5">
        <v>92.0</v>
      </c>
      <c r="J12" s="5">
        <v>31.825</v>
      </c>
      <c r="K12" s="5">
        <v>45.50716964</v>
      </c>
      <c r="L12" s="6"/>
    </row>
    <row r="13">
      <c r="A13" s="3" t="s">
        <v>22</v>
      </c>
      <c r="B13" s="4">
        <f t="shared" si="1"/>
        <v>55.13373395</v>
      </c>
      <c r="C13" s="5">
        <v>32.686</v>
      </c>
      <c r="D13" s="5">
        <v>77.0</v>
      </c>
      <c r="E13" s="5">
        <v>42.0</v>
      </c>
      <c r="F13" s="5">
        <v>48.78</v>
      </c>
      <c r="G13" s="5">
        <v>46.0</v>
      </c>
      <c r="H13" s="5">
        <v>71.7824716</v>
      </c>
      <c r="I13" s="5">
        <v>47.0</v>
      </c>
      <c r="J13" s="5">
        <v>75.1</v>
      </c>
      <c r="K13" s="5">
        <v>55.85513393</v>
      </c>
      <c r="L13" s="6"/>
    </row>
    <row r="14">
      <c r="A14" s="3" t="s">
        <v>23</v>
      </c>
      <c r="B14" s="4">
        <f t="shared" si="1"/>
        <v>51.97113496</v>
      </c>
      <c r="C14" s="5">
        <v>50.90466667</v>
      </c>
      <c r="D14" s="5">
        <v>83.0</v>
      </c>
      <c r="E14" s="5">
        <v>40.0</v>
      </c>
      <c r="F14" s="5">
        <v>36.13</v>
      </c>
      <c r="G14" s="5">
        <v>45.2</v>
      </c>
      <c r="H14" s="5">
        <v>54.157184889999996</v>
      </c>
      <c r="I14" s="5">
        <v>51.0</v>
      </c>
      <c r="J14" s="5">
        <v>52.84166667</v>
      </c>
      <c r="K14" s="5">
        <v>54.50669643</v>
      </c>
      <c r="L14" s="6"/>
    </row>
    <row r="15">
      <c r="A15" s="3" t="s">
        <v>24</v>
      </c>
      <c r="B15" s="4">
        <f t="shared" si="1"/>
        <v>57.62295885</v>
      </c>
      <c r="C15" s="5">
        <v>46.95733333</v>
      </c>
      <c r="D15" s="5">
        <v>56.00000000000001</v>
      </c>
      <c r="E15" s="5">
        <v>48.0</v>
      </c>
      <c r="F15" s="5">
        <v>40.45</v>
      </c>
      <c r="G15" s="5">
        <v>34.0</v>
      </c>
      <c r="H15" s="5">
        <v>72.77166242999999</v>
      </c>
      <c r="I15" s="5">
        <v>99.0</v>
      </c>
      <c r="J15" s="5">
        <v>75.075</v>
      </c>
      <c r="K15" s="5">
        <v>46.352633929999996</v>
      </c>
      <c r="L15" s="6"/>
    </row>
    <row r="16">
      <c r="A16" s="3" t="s">
        <v>25</v>
      </c>
      <c r="B16" s="4">
        <f t="shared" si="1"/>
        <v>40.9878576</v>
      </c>
      <c r="C16" s="5">
        <v>23.35666667</v>
      </c>
      <c r="D16" s="5">
        <v>44.0</v>
      </c>
      <c r="E16" s="5">
        <v>28.999999999999996</v>
      </c>
      <c r="F16" s="5">
        <v>20.85</v>
      </c>
      <c r="G16" s="5">
        <v>26.1</v>
      </c>
      <c r="H16" s="5">
        <v>44.890896940000005</v>
      </c>
      <c r="I16" s="5">
        <v>63.0</v>
      </c>
      <c r="J16" s="5">
        <v>70.63333333</v>
      </c>
      <c r="K16" s="5">
        <v>47.05982143</v>
      </c>
      <c r="L16" s="6"/>
    </row>
    <row r="17">
      <c r="A17" s="3" t="s">
        <v>26</v>
      </c>
      <c r="B17" s="4">
        <f t="shared" si="1"/>
        <v>65.34675031</v>
      </c>
      <c r="C17" s="5">
        <v>62.39666667</v>
      </c>
      <c r="D17" s="5">
        <v>75.0</v>
      </c>
      <c r="E17" s="5">
        <v>39.0</v>
      </c>
      <c r="F17" s="5">
        <v>38.84</v>
      </c>
      <c r="G17" s="5">
        <v>47.2</v>
      </c>
      <c r="H17" s="5">
        <v>74.03189569</v>
      </c>
      <c r="I17" s="5">
        <v>100.0</v>
      </c>
      <c r="J17" s="5">
        <v>87.25833333</v>
      </c>
      <c r="K17" s="5">
        <v>64.39385714</v>
      </c>
      <c r="L17" s="6"/>
    </row>
    <row r="18">
      <c r="A18" s="3" t="s">
        <v>27</v>
      </c>
      <c r="B18" s="4">
        <f t="shared" si="1"/>
        <v>61.45431203</v>
      </c>
      <c r="C18" s="5">
        <v>37.196</v>
      </c>
      <c r="D18" s="5">
        <v>60.0</v>
      </c>
      <c r="E18" s="5">
        <v>74.0</v>
      </c>
      <c r="F18" s="5">
        <v>56.62</v>
      </c>
      <c r="G18" s="5">
        <v>56.8</v>
      </c>
      <c r="H18" s="5">
        <v>49.22694517</v>
      </c>
      <c r="I18" s="5">
        <v>100.0</v>
      </c>
      <c r="J18" s="5">
        <v>67.84166667</v>
      </c>
      <c r="K18" s="5">
        <v>51.404196430000006</v>
      </c>
      <c r="L18" s="6"/>
    </row>
    <row r="19">
      <c r="A19" s="3" t="s">
        <v>28</v>
      </c>
      <c r="B19" s="4">
        <f t="shared" si="1"/>
        <v>48.92794925</v>
      </c>
      <c r="C19" s="5">
        <v>22.41</v>
      </c>
      <c r="D19" s="5">
        <v>50.0</v>
      </c>
      <c r="E19" s="5">
        <v>50.0</v>
      </c>
      <c r="F19" s="5">
        <v>47.43</v>
      </c>
      <c r="G19" s="5">
        <v>52.3</v>
      </c>
      <c r="H19" s="5">
        <v>59.6707694</v>
      </c>
      <c r="I19" s="5">
        <v>16.0</v>
      </c>
      <c r="J19" s="5">
        <v>79.56666667</v>
      </c>
      <c r="K19" s="5">
        <v>62.97410714</v>
      </c>
      <c r="L19" s="6"/>
    </row>
    <row r="20">
      <c r="A20" s="3" t="s">
        <v>29</v>
      </c>
      <c r="B20" s="4">
        <f t="shared" si="1"/>
        <v>53.18242451</v>
      </c>
      <c r="C20" s="5">
        <v>25.66666667</v>
      </c>
      <c r="D20" s="5">
        <v>40.0</v>
      </c>
      <c r="E20" s="5">
        <v>35.0</v>
      </c>
      <c r="F20" s="5">
        <v>32.2</v>
      </c>
      <c r="G20" s="5">
        <v>47.1</v>
      </c>
      <c r="H20" s="5">
        <v>67.45812415</v>
      </c>
      <c r="I20" s="5">
        <v>100.0</v>
      </c>
      <c r="J20" s="5">
        <v>88.93333333</v>
      </c>
      <c r="K20" s="5">
        <v>42.28369643</v>
      </c>
      <c r="L20" s="6"/>
    </row>
    <row r="21">
      <c r="A21" s="1" t="s">
        <v>30</v>
      </c>
      <c r="B21" s="4">
        <f t="shared" si="1"/>
        <v>77.2910052</v>
      </c>
      <c r="C21" s="5">
        <v>86.33333333</v>
      </c>
      <c r="D21" s="5">
        <v>75.0</v>
      </c>
      <c r="E21" s="5">
        <v>80.0</v>
      </c>
      <c r="F21" s="5">
        <v>38.81</v>
      </c>
      <c r="G21" s="5">
        <v>62.9</v>
      </c>
      <c r="H21" s="5">
        <v>88.79476113</v>
      </c>
      <c r="I21" s="5">
        <v>92.0</v>
      </c>
      <c r="J21" s="5">
        <v>78.98333333</v>
      </c>
      <c r="K21" s="5">
        <v>92.79761905000001</v>
      </c>
      <c r="L21" s="6"/>
    </row>
    <row r="22">
      <c r="A22" s="3" t="s">
        <v>31</v>
      </c>
      <c r="B22" s="4">
        <f t="shared" si="1"/>
        <v>55.90132307</v>
      </c>
      <c r="C22" s="5">
        <v>42.87133333</v>
      </c>
      <c r="D22" s="5">
        <v>57.99999999999999</v>
      </c>
      <c r="E22" s="5">
        <v>46.0</v>
      </c>
      <c r="F22" s="5">
        <v>49.37</v>
      </c>
      <c r="G22" s="5">
        <v>56.9</v>
      </c>
      <c r="H22" s="5">
        <v>78.98077366</v>
      </c>
      <c r="I22" s="5">
        <v>35.0</v>
      </c>
      <c r="J22" s="5">
        <v>76.21666667</v>
      </c>
      <c r="K22" s="5">
        <v>59.77313393</v>
      </c>
      <c r="L22" s="6"/>
    </row>
    <row r="23">
      <c r="A23" s="3" t="s">
        <v>32</v>
      </c>
      <c r="B23" s="4">
        <f t="shared" si="1"/>
        <v>56.74742971</v>
      </c>
      <c r="C23" s="5">
        <v>67.88466667</v>
      </c>
      <c r="D23" s="5">
        <v>100.0</v>
      </c>
      <c r="E23" s="5">
        <v>56.99999999999999</v>
      </c>
      <c r="F23" s="5">
        <v>41.49</v>
      </c>
      <c r="G23" s="5">
        <v>61.9</v>
      </c>
      <c r="H23" s="5">
        <v>64.33255782</v>
      </c>
      <c r="I23" s="5">
        <v>11.0</v>
      </c>
      <c r="J23" s="5">
        <v>48.375</v>
      </c>
      <c r="K23" s="5">
        <v>58.74464286</v>
      </c>
      <c r="L23" s="6"/>
    </row>
    <row r="24">
      <c r="A24" s="3" t="s">
        <v>33</v>
      </c>
      <c r="B24" s="4">
        <f t="shared" si="1"/>
        <v>54.15230309</v>
      </c>
      <c r="C24" s="5">
        <v>40.564</v>
      </c>
      <c r="D24" s="5">
        <v>94.0</v>
      </c>
      <c r="E24" s="5">
        <v>37.0</v>
      </c>
      <c r="F24" s="5">
        <v>23.76</v>
      </c>
      <c r="G24" s="5">
        <v>54.2</v>
      </c>
      <c r="H24" s="5">
        <v>46.5345254</v>
      </c>
      <c r="I24" s="5">
        <v>78.0</v>
      </c>
      <c r="J24" s="5">
        <v>57.86666667</v>
      </c>
      <c r="K24" s="5">
        <v>55.44553571</v>
      </c>
      <c r="L24" s="6"/>
    </row>
    <row r="25">
      <c r="A25" s="3" t="s">
        <v>34</v>
      </c>
      <c r="B25" s="4">
        <f t="shared" si="1"/>
        <v>55.94902318</v>
      </c>
      <c r="C25" s="5">
        <v>35.58666667</v>
      </c>
      <c r="D25" s="5">
        <v>77.0</v>
      </c>
      <c r="E25" s="5">
        <v>40.0</v>
      </c>
      <c r="F25" s="5">
        <v>26.5</v>
      </c>
      <c r="G25" s="5">
        <v>64.6</v>
      </c>
      <c r="H25" s="5">
        <v>67.63065803</v>
      </c>
      <c r="I25" s="5">
        <v>88.0</v>
      </c>
      <c r="J25" s="5">
        <v>43.55</v>
      </c>
      <c r="K25" s="5">
        <v>60.67388393</v>
      </c>
      <c r="L25" s="6"/>
    </row>
    <row r="26">
      <c r="A26" s="3" t="s">
        <v>35</v>
      </c>
      <c r="B26" s="4">
        <f t="shared" si="1"/>
        <v>57.97841896</v>
      </c>
      <c r="C26" s="5">
        <v>61.742</v>
      </c>
      <c r="D26" s="5">
        <v>88.0</v>
      </c>
      <c r="E26" s="5">
        <v>74.0</v>
      </c>
      <c r="F26" s="5">
        <v>61.77</v>
      </c>
      <c r="G26" s="5">
        <v>55.9</v>
      </c>
      <c r="H26" s="5">
        <v>44.33753256</v>
      </c>
      <c r="I26" s="5">
        <v>24.0</v>
      </c>
      <c r="J26" s="5">
        <v>47.91666667</v>
      </c>
      <c r="K26" s="5">
        <v>64.13957143</v>
      </c>
      <c r="L26" s="6"/>
    </row>
    <row r="27">
      <c r="A27" s="3" t="s">
        <v>36</v>
      </c>
      <c r="B27" s="4">
        <f t="shared" si="1"/>
        <v>56.93001269</v>
      </c>
      <c r="C27" s="5">
        <v>62.954</v>
      </c>
      <c r="D27" s="5">
        <v>88.0</v>
      </c>
      <c r="E27" s="5">
        <v>66.0</v>
      </c>
      <c r="F27" s="5">
        <v>66.28</v>
      </c>
      <c r="G27" s="5">
        <v>61.3</v>
      </c>
      <c r="H27" s="5">
        <v>57.67956363</v>
      </c>
      <c r="I27" s="5">
        <v>0.0</v>
      </c>
      <c r="J27" s="5">
        <v>59.54166667</v>
      </c>
      <c r="K27" s="5">
        <v>50.61488393</v>
      </c>
      <c r="L27" s="6"/>
    </row>
    <row r="28">
      <c r="A28" s="3" t="s">
        <v>37</v>
      </c>
      <c r="B28" s="4">
        <f t="shared" si="1"/>
        <v>61.52105226</v>
      </c>
      <c r="C28" s="5">
        <v>38.57333333</v>
      </c>
      <c r="D28" s="5">
        <v>50.0</v>
      </c>
      <c r="E28" s="5">
        <v>76.0</v>
      </c>
      <c r="F28" s="5">
        <v>52.39</v>
      </c>
      <c r="G28" s="5">
        <v>56.2</v>
      </c>
      <c r="H28" s="5">
        <v>74.3148275</v>
      </c>
      <c r="I28" s="5">
        <v>99.0</v>
      </c>
      <c r="J28" s="5">
        <v>57.86666667</v>
      </c>
      <c r="K28" s="5">
        <v>49.34464286</v>
      </c>
      <c r="L28" s="6"/>
    </row>
    <row r="29">
      <c r="A29" s="3" t="s">
        <v>38</v>
      </c>
      <c r="B29" s="4">
        <f t="shared" si="1"/>
        <v>57.81655411</v>
      </c>
      <c r="C29" s="5">
        <v>31.89933333</v>
      </c>
      <c r="D29" s="5">
        <v>77.0</v>
      </c>
      <c r="E29" s="5">
        <v>69.0</v>
      </c>
      <c r="F29" s="5">
        <v>26.29</v>
      </c>
      <c r="G29" s="5">
        <v>33.7</v>
      </c>
      <c r="H29" s="5">
        <v>53.10868639</v>
      </c>
      <c r="I29" s="5">
        <v>100.0</v>
      </c>
      <c r="J29" s="5">
        <v>78.93333333</v>
      </c>
      <c r="K29" s="5">
        <v>50.41763393000001</v>
      </c>
      <c r="L29" s="6"/>
    </row>
    <row r="30">
      <c r="A30" s="3" t="s">
        <v>39</v>
      </c>
      <c r="B30" s="4">
        <f t="shared" si="1"/>
        <v>66.54157888</v>
      </c>
      <c r="C30" s="5">
        <v>70.48666667</v>
      </c>
      <c r="D30" s="5">
        <v>21.0</v>
      </c>
      <c r="E30" s="5">
        <v>78.0</v>
      </c>
      <c r="F30" s="5">
        <v>45.92</v>
      </c>
      <c r="G30" s="5">
        <v>49.0</v>
      </c>
      <c r="H30" s="5">
        <v>79.12522183</v>
      </c>
      <c r="I30" s="5">
        <v>100.0</v>
      </c>
      <c r="J30" s="5">
        <v>81.675</v>
      </c>
      <c r="K30" s="5">
        <v>73.66732143</v>
      </c>
      <c r="L30" s="6"/>
    </row>
    <row r="31">
      <c r="A31" s="3" t="s">
        <v>40</v>
      </c>
      <c r="B31" s="4">
        <f t="shared" si="1"/>
        <v>65.50769176</v>
      </c>
      <c r="C31" s="5">
        <v>58.056</v>
      </c>
      <c r="D31" s="5">
        <v>81.0</v>
      </c>
      <c r="E31" s="5">
        <v>51.0</v>
      </c>
      <c r="F31" s="5">
        <v>38.92</v>
      </c>
      <c r="G31" s="5">
        <v>32.8</v>
      </c>
      <c r="H31" s="5">
        <v>81.74590441000001</v>
      </c>
      <c r="I31" s="5">
        <v>100.0</v>
      </c>
      <c r="J31" s="5">
        <v>76.7</v>
      </c>
      <c r="K31" s="5">
        <v>69.34732143</v>
      </c>
      <c r="L31" s="6"/>
    </row>
    <row r="32">
      <c r="A32" s="3" t="s">
        <v>41</v>
      </c>
      <c r="B32" s="4">
        <f t="shared" si="1"/>
        <v>56.08730813</v>
      </c>
      <c r="C32" s="5">
        <v>47.69533333</v>
      </c>
      <c r="D32" s="5">
        <v>69.0</v>
      </c>
      <c r="E32" s="5">
        <v>54.0</v>
      </c>
      <c r="F32" s="5">
        <v>29.31</v>
      </c>
      <c r="G32" s="5">
        <v>62.0</v>
      </c>
      <c r="H32" s="5">
        <v>49.73117196</v>
      </c>
      <c r="I32" s="5">
        <v>98.0</v>
      </c>
      <c r="J32" s="5">
        <v>43.45</v>
      </c>
      <c r="K32" s="5">
        <v>51.59926786</v>
      </c>
      <c r="L32" s="6"/>
    </row>
    <row r="33">
      <c r="A33" s="3" t="s">
        <v>42</v>
      </c>
      <c r="B33" s="4">
        <f t="shared" si="1"/>
        <v>68.14944873</v>
      </c>
      <c r="C33" s="5">
        <v>49.76466667</v>
      </c>
      <c r="D33" s="5">
        <v>56.00000000000001</v>
      </c>
      <c r="E33" s="5">
        <v>56.99999999999999</v>
      </c>
      <c r="F33" s="5">
        <v>53.25</v>
      </c>
      <c r="G33" s="5">
        <v>38.7</v>
      </c>
      <c r="H33" s="5">
        <v>93.88513383</v>
      </c>
      <c r="I33" s="5">
        <v>100.0</v>
      </c>
      <c r="J33" s="5">
        <v>91.11666667</v>
      </c>
      <c r="K33" s="5">
        <v>73.62857143</v>
      </c>
      <c r="L33" s="6"/>
    </row>
    <row r="34">
      <c r="A34" s="3" t="s">
        <v>43</v>
      </c>
      <c r="B34" s="4">
        <f t="shared" si="1"/>
        <v>57.66305889</v>
      </c>
      <c r="C34" s="5">
        <v>40.24666667</v>
      </c>
      <c r="D34" s="5">
        <v>56.00000000000001</v>
      </c>
      <c r="E34" s="5">
        <v>53.0</v>
      </c>
      <c r="F34" s="5">
        <v>35.48</v>
      </c>
      <c r="G34" s="5">
        <v>40.3</v>
      </c>
      <c r="H34" s="5">
        <v>66.6420538</v>
      </c>
      <c r="I34" s="5">
        <v>100.0</v>
      </c>
      <c r="J34" s="5">
        <v>66.16666667</v>
      </c>
      <c r="K34" s="5">
        <v>61.13214286</v>
      </c>
      <c r="L34" s="6"/>
    </row>
    <row r="35">
      <c r="A35" s="3" t="s">
        <v>44</v>
      </c>
      <c r="B35" s="4">
        <f t="shared" si="1"/>
        <v>53.0988306</v>
      </c>
      <c r="C35" s="5">
        <v>51.22066667</v>
      </c>
      <c r="D35" s="5">
        <v>69.0</v>
      </c>
      <c r="E35" s="5">
        <v>19.0</v>
      </c>
      <c r="F35" s="5">
        <v>26.61</v>
      </c>
      <c r="G35" s="5">
        <v>49.8</v>
      </c>
      <c r="H35" s="5">
        <v>62.931427740000004</v>
      </c>
      <c r="I35" s="5">
        <v>83.0</v>
      </c>
      <c r="J35" s="5">
        <v>56.19166667</v>
      </c>
      <c r="K35" s="5">
        <v>60.135714289999996</v>
      </c>
      <c r="L35" s="6"/>
    </row>
    <row r="36">
      <c r="A36" s="3" t="s">
        <v>45</v>
      </c>
      <c r="B36" s="4">
        <f t="shared" si="1"/>
        <v>55.79175451</v>
      </c>
      <c r="C36" s="5">
        <v>39.182</v>
      </c>
      <c r="D36" s="5">
        <v>79.0</v>
      </c>
      <c r="E36" s="5">
        <v>35.0</v>
      </c>
      <c r="F36" s="5">
        <v>47.9</v>
      </c>
      <c r="G36" s="5">
        <v>56.3</v>
      </c>
      <c r="H36" s="5">
        <v>45.39534414</v>
      </c>
      <c r="I36" s="5">
        <v>100.0</v>
      </c>
      <c r="J36" s="5">
        <v>65.05</v>
      </c>
      <c r="K36" s="5">
        <v>34.29844643</v>
      </c>
      <c r="L36" s="6"/>
    </row>
    <row r="37">
      <c r="A37" s="3" t="s">
        <v>46</v>
      </c>
      <c r="B37" s="4">
        <f t="shared" si="1"/>
        <v>54.43659381</v>
      </c>
      <c r="C37" s="5">
        <v>48.77333333</v>
      </c>
      <c r="D37" s="5">
        <v>69.0</v>
      </c>
      <c r="E37" s="5">
        <v>28.000000000000004</v>
      </c>
      <c r="F37" s="5">
        <v>34.59</v>
      </c>
      <c r="G37" s="5">
        <v>60.8</v>
      </c>
      <c r="H37" s="5">
        <v>47.69294549</v>
      </c>
      <c r="I37" s="5">
        <v>92.0</v>
      </c>
      <c r="J37" s="5">
        <v>44.00833333</v>
      </c>
      <c r="K37" s="5">
        <v>65.06473214</v>
      </c>
      <c r="L37" s="6"/>
    </row>
    <row r="38">
      <c r="A38" s="3" t="s">
        <v>47</v>
      </c>
      <c r="B38" s="4">
        <f t="shared" si="1"/>
        <v>56.13003649</v>
      </c>
      <c r="C38" s="5">
        <v>61.77733333</v>
      </c>
      <c r="D38" s="5">
        <v>50.0</v>
      </c>
      <c r="E38" s="5">
        <v>62.0</v>
      </c>
      <c r="F38" s="5">
        <v>78.34</v>
      </c>
      <c r="G38" s="5">
        <v>50.7</v>
      </c>
      <c r="H38" s="5">
        <v>74.59813793</v>
      </c>
      <c r="I38" s="5">
        <v>1.0</v>
      </c>
      <c r="J38" s="5">
        <v>70.075</v>
      </c>
      <c r="K38" s="5">
        <v>56.67985714</v>
      </c>
      <c r="L38" s="6"/>
    </row>
    <row r="39">
      <c r="A39" s="3" t="s">
        <v>48</v>
      </c>
      <c r="B39" s="4">
        <f t="shared" si="1"/>
        <v>67.11972186</v>
      </c>
      <c r="C39" s="5">
        <v>39.59066667</v>
      </c>
      <c r="D39" s="5">
        <v>94.0</v>
      </c>
      <c r="E39" s="5">
        <v>46.0</v>
      </c>
      <c r="F39" s="5">
        <v>56.3</v>
      </c>
      <c r="G39" s="5">
        <v>45.6</v>
      </c>
      <c r="H39" s="5">
        <v>84.80930028</v>
      </c>
      <c r="I39" s="5">
        <v>97.0</v>
      </c>
      <c r="J39" s="5">
        <v>85.55833333</v>
      </c>
      <c r="K39" s="5">
        <v>55.21919643</v>
      </c>
      <c r="L39" s="6"/>
    </row>
    <row r="40">
      <c r="A40" s="3" t="s">
        <v>49</v>
      </c>
      <c r="B40" s="4">
        <f t="shared" si="1"/>
        <v>62.95948629</v>
      </c>
      <c r="C40" s="5">
        <v>41.47666667</v>
      </c>
      <c r="D40" s="5">
        <v>90.0</v>
      </c>
      <c r="E40" s="5">
        <v>50.0</v>
      </c>
      <c r="F40" s="5">
        <v>35.49</v>
      </c>
      <c r="G40" s="5">
        <v>61.4</v>
      </c>
      <c r="H40" s="5">
        <v>65.30626946</v>
      </c>
      <c r="I40" s="5">
        <v>96.0</v>
      </c>
      <c r="J40" s="5">
        <v>83.95833333</v>
      </c>
      <c r="K40" s="5">
        <v>43.004107139999995</v>
      </c>
      <c r="L40" s="6"/>
    </row>
    <row r="41">
      <c r="A41" s="3" t="s">
        <v>50</v>
      </c>
      <c r="B41" s="4">
        <f t="shared" si="1"/>
        <v>69.47843451</v>
      </c>
      <c r="C41" s="5">
        <v>72.61666667</v>
      </c>
      <c r="D41" s="5">
        <v>75.0</v>
      </c>
      <c r="E41" s="5">
        <v>52.0</v>
      </c>
      <c r="F41" s="5">
        <v>49.7</v>
      </c>
      <c r="G41" s="5">
        <v>57.5</v>
      </c>
      <c r="H41" s="5">
        <v>86.80620818</v>
      </c>
      <c r="I41" s="5">
        <v>100.0</v>
      </c>
      <c r="J41" s="5">
        <v>60.1</v>
      </c>
      <c r="K41" s="5">
        <v>71.58303571</v>
      </c>
      <c r="L41" s="6"/>
    </row>
    <row r="42">
      <c r="A42" s="3" t="s">
        <v>51</v>
      </c>
      <c r="B42" s="4">
        <f t="shared" si="1"/>
        <v>64.69224961</v>
      </c>
      <c r="C42" s="5">
        <v>60.466</v>
      </c>
      <c r="D42" s="5">
        <v>69.0</v>
      </c>
      <c r="E42" s="5">
        <v>61.0</v>
      </c>
      <c r="F42" s="5">
        <v>57.61</v>
      </c>
      <c r="G42" s="5">
        <v>48.4</v>
      </c>
      <c r="H42" s="5">
        <v>70.05933581000001</v>
      </c>
      <c r="I42" s="5">
        <v>92.0</v>
      </c>
      <c r="J42" s="5">
        <v>66.725</v>
      </c>
      <c r="K42" s="5">
        <v>56.96991071000001</v>
      </c>
      <c r="L42" s="6"/>
    </row>
    <row r="43">
      <c r="A43" s="3" t="s">
        <v>52</v>
      </c>
      <c r="B43" s="4">
        <f t="shared" si="1"/>
        <v>55.72985606</v>
      </c>
      <c r="C43" s="5">
        <v>56.85133333</v>
      </c>
      <c r="D43" s="5">
        <v>100.0</v>
      </c>
      <c r="E43" s="5">
        <v>31.0</v>
      </c>
      <c r="F43" s="5">
        <v>40.78</v>
      </c>
      <c r="G43" s="5">
        <v>61.4</v>
      </c>
      <c r="H43" s="5">
        <v>40.64057057</v>
      </c>
      <c r="I43" s="5">
        <v>85.0</v>
      </c>
      <c r="J43" s="5">
        <v>24.56666667</v>
      </c>
      <c r="K43" s="5">
        <v>61.330133929999995</v>
      </c>
      <c r="L43" s="6"/>
    </row>
    <row r="44">
      <c r="A44" s="3" t="s">
        <v>53</v>
      </c>
      <c r="B44" s="4">
        <f t="shared" si="1"/>
        <v>52.18307203</v>
      </c>
      <c r="C44" s="5">
        <v>49.45066667</v>
      </c>
      <c r="D44" s="5">
        <v>94.0</v>
      </c>
      <c r="E44" s="5">
        <v>60.0</v>
      </c>
      <c r="F44" s="5">
        <v>49.27</v>
      </c>
      <c r="G44" s="5">
        <v>31.8</v>
      </c>
      <c r="H44" s="5">
        <v>50.89519889</v>
      </c>
      <c r="I44" s="5">
        <v>44.0</v>
      </c>
      <c r="J44" s="5">
        <v>52.84166667</v>
      </c>
      <c r="K44" s="5">
        <v>37.390116070000005</v>
      </c>
      <c r="L44" s="6"/>
    </row>
    <row r="45">
      <c r="A45" s="3" t="s">
        <v>54</v>
      </c>
      <c r="B45" s="4">
        <f t="shared" si="1"/>
        <v>73.67193725</v>
      </c>
      <c r="C45" s="5">
        <v>69.544</v>
      </c>
      <c r="D45" s="5">
        <v>100.0</v>
      </c>
      <c r="E45" s="5">
        <v>49.0</v>
      </c>
      <c r="F45" s="5">
        <v>51.25</v>
      </c>
      <c r="G45" s="5">
        <v>65.6</v>
      </c>
      <c r="H45" s="5">
        <v>73.84599482</v>
      </c>
      <c r="I45" s="5">
        <v>100.0</v>
      </c>
      <c r="J45" s="5">
        <v>82.28333333</v>
      </c>
      <c r="K45" s="5">
        <v>71.52410714</v>
      </c>
      <c r="L45" s="6"/>
    </row>
    <row r="46">
      <c r="A46" s="3" t="s">
        <v>55</v>
      </c>
      <c r="B46" s="4">
        <f t="shared" si="1"/>
        <v>46.87392855</v>
      </c>
      <c r="C46" s="5">
        <v>46.366</v>
      </c>
      <c r="D46" s="5">
        <v>88.0</v>
      </c>
      <c r="E46" s="5">
        <v>75.0</v>
      </c>
      <c r="F46" s="5">
        <v>47.87</v>
      </c>
      <c r="G46" s="5">
        <v>53.8</v>
      </c>
      <c r="H46" s="5">
        <v>32.45495217</v>
      </c>
      <c r="I46" s="5">
        <v>0.0</v>
      </c>
      <c r="J46" s="5">
        <v>24.00833333</v>
      </c>
      <c r="K46" s="5">
        <v>54.36607143</v>
      </c>
      <c r="L46" s="6"/>
    </row>
    <row r="47">
      <c r="A47" s="3" t="s">
        <v>56</v>
      </c>
      <c r="B47" s="4">
        <f t="shared" si="1"/>
        <v>73.43855553</v>
      </c>
      <c r="C47" s="5">
        <v>54.21133333</v>
      </c>
      <c r="D47" s="5">
        <v>100.0</v>
      </c>
      <c r="E47" s="5">
        <v>62.0</v>
      </c>
      <c r="F47" s="5">
        <v>48.17</v>
      </c>
      <c r="G47" s="5">
        <v>57.5</v>
      </c>
      <c r="H47" s="5">
        <v>93.07667834</v>
      </c>
      <c r="I47" s="5">
        <v>94.0</v>
      </c>
      <c r="J47" s="5">
        <v>77.81666667</v>
      </c>
      <c r="K47" s="5">
        <v>74.17232143</v>
      </c>
      <c r="L47" s="6"/>
    </row>
    <row r="48">
      <c r="A48" s="3" t="s">
        <v>57</v>
      </c>
      <c r="B48" s="4">
        <f t="shared" si="1"/>
        <v>58.45404351</v>
      </c>
      <c r="C48" s="5">
        <v>47.60733333</v>
      </c>
      <c r="D48" s="5">
        <v>83.0</v>
      </c>
      <c r="E48" s="5">
        <v>62.0</v>
      </c>
      <c r="F48" s="5">
        <v>36.96</v>
      </c>
      <c r="G48" s="5">
        <v>57.0</v>
      </c>
      <c r="H48" s="5">
        <v>41.514966040000004</v>
      </c>
      <c r="I48" s="5">
        <v>85.0</v>
      </c>
      <c r="J48" s="5">
        <v>67.28333333</v>
      </c>
      <c r="K48" s="5">
        <v>45.72075893</v>
      </c>
      <c r="L48" s="6"/>
    </row>
    <row r="49">
      <c r="A49" s="1" t="s">
        <v>58</v>
      </c>
      <c r="B49" s="4">
        <f t="shared" si="1"/>
        <v>52.28606605</v>
      </c>
      <c r="C49" s="5">
        <v>50.75066667</v>
      </c>
      <c r="D49" s="5">
        <v>50.0</v>
      </c>
      <c r="E49" s="5">
        <v>25.0</v>
      </c>
      <c r="F49" s="5">
        <v>25.07</v>
      </c>
      <c r="G49" s="5">
        <v>40.7</v>
      </c>
      <c r="H49" s="5">
        <v>53.49150512000001</v>
      </c>
      <c r="I49" s="5">
        <v>100.0</v>
      </c>
      <c r="J49" s="5">
        <v>72.28333333</v>
      </c>
      <c r="K49" s="5">
        <v>53.27908929</v>
      </c>
      <c r="L49" s="6"/>
    </row>
    <row r="50">
      <c r="A50" s="3" t="s">
        <v>59</v>
      </c>
      <c r="B50" s="4">
        <f t="shared" si="1"/>
        <v>50.73787623</v>
      </c>
      <c r="C50" s="5">
        <v>55.64666667</v>
      </c>
      <c r="D50" s="5">
        <v>50.0</v>
      </c>
      <c r="E50" s="5">
        <v>56.00000000000001</v>
      </c>
      <c r="F50" s="5">
        <v>56.01</v>
      </c>
      <c r="G50" s="5">
        <v>69.9</v>
      </c>
      <c r="H50" s="5">
        <v>38.72580865</v>
      </c>
      <c r="I50" s="5">
        <v>8.0</v>
      </c>
      <c r="J50" s="5">
        <v>53.4</v>
      </c>
      <c r="K50" s="5">
        <v>68.95841071</v>
      </c>
      <c r="L50" s="6"/>
    </row>
    <row r="51">
      <c r="A51" s="3" t="s">
        <v>60</v>
      </c>
      <c r="B51" s="4">
        <f t="shared" si="1"/>
        <v>70.65497041</v>
      </c>
      <c r="C51" s="5">
        <v>54.802</v>
      </c>
      <c r="D51" s="5">
        <v>56.00000000000001</v>
      </c>
      <c r="E51" s="5">
        <v>59.0</v>
      </c>
      <c r="F51" s="5">
        <v>70.75</v>
      </c>
      <c r="G51" s="5">
        <v>44.5</v>
      </c>
      <c r="H51" s="5">
        <v>92.39541224</v>
      </c>
      <c r="I51" s="5">
        <v>100.0</v>
      </c>
      <c r="J51" s="5">
        <v>80.05</v>
      </c>
      <c r="K51" s="5">
        <v>78.39732143</v>
      </c>
      <c r="L51" s="6"/>
    </row>
    <row r="52">
      <c r="A52" s="3" t="s">
        <v>61</v>
      </c>
      <c r="B52" s="4">
        <f t="shared" si="1"/>
        <v>80.28879363</v>
      </c>
      <c r="C52" s="5">
        <v>86.33333333</v>
      </c>
      <c r="D52" s="5">
        <v>75.0</v>
      </c>
      <c r="E52" s="5">
        <v>84.0</v>
      </c>
      <c r="F52" s="5">
        <v>40.7</v>
      </c>
      <c r="G52" s="5">
        <v>64.7</v>
      </c>
      <c r="H52" s="5">
        <v>87.90152358</v>
      </c>
      <c r="I52" s="5">
        <v>100.0</v>
      </c>
      <c r="J52" s="5">
        <v>91.16666667</v>
      </c>
      <c r="K52" s="5">
        <v>92.79761905000001</v>
      </c>
      <c r="L52" s="6"/>
    </row>
    <row r="53">
      <c r="A53" s="1" t="s">
        <v>62</v>
      </c>
      <c r="B53" s="4">
        <f t="shared" si="1"/>
        <v>59.13002248</v>
      </c>
      <c r="C53" s="5">
        <v>66.706</v>
      </c>
      <c r="D53" s="5">
        <v>81.0</v>
      </c>
      <c r="E53" s="5">
        <v>35.0</v>
      </c>
      <c r="F53" s="5">
        <v>50.69</v>
      </c>
      <c r="G53" s="5">
        <v>50.5</v>
      </c>
      <c r="H53" s="5">
        <v>79.6091011</v>
      </c>
      <c r="I53" s="5">
        <v>20.0</v>
      </c>
      <c r="J53" s="5">
        <v>90.60833333</v>
      </c>
      <c r="K53" s="5">
        <v>58.05676786</v>
      </c>
      <c r="L53" s="6"/>
    </row>
    <row r="54">
      <c r="A54" s="3" t="s">
        <v>63</v>
      </c>
      <c r="B54" s="4">
        <f t="shared" si="1"/>
        <v>64.55003316</v>
      </c>
      <c r="C54" s="5">
        <v>45.77866667</v>
      </c>
      <c r="D54" s="5">
        <v>56.00000000000001</v>
      </c>
      <c r="E54" s="5">
        <v>71.0</v>
      </c>
      <c r="F54" s="5">
        <v>65.66</v>
      </c>
      <c r="G54" s="5">
        <v>43.3</v>
      </c>
      <c r="H54" s="5">
        <v>57.67443536</v>
      </c>
      <c r="I54" s="5">
        <v>100.0</v>
      </c>
      <c r="J54" s="5">
        <v>73.35</v>
      </c>
      <c r="K54" s="5">
        <v>68.18719643</v>
      </c>
      <c r="L54" s="6"/>
    </row>
    <row r="55">
      <c r="A55" s="3" t="s">
        <v>64</v>
      </c>
      <c r="B55" s="4">
        <f t="shared" si="1"/>
        <v>66.23606884</v>
      </c>
      <c r="C55" s="5">
        <v>64.75333333</v>
      </c>
      <c r="D55" s="5">
        <v>100.0</v>
      </c>
      <c r="E55" s="5">
        <v>47.0</v>
      </c>
      <c r="F55" s="5">
        <v>46.37</v>
      </c>
      <c r="G55" s="5">
        <v>65.0</v>
      </c>
      <c r="H55" s="5">
        <v>56.52351238999999</v>
      </c>
      <c r="I55" s="5">
        <v>91.0</v>
      </c>
      <c r="J55" s="5">
        <v>64.49166667</v>
      </c>
      <c r="K55" s="5">
        <v>60.98610714</v>
      </c>
      <c r="L55" s="6"/>
    </row>
    <row r="56">
      <c r="A56" s="3" t="s">
        <v>65</v>
      </c>
      <c r="B56" s="4">
        <f t="shared" si="1"/>
        <v>68.57045753</v>
      </c>
      <c r="C56" s="5">
        <v>68.52466667</v>
      </c>
      <c r="D56" s="5">
        <v>100.0</v>
      </c>
      <c r="E56" s="5">
        <v>39.0</v>
      </c>
      <c r="F56" s="5">
        <v>57.63</v>
      </c>
      <c r="G56" s="5">
        <v>53.3</v>
      </c>
      <c r="H56" s="5">
        <v>83.50206717</v>
      </c>
      <c r="I56" s="5">
        <v>93.0</v>
      </c>
      <c r="J56" s="5">
        <v>60.175</v>
      </c>
      <c r="K56" s="5">
        <v>62.00238393000001</v>
      </c>
      <c r="L56" s="6"/>
    </row>
    <row r="57">
      <c r="A57" s="3" t="s">
        <v>66</v>
      </c>
      <c r="B57" s="4">
        <f t="shared" si="1"/>
        <v>57.51194538</v>
      </c>
      <c r="C57" s="5">
        <v>52.96466667</v>
      </c>
      <c r="D57" s="5">
        <v>81.0</v>
      </c>
      <c r="E57" s="5">
        <v>28.999999999999996</v>
      </c>
      <c r="F57" s="5">
        <v>36.26</v>
      </c>
      <c r="G57" s="5">
        <v>66.1</v>
      </c>
      <c r="H57" s="5">
        <v>52.129832799999996</v>
      </c>
      <c r="I57" s="5">
        <v>81.0</v>
      </c>
      <c r="J57" s="5">
        <v>61.775</v>
      </c>
      <c r="K57" s="5">
        <v>57.37800893</v>
      </c>
      <c r="L57" s="6"/>
    </row>
    <row r="58">
      <c r="A58" s="3" t="s">
        <v>67</v>
      </c>
      <c r="B58" s="4">
        <f t="shared" si="1"/>
        <v>66.67298857</v>
      </c>
      <c r="C58" s="5">
        <v>74.58066667</v>
      </c>
      <c r="D58" s="5">
        <v>81.0</v>
      </c>
      <c r="E58" s="5">
        <v>87.0</v>
      </c>
      <c r="F58" s="5">
        <v>53.9</v>
      </c>
      <c r="G58" s="5">
        <v>39.2</v>
      </c>
      <c r="H58" s="5">
        <v>97.56144177</v>
      </c>
      <c r="I58" s="5">
        <v>15.0</v>
      </c>
      <c r="J58" s="5">
        <v>73.98333333</v>
      </c>
      <c r="K58" s="5">
        <v>77.83145536</v>
      </c>
      <c r="L58" s="6"/>
    </row>
    <row r="59">
      <c r="A59" s="3" t="s">
        <v>68</v>
      </c>
      <c r="B59" s="4">
        <f t="shared" si="1"/>
        <v>35.38183363</v>
      </c>
      <c r="C59" s="5">
        <v>29.82</v>
      </c>
      <c r="D59" s="5">
        <v>38.0</v>
      </c>
      <c r="E59" s="5">
        <v>8.0</v>
      </c>
      <c r="F59" s="5">
        <v>24.69</v>
      </c>
      <c r="G59" s="5">
        <v>34.9</v>
      </c>
      <c r="H59" s="5">
        <v>25.729699099999998</v>
      </c>
      <c r="I59" s="5">
        <v>82.0</v>
      </c>
      <c r="J59" s="5">
        <v>45.225</v>
      </c>
      <c r="K59" s="5">
        <v>30.07180357</v>
      </c>
      <c r="L59" s="6"/>
    </row>
    <row r="60">
      <c r="A60" s="3" t="s">
        <v>69</v>
      </c>
      <c r="B60" s="4">
        <f t="shared" si="1"/>
        <v>65.7341158</v>
      </c>
      <c r="C60" s="5">
        <v>62.34466667</v>
      </c>
      <c r="D60" s="5">
        <v>94.0</v>
      </c>
      <c r="E60" s="5">
        <v>52.0</v>
      </c>
      <c r="F60" s="5">
        <v>44.05</v>
      </c>
      <c r="G60" s="5">
        <v>73.5</v>
      </c>
      <c r="H60" s="5">
        <v>48.13822967</v>
      </c>
      <c r="I60" s="5">
        <v>100.0</v>
      </c>
      <c r="J60" s="5">
        <v>44.00833333</v>
      </c>
      <c r="K60" s="5">
        <v>73.5658125</v>
      </c>
      <c r="L60" s="6"/>
    </row>
    <row r="61">
      <c r="A61" s="3" t="s">
        <v>70</v>
      </c>
      <c r="B61" s="4">
        <f t="shared" si="1"/>
        <v>65.54156273</v>
      </c>
      <c r="C61" s="5">
        <v>60.82666667</v>
      </c>
      <c r="D61" s="5">
        <v>100.0</v>
      </c>
      <c r="E61" s="5">
        <v>63.0</v>
      </c>
      <c r="F61" s="5">
        <v>53.3</v>
      </c>
      <c r="G61" s="5">
        <v>49.8</v>
      </c>
      <c r="H61" s="5">
        <v>62.39509728</v>
      </c>
      <c r="I61" s="5">
        <v>84.0</v>
      </c>
      <c r="J61" s="5">
        <v>61.14166667</v>
      </c>
      <c r="K61" s="5">
        <v>55.410633929999996</v>
      </c>
      <c r="L61" s="6"/>
    </row>
    <row r="62">
      <c r="A62" s="3" t="s">
        <v>71</v>
      </c>
      <c r="B62" s="4">
        <f t="shared" si="1"/>
        <v>53.96022209</v>
      </c>
      <c r="C62" s="5">
        <v>30.45866667</v>
      </c>
      <c r="D62" s="5">
        <v>57.99999999999999</v>
      </c>
      <c r="E62" s="5">
        <v>36.0</v>
      </c>
      <c r="F62" s="5">
        <v>23.11</v>
      </c>
      <c r="G62" s="5">
        <v>56.8</v>
      </c>
      <c r="H62" s="5">
        <v>57.334927390000004</v>
      </c>
      <c r="I62" s="5">
        <v>100.0</v>
      </c>
      <c r="J62" s="5">
        <v>82.28333333</v>
      </c>
      <c r="K62" s="5">
        <v>41.65507143</v>
      </c>
      <c r="L62" s="6"/>
    </row>
    <row r="63">
      <c r="A63" s="3" t="s">
        <v>72</v>
      </c>
      <c r="B63" s="4">
        <f t="shared" si="1"/>
        <v>53.37185083</v>
      </c>
      <c r="C63" s="5">
        <v>23.216</v>
      </c>
      <c r="D63" s="5">
        <v>50.0</v>
      </c>
      <c r="E63" s="5">
        <v>64.0</v>
      </c>
      <c r="F63" s="5">
        <v>36.68</v>
      </c>
      <c r="G63" s="5">
        <v>55.9</v>
      </c>
      <c r="H63" s="5">
        <v>47.00125268</v>
      </c>
      <c r="I63" s="5">
        <v>100.0</v>
      </c>
      <c r="J63" s="5">
        <v>65.68333333</v>
      </c>
      <c r="K63" s="5">
        <v>37.86607143</v>
      </c>
      <c r="L63" s="6"/>
    </row>
    <row r="64">
      <c r="A64" s="3" t="s">
        <v>73</v>
      </c>
      <c r="B64" s="4">
        <f t="shared" si="1"/>
        <v>57.41063343</v>
      </c>
      <c r="C64" s="5">
        <v>45.042</v>
      </c>
      <c r="D64" s="5">
        <v>88.0</v>
      </c>
      <c r="E64" s="5">
        <v>47.0</v>
      </c>
      <c r="F64" s="5">
        <v>35.08</v>
      </c>
      <c r="G64" s="5">
        <v>53.5</v>
      </c>
      <c r="H64" s="5">
        <v>58.19819193</v>
      </c>
      <c r="I64" s="5">
        <v>95.0</v>
      </c>
      <c r="J64" s="5">
        <v>43.45</v>
      </c>
      <c r="K64" s="5">
        <v>51.42550893</v>
      </c>
      <c r="L64" s="6"/>
    </row>
    <row r="65">
      <c r="A65" s="3" t="s">
        <v>74</v>
      </c>
      <c r="B65" s="4">
        <f t="shared" si="1"/>
        <v>65.39512375</v>
      </c>
      <c r="C65" s="5">
        <v>54.93</v>
      </c>
      <c r="D65" s="5">
        <v>88.0</v>
      </c>
      <c r="E65" s="5">
        <v>69.0</v>
      </c>
      <c r="F65" s="5">
        <v>72.49</v>
      </c>
      <c r="G65" s="5">
        <v>65.0</v>
      </c>
      <c r="H65" s="5">
        <v>51.039256609999995</v>
      </c>
      <c r="I65" s="5">
        <v>78.0</v>
      </c>
      <c r="J65" s="5">
        <v>56.75</v>
      </c>
      <c r="K65" s="5">
        <v>53.346857140000004</v>
      </c>
      <c r="L65" s="6"/>
    </row>
    <row r="66">
      <c r="A66" s="3" t="s">
        <v>75</v>
      </c>
      <c r="B66" s="4">
        <f t="shared" si="1"/>
        <v>62.15826498</v>
      </c>
      <c r="C66" s="5">
        <v>53.47866667</v>
      </c>
      <c r="D66" s="5">
        <v>81.0</v>
      </c>
      <c r="E66" s="5">
        <v>46.0</v>
      </c>
      <c r="F66" s="5">
        <v>40.73</v>
      </c>
      <c r="G66" s="5">
        <v>56.7</v>
      </c>
      <c r="H66" s="5">
        <v>67.99186696</v>
      </c>
      <c r="I66" s="5">
        <v>93.0</v>
      </c>
      <c r="J66" s="5">
        <v>73.95833333</v>
      </c>
      <c r="K66" s="5">
        <v>46.56551786</v>
      </c>
      <c r="L66" s="6"/>
    </row>
    <row r="67">
      <c r="A67" s="3" t="s">
        <v>76</v>
      </c>
      <c r="B67" s="4">
        <f t="shared" si="1"/>
        <v>45.41828011</v>
      </c>
      <c r="C67" s="5">
        <v>51.56533333</v>
      </c>
      <c r="D67" s="5">
        <v>63.0</v>
      </c>
      <c r="E67" s="5">
        <v>42.0</v>
      </c>
      <c r="F67" s="5">
        <v>27.37</v>
      </c>
      <c r="G67" s="5">
        <v>29.6</v>
      </c>
      <c r="H67" s="5">
        <v>62.38599122</v>
      </c>
      <c r="I67" s="5">
        <v>30.0</v>
      </c>
      <c r="J67" s="5">
        <v>48.375</v>
      </c>
      <c r="K67" s="5">
        <v>54.468196430000006</v>
      </c>
      <c r="L67" s="6"/>
    </row>
    <row r="68">
      <c r="A68" s="3" t="s">
        <v>77</v>
      </c>
      <c r="B68" s="4">
        <f t="shared" si="1"/>
        <v>71.57767766</v>
      </c>
      <c r="C68" s="5">
        <v>65.85</v>
      </c>
      <c r="D68" s="5">
        <v>81.0</v>
      </c>
      <c r="E68" s="5">
        <v>71.0</v>
      </c>
      <c r="F68" s="5">
        <v>43.11</v>
      </c>
      <c r="G68" s="5">
        <v>57.2</v>
      </c>
      <c r="H68" s="5">
        <v>70.00569414</v>
      </c>
      <c r="I68" s="5">
        <v>100.0</v>
      </c>
      <c r="J68" s="5">
        <v>87.25833333</v>
      </c>
      <c r="K68" s="5">
        <v>68.77507143</v>
      </c>
      <c r="L68" s="6"/>
    </row>
    <row r="69">
      <c r="A69" s="3" t="s">
        <v>78</v>
      </c>
      <c r="B69" s="4">
        <f t="shared" si="1"/>
        <v>72.42205749</v>
      </c>
      <c r="C69" s="5">
        <v>61.13333333</v>
      </c>
      <c r="D69" s="5">
        <v>48.0</v>
      </c>
      <c r="E69" s="5">
        <v>71.0</v>
      </c>
      <c r="F69" s="5">
        <v>70.19</v>
      </c>
      <c r="G69" s="5">
        <v>63.7</v>
      </c>
      <c r="H69" s="5">
        <v>95.6800204</v>
      </c>
      <c r="I69" s="5">
        <v>100.0</v>
      </c>
      <c r="J69" s="5">
        <v>68.93333333</v>
      </c>
      <c r="K69" s="5">
        <v>73.16183036</v>
      </c>
      <c r="L69" s="6"/>
    </row>
    <row r="70">
      <c r="A70" s="3" t="s">
        <v>79</v>
      </c>
      <c r="B70" s="4">
        <f t="shared" si="1"/>
        <v>58.05384939</v>
      </c>
      <c r="C70" s="5">
        <v>42.74933333</v>
      </c>
      <c r="D70" s="5">
        <v>69.0</v>
      </c>
      <c r="E70" s="5">
        <v>65.0</v>
      </c>
      <c r="F70" s="5">
        <v>67.56</v>
      </c>
      <c r="G70" s="5">
        <v>37.1</v>
      </c>
      <c r="H70" s="5">
        <v>75.86576055</v>
      </c>
      <c r="I70" s="5">
        <v>60.0</v>
      </c>
      <c r="J70" s="5">
        <v>44.66666667</v>
      </c>
      <c r="K70" s="5">
        <v>60.54288393</v>
      </c>
      <c r="L70" s="6"/>
    </row>
    <row r="71">
      <c r="A71" s="3" t="s">
        <v>80</v>
      </c>
      <c r="B71" s="4">
        <f t="shared" si="1"/>
        <v>46.50829336</v>
      </c>
      <c r="C71" s="5">
        <v>18.5</v>
      </c>
      <c r="D71" s="5">
        <v>81.0</v>
      </c>
      <c r="E71" s="5">
        <v>10.0</v>
      </c>
      <c r="F71" s="5">
        <v>35.62</v>
      </c>
      <c r="G71" s="5">
        <v>48.9</v>
      </c>
      <c r="H71" s="5">
        <v>36.4020896</v>
      </c>
      <c r="I71" s="5">
        <v>91.0</v>
      </c>
      <c r="J71" s="5">
        <v>59.54166667</v>
      </c>
      <c r="K71" s="5">
        <v>37.61088393</v>
      </c>
      <c r="L71" s="6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  <row r="1001">
      <c r="A1001" s="3"/>
      <c r="B1001" s="4"/>
      <c r="C1001" s="4"/>
      <c r="D1001" s="4"/>
      <c r="E1001" s="4"/>
      <c r="F1001" s="4"/>
      <c r="G1001" s="4"/>
      <c r="H1001" s="4"/>
      <c r="I1001" s="4"/>
      <c r="J1001" s="4"/>
      <c r="K1001" s="4"/>
    </row>
    <row r="1002">
      <c r="A1002" s="3"/>
      <c r="B1002" s="4"/>
      <c r="C1002" s="4"/>
      <c r="D1002" s="4"/>
      <c r="E1002" s="4"/>
      <c r="F1002" s="4"/>
      <c r="G1002" s="4"/>
      <c r="H1002" s="4"/>
      <c r="I1002" s="4"/>
      <c r="J1002" s="4"/>
      <c r="K100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4" max="34" width="9.71"/>
    <col customWidth="1" min="35" max="35" width="15.43"/>
    <col customWidth="1" min="36" max="36" width="16.29"/>
    <col customWidth="1" min="37" max="37" width="12.86"/>
    <col customWidth="1" min="38" max="38" width="15.14"/>
    <col customWidth="1" min="39" max="39" width="15.57"/>
    <col customWidth="1" min="40" max="40" width="10.43"/>
    <col customWidth="1" min="41" max="41" width="18.43"/>
    <col customWidth="1" min="42" max="42" width="12.0"/>
    <col customWidth="1" min="43" max="43" width="14.71"/>
    <col customWidth="1" min="44" max="44" width="22.14"/>
    <col customWidth="1" min="51" max="51" width="9.86"/>
    <col customWidth="1" min="52" max="52" width="20.86"/>
    <col customWidth="1" min="53" max="53" width="21.71"/>
    <col customWidth="1" min="54" max="54" width="24.43"/>
    <col customWidth="1" min="55" max="55" width="25.14"/>
    <col customWidth="1" min="56" max="56" width="24.14"/>
    <col customWidth="1" min="57" max="57" width="9.71"/>
    <col customWidth="1" min="58" max="58" width="24.86"/>
    <col customWidth="1" min="59" max="59" width="19.43"/>
    <col customWidth="1" min="60" max="60" width="18.14"/>
    <col customWidth="1" min="61" max="61" width="23.57"/>
    <col customWidth="1" min="62" max="62" width="24.29"/>
    <col customWidth="1" min="63" max="63" width="20.0"/>
    <col customWidth="1" min="64" max="64" width="28.43"/>
    <col customWidth="1" min="65" max="65" width="23.86"/>
    <col customWidth="1" min="66" max="66" width="24.29"/>
    <col customWidth="1" min="67" max="67" width="22.14"/>
    <col customWidth="1" min="68" max="68" width="9.14"/>
    <col customWidth="1" min="69" max="69" width="13.0"/>
    <col customWidth="1" min="70" max="70" width="14.14"/>
    <col customWidth="1" min="71" max="71" width="16.29"/>
    <col customWidth="1" min="72" max="72" width="12.14"/>
    <col customWidth="1" min="73" max="73" width="19.29"/>
    <col customWidth="1" min="74" max="74" width="21.43"/>
    <col customWidth="1" min="75" max="75" width="20.0"/>
    <col customWidth="1" min="76" max="76" width="15.14"/>
    <col customWidth="1" min="77" max="77" width="19.43"/>
    <col customWidth="1" min="78" max="78" width="16.14"/>
    <col customWidth="1" min="79" max="79" width="20.71"/>
    <col customWidth="1" min="80" max="80" width="20.0"/>
    <col customWidth="1" min="81" max="81" width="16.86"/>
    <col customWidth="1" min="82" max="82" width="21.43"/>
    <col customWidth="1" min="83" max="83" width="7.71"/>
    <col customWidth="1" min="84" max="84" width="12.71"/>
    <col customWidth="1" min="85" max="85" width="11.43"/>
    <col customWidth="1" min="86" max="86" width="8.43"/>
    <col customWidth="1" min="87" max="87" width="10.0"/>
    <col customWidth="1" min="88" max="88" width="11.14"/>
    <col customWidth="1" min="89" max="89" width="19.71"/>
    <col customWidth="1" min="90" max="90" width="14.29"/>
    <col customWidth="1" min="91" max="91" width="8.71"/>
    <col customWidth="1" min="92" max="92" width="7.43"/>
    <col customWidth="1" min="93" max="93" width="13.14"/>
    <col customWidth="1" min="94" max="94" width="10.14"/>
    <col customWidth="1" min="95" max="95" width="12.0"/>
    <col customWidth="1" min="96" max="96" width="9.86"/>
    <col customWidth="1" min="97" max="97" width="14.14"/>
    <col customWidth="1" min="98" max="98" width="13.0"/>
    <col customWidth="1" min="99" max="99" width="10.71"/>
    <col customWidth="1" min="100" max="100" width="11.43"/>
    <col customWidth="1" min="101" max="101" width="8.71"/>
    <col customWidth="1" min="102" max="102" width="9.29"/>
    <col customWidth="1" min="103" max="103" width="10.0"/>
    <col customWidth="1" min="104" max="104" width="7.29"/>
    <col customWidth="1" min="105" max="105" width="9.14"/>
    <col customWidth="1" min="106" max="106" width="10.0"/>
    <col customWidth="1" min="107" max="107" width="7.14"/>
    <col customWidth="1" min="108" max="108" width="8.57"/>
    <col customWidth="1" min="109" max="109" width="9.43"/>
    <col customWidth="1" min="110" max="110" width="6.57"/>
    <col customWidth="1" min="111" max="111" width="8.86"/>
    <col customWidth="1" min="112" max="112" width="9.71"/>
    <col customWidth="1" min="113" max="113" width="6.86"/>
    <col customWidth="1" min="114" max="114" width="10.14"/>
    <col customWidth="1" min="115" max="115" width="10.86"/>
    <col customWidth="1" min="116" max="116" width="8.14"/>
    <col customWidth="1" min="117" max="117" width="13.0"/>
    <col customWidth="1" min="118" max="118" width="13.43"/>
    <col customWidth="1" min="119" max="119" width="15.71"/>
    <col customWidth="1" min="120" max="120" width="16.57"/>
    <col customWidth="1" min="121" max="121" width="14.86"/>
    <col customWidth="1" min="122" max="122" width="15.0"/>
    <col customWidth="1" min="123" max="123" width="18.0"/>
    <col customWidth="1" min="124" max="124" width="17.14"/>
    <col customWidth="1" min="125" max="125" width="11.14"/>
    <col customWidth="1" min="126" max="126" width="12.0"/>
    <col customWidth="1" min="127" max="127" width="16.29"/>
    <col customWidth="1" min="128" max="128" width="19.86"/>
    <col customWidth="1" min="129" max="129" width="12.57"/>
  </cols>
  <sheetData>
    <row r="1">
      <c r="A1" s="7" t="s">
        <v>81</v>
      </c>
      <c r="B1" s="8" t="s">
        <v>82</v>
      </c>
      <c r="C1" s="8" t="s">
        <v>83</v>
      </c>
      <c r="D1" s="7" t="s">
        <v>84</v>
      </c>
      <c r="E1" s="7" t="s">
        <v>85</v>
      </c>
      <c r="F1" s="7" t="s">
        <v>86</v>
      </c>
      <c r="G1" s="7" t="s">
        <v>87</v>
      </c>
      <c r="H1" s="7" t="s">
        <v>88</v>
      </c>
      <c r="I1" s="7" t="s">
        <v>89</v>
      </c>
      <c r="J1" s="7" t="s">
        <v>90</v>
      </c>
      <c r="K1" s="7" t="s">
        <v>91</v>
      </c>
      <c r="L1" s="7" t="s">
        <v>92</v>
      </c>
      <c r="M1" s="7" t="s">
        <v>93</v>
      </c>
      <c r="N1" s="7" t="s">
        <v>94</v>
      </c>
      <c r="O1" s="7" t="s">
        <v>95</v>
      </c>
      <c r="P1" s="7" t="s">
        <v>96</v>
      </c>
      <c r="Q1" s="7" t="s">
        <v>97</v>
      </c>
      <c r="R1" s="7" t="s">
        <v>98</v>
      </c>
      <c r="S1" s="7" t="s">
        <v>99</v>
      </c>
      <c r="T1" s="7" t="s">
        <v>100</v>
      </c>
      <c r="U1" s="8" t="s">
        <v>101</v>
      </c>
      <c r="V1" s="8" t="s">
        <v>102</v>
      </c>
      <c r="W1" s="8" t="s">
        <v>103</v>
      </c>
      <c r="X1" s="7" t="s">
        <v>104</v>
      </c>
      <c r="Y1" s="7" t="s">
        <v>105</v>
      </c>
      <c r="Z1" s="7" t="s">
        <v>106</v>
      </c>
      <c r="AA1" s="7" t="s">
        <v>107</v>
      </c>
      <c r="AB1" s="7" t="s">
        <v>108</v>
      </c>
      <c r="AC1" s="7" t="s">
        <v>109</v>
      </c>
      <c r="AD1" s="7" t="s">
        <v>110</v>
      </c>
      <c r="AE1" s="7" t="s">
        <v>111</v>
      </c>
      <c r="AF1" s="7" t="s">
        <v>112</v>
      </c>
      <c r="AG1" s="7" t="s">
        <v>113</v>
      </c>
      <c r="AH1" s="1" t="s">
        <v>114</v>
      </c>
      <c r="AI1" s="3" t="s">
        <v>115</v>
      </c>
      <c r="AJ1" s="9" t="s">
        <v>116</v>
      </c>
      <c r="AK1" s="3" t="s">
        <v>117</v>
      </c>
      <c r="AL1" s="9" t="s">
        <v>118</v>
      </c>
      <c r="AM1" s="3" t="s">
        <v>119</v>
      </c>
      <c r="AN1" s="3" t="s">
        <v>120</v>
      </c>
      <c r="AO1" s="3" t="s">
        <v>121</v>
      </c>
      <c r="AP1" s="3" t="s">
        <v>122</v>
      </c>
      <c r="AQ1" s="3" t="s">
        <v>123</v>
      </c>
      <c r="AR1" s="10" t="s">
        <v>124</v>
      </c>
      <c r="AS1" s="11" t="s">
        <v>125</v>
      </c>
      <c r="AT1" s="11" t="s">
        <v>126</v>
      </c>
      <c r="AU1" s="9" t="s">
        <v>127</v>
      </c>
      <c r="AV1" s="3" t="s">
        <v>128</v>
      </c>
      <c r="AW1" s="12" t="s">
        <v>129</v>
      </c>
      <c r="AX1" s="3" t="s">
        <v>130</v>
      </c>
      <c r="AY1" s="13" t="s">
        <v>131</v>
      </c>
      <c r="AZ1" s="3" t="s">
        <v>132</v>
      </c>
      <c r="BA1" s="9" t="s">
        <v>133</v>
      </c>
      <c r="BB1" s="3" t="s">
        <v>134</v>
      </c>
      <c r="BC1" s="9" t="s">
        <v>135</v>
      </c>
      <c r="BD1" s="3" t="s">
        <v>136</v>
      </c>
      <c r="BE1" s="3" t="s">
        <v>137</v>
      </c>
      <c r="BF1" s="12" t="s">
        <v>138</v>
      </c>
      <c r="BG1" s="3" t="s">
        <v>139</v>
      </c>
      <c r="BH1" s="3" t="s">
        <v>140</v>
      </c>
      <c r="BI1" s="3" t="s">
        <v>141</v>
      </c>
      <c r="BJ1" s="9" t="s">
        <v>142</v>
      </c>
      <c r="BK1" s="9" t="s">
        <v>143</v>
      </c>
      <c r="BL1" s="3" t="s">
        <v>144</v>
      </c>
      <c r="BM1" s="9" t="s">
        <v>145</v>
      </c>
      <c r="BN1" s="3" t="s">
        <v>146</v>
      </c>
      <c r="BO1" s="9" t="s">
        <v>147</v>
      </c>
      <c r="BP1" s="9" t="s">
        <v>148</v>
      </c>
      <c r="BQ1" s="9" t="s">
        <v>149</v>
      </c>
      <c r="BR1" s="9" t="s">
        <v>150</v>
      </c>
      <c r="BS1" s="9" t="s">
        <v>151</v>
      </c>
      <c r="BT1" s="9" t="s">
        <v>152</v>
      </c>
      <c r="BU1" s="9" t="s">
        <v>153</v>
      </c>
      <c r="BV1" s="9" t="s">
        <v>154</v>
      </c>
      <c r="BW1" s="9" t="s">
        <v>155</v>
      </c>
      <c r="BX1" s="3" t="s">
        <v>156</v>
      </c>
      <c r="BY1" s="3" t="s">
        <v>157</v>
      </c>
      <c r="BZ1" s="3" t="s">
        <v>158</v>
      </c>
      <c r="CA1" s="9" t="s">
        <v>159</v>
      </c>
      <c r="CB1" s="3" t="s">
        <v>160</v>
      </c>
      <c r="CC1" s="3" t="s">
        <v>161</v>
      </c>
      <c r="CD1" s="9" t="s">
        <v>162</v>
      </c>
      <c r="CE1" s="3" t="s">
        <v>163</v>
      </c>
      <c r="CF1" s="3" t="s">
        <v>164</v>
      </c>
      <c r="CG1" s="3" t="s">
        <v>165</v>
      </c>
      <c r="CH1" s="3" t="s">
        <v>166</v>
      </c>
      <c r="CI1" s="3" t="s">
        <v>167</v>
      </c>
      <c r="CJ1" s="3" t="s">
        <v>168</v>
      </c>
      <c r="CK1" s="3" t="s">
        <v>169</v>
      </c>
      <c r="CL1" s="3" t="s">
        <v>170</v>
      </c>
      <c r="CM1" s="3" t="s">
        <v>171</v>
      </c>
      <c r="CN1" s="3" t="s">
        <v>172</v>
      </c>
      <c r="CO1" s="3" t="s">
        <v>173</v>
      </c>
      <c r="CP1" s="3" t="s">
        <v>174</v>
      </c>
      <c r="CQ1" s="9" t="s">
        <v>175</v>
      </c>
      <c r="CR1" s="9" t="s">
        <v>176</v>
      </c>
      <c r="CS1" s="9" t="s">
        <v>177</v>
      </c>
      <c r="CT1" s="9" t="s">
        <v>178</v>
      </c>
      <c r="CU1" s="9" t="s">
        <v>179</v>
      </c>
      <c r="CV1" s="9" t="s">
        <v>180</v>
      </c>
      <c r="CW1" s="9" t="s">
        <v>181</v>
      </c>
      <c r="CX1" s="9" t="s">
        <v>182</v>
      </c>
      <c r="CY1" s="9" t="s">
        <v>183</v>
      </c>
      <c r="CZ1" s="9" t="s">
        <v>184</v>
      </c>
      <c r="DA1" s="9" t="s">
        <v>185</v>
      </c>
      <c r="DB1" s="9" t="s">
        <v>186</v>
      </c>
      <c r="DC1" s="9" t="s">
        <v>187</v>
      </c>
      <c r="DD1" s="9" t="s">
        <v>188</v>
      </c>
      <c r="DE1" s="9" t="s">
        <v>189</v>
      </c>
      <c r="DF1" s="9" t="s">
        <v>190</v>
      </c>
      <c r="DG1" s="9" t="s">
        <v>191</v>
      </c>
      <c r="DH1" s="9" t="s">
        <v>192</v>
      </c>
      <c r="DI1" s="9" t="s">
        <v>193</v>
      </c>
      <c r="DJ1" s="9" t="s">
        <v>194</v>
      </c>
      <c r="DK1" s="9" t="s">
        <v>195</v>
      </c>
      <c r="DL1" s="9" t="s">
        <v>196</v>
      </c>
      <c r="DM1" s="9" t="s">
        <v>197</v>
      </c>
      <c r="DN1" s="9" t="s">
        <v>198</v>
      </c>
      <c r="DO1" s="9" t="s">
        <v>199</v>
      </c>
      <c r="DP1" s="9" t="s">
        <v>200</v>
      </c>
      <c r="DQ1" s="9" t="s">
        <v>201</v>
      </c>
      <c r="DR1" s="9" t="s">
        <v>202</v>
      </c>
      <c r="DS1" s="9" t="s">
        <v>203</v>
      </c>
      <c r="DT1" s="9" t="s">
        <v>204</v>
      </c>
      <c r="DU1" s="9" t="s">
        <v>205</v>
      </c>
      <c r="DV1" s="9" t="s">
        <v>206</v>
      </c>
      <c r="DW1" s="9" t="s">
        <v>207</v>
      </c>
      <c r="DX1" s="9" t="s">
        <v>208</v>
      </c>
      <c r="DY1" s="9" t="s">
        <v>209</v>
      </c>
    </row>
    <row r="2">
      <c r="A2" s="3" t="s">
        <v>11</v>
      </c>
      <c r="B2" s="14">
        <f t="shared" ref="B2:B71" si="1">average(C2:D2)</f>
        <v>0.8125</v>
      </c>
      <c r="C2" s="14">
        <f t="shared" ref="C2:C71" si="2">sum(E2:L2)/8</f>
        <v>0.625</v>
      </c>
      <c r="D2" s="15">
        <f t="shared" ref="D2:D71" si="3">average(M2:N2)</f>
        <v>1</v>
      </c>
      <c r="E2" s="15">
        <v>1.0</v>
      </c>
      <c r="F2" s="15">
        <v>1.0</v>
      </c>
      <c r="G2" s="15">
        <v>0.0</v>
      </c>
      <c r="H2" s="15">
        <v>1.0</v>
      </c>
      <c r="I2" s="15">
        <v>1.0</v>
      </c>
      <c r="J2" s="15">
        <v>1.0</v>
      </c>
      <c r="K2" s="15">
        <v>0.0</v>
      </c>
      <c r="L2" s="15">
        <v>0.0</v>
      </c>
      <c r="M2" s="15">
        <v>1.0</v>
      </c>
      <c r="N2" s="15">
        <v>1.0</v>
      </c>
      <c r="O2" s="3"/>
      <c r="P2" s="15">
        <f t="shared" ref="P2:P71" si="4">average(S2,U2,W2,AA2,AG2)</f>
        <v>43.436</v>
      </c>
      <c r="Q2" s="15">
        <v>5.0</v>
      </c>
      <c r="R2" s="15">
        <v>35.0</v>
      </c>
      <c r="S2" s="15">
        <f t="shared" ref="S2:S71" si="5">MIN(100,(R2/80)*100)</f>
        <v>43.75</v>
      </c>
      <c r="T2" s="15">
        <v>3.0</v>
      </c>
      <c r="U2" s="14">
        <f t="shared" ref="U2:U71" si="6">T2/(12)*100</f>
        <v>25</v>
      </c>
      <c r="V2" s="14">
        <v>38.43</v>
      </c>
      <c r="W2" s="14">
        <f t="shared" ref="W2:W71" si="7">V2</f>
        <v>38.43</v>
      </c>
      <c r="X2" s="15">
        <v>4.0</v>
      </c>
      <c r="Y2" s="15">
        <v>1.0</v>
      </c>
      <c r="Z2" s="15">
        <v>2.0</v>
      </c>
      <c r="AA2" s="15">
        <f t="shared" ref="AA2:AA7" si="8">(sum(X2:Y2)+0.5*Z2)*10</f>
        <v>60</v>
      </c>
      <c r="AB2" s="15">
        <v>1.0</v>
      </c>
      <c r="AC2" s="15">
        <v>2.0</v>
      </c>
      <c r="AD2" s="15">
        <v>2.0</v>
      </c>
      <c r="AE2" s="15">
        <v>2.0</v>
      </c>
      <c r="AF2" s="15">
        <v>2.0</v>
      </c>
      <c r="AG2" s="15">
        <f t="shared" ref="AG2:AG7" si="9">100*(average(AB2/2,AC2/4,AD2/4,AE2/4,AF2/4))</f>
        <v>50</v>
      </c>
      <c r="AH2" s="14">
        <v>65.81293067405855</v>
      </c>
      <c r="AI2" s="15">
        <v>998.0</v>
      </c>
      <c r="AJ2" s="14">
        <f t="shared" ref="AJ2:AJ71" si="10">min(1,ln(AI2/100+1)/ln(70+1))</f>
        <v>0.5621054138</v>
      </c>
      <c r="AK2" s="15">
        <v>131138.0</v>
      </c>
      <c r="AL2" s="14">
        <f t="shared" ref="AL2:AL71" si="11">min(1,ln(AK2/10000+1)/ln(250+1))</f>
        <v>0.4790834473</v>
      </c>
      <c r="AM2" s="14">
        <f t="shared" ref="AM2:AM71" si="12">average(AJ2,AL2)</f>
        <v>0.5205944306</v>
      </c>
      <c r="AN2" s="15">
        <v>1.0</v>
      </c>
      <c r="AO2" s="15">
        <v>3.0</v>
      </c>
      <c r="AP2" s="15">
        <v>0.0</v>
      </c>
      <c r="AQ2" s="15">
        <v>4.0</v>
      </c>
      <c r="AR2" s="16">
        <f t="shared" ref="AR2:AR71" si="13">min(1,AQ2/5)</f>
        <v>0.8</v>
      </c>
      <c r="AS2" s="17">
        <f t="shared" ref="AS2:AS71" si="14">sum(AO2:AP2)/AQ2</f>
        <v>0.75</v>
      </c>
      <c r="AT2" s="17">
        <f t="shared" ref="AT2:AT71" si="15">average(AR2:AS2)</f>
        <v>0.775</v>
      </c>
      <c r="AU2" s="14">
        <f t="shared" ref="AU2:AU71" si="16">1-average(AM2,AT2)</f>
        <v>0.3522027847</v>
      </c>
      <c r="AV2" s="15">
        <v>80.0</v>
      </c>
      <c r="AW2" s="18">
        <f t="shared" ref="AW2:AW6" si="17">min(1,ln(AV2+1)/ln(100+1))</f>
        <v>0.9521851355</v>
      </c>
      <c r="AX2" s="15">
        <v>0.67</v>
      </c>
      <c r="AY2" s="14">
        <v>67.95038002102028</v>
      </c>
      <c r="AZ2" s="15">
        <v>10.0</v>
      </c>
      <c r="BA2" s="14">
        <f t="shared" ref="BA2:BA71" si="18">max(0,1-ln(AZ2+1)/ln(101+1))</f>
        <v>0.4815331096</v>
      </c>
      <c r="BB2" s="15">
        <v>29.0</v>
      </c>
      <c r="BC2" s="14">
        <f t="shared" ref="BC2:BC71" si="19">max(0,1-ln(BB2+1)/ln(250+1))</f>
        <v>0.3844491268</v>
      </c>
      <c r="BD2" s="15">
        <v>1.36</v>
      </c>
      <c r="BE2" s="15">
        <v>2015.0</v>
      </c>
      <c r="BF2" s="18">
        <f t="shared" ref="BF2:BF59" si="20">max(0,ln(3-BD2/10)/ln(3))</f>
        <v>0.9577712355</v>
      </c>
      <c r="BG2" s="18">
        <f t="shared" ref="BG2:BG71" si="21">average(BF2,BC2)</f>
        <v>0.6711101812</v>
      </c>
      <c r="BH2" s="15">
        <v>0.754</v>
      </c>
      <c r="BI2" s="15">
        <v>20.6</v>
      </c>
      <c r="BJ2" s="14">
        <f t="shared" ref="BJ2:BJ71" si="22">max(0,ln(8.6-BI2/10)/ln(8.6))</f>
        <v>0.8727438202</v>
      </c>
      <c r="BK2" s="14">
        <f t="shared" ref="BK2:BK71" si="23">average(BH2,BJ2)*100</f>
        <v>81.33719101</v>
      </c>
      <c r="BL2" s="15">
        <v>100.0</v>
      </c>
      <c r="BM2" s="14">
        <f t="shared" ref="BM2:BM71" si="24">BL2/(100)*BH2</f>
        <v>0.754</v>
      </c>
      <c r="BN2" s="15">
        <v>75.0</v>
      </c>
      <c r="BO2" s="14">
        <f t="shared" ref="BO2:BO71" si="25">average(BM2*100,BN2)/100</f>
        <v>0.752</v>
      </c>
      <c r="BP2" s="14">
        <f t="shared" ref="BP2:BP71" si="26">average(BQ2,BT2,BU2*100,BX2*100,CE2,(1-CG2)*100)</f>
        <v>38.88767094</v>
      </c>
      <c r="BQ2" s="19">
        <v>25.64102564102564</v>
      </c>
      <c r="BR2" s="19">
        <v>23.076923076923077</v>
      </c>
      <c r="BS2" s="14">
        <v>0.2288898156</v>
      </c>
      <c r="BT2" s="14">
        <v>18.0</v>
      </c>
      <c r="BU2" s="14">
        <f t="shared" ref="BU2:BU71" si="27">average(BV2/100,BW2)</f>
        <v>0.50235</v>
      </c>
      <c r="BV2" s="14">
        <v>10.47</v>
      </c>
      <c r="BW2" s="14">
        <v>0.9</v>
      </c>
      <c r="BX2" s="15">
        <f t="shared" ref="BX2:BX71" si="28">(min(1,ln(CA2*(BY2*365.25/1000000)+1)/ln(0.1+1))+min(1,ln(BZ2*CA2+1)/ln(2+1))+min(1, ln(CB2/1000*CD2+1)/ln(0.5+1))+min(1,ln(CC2*CD2+1)/ln(16)))/8+max(min(1,ln(CA2*(BY2*365.25/1000000)+1)/ln(0.1+1))+min(1,ln(BZ2*CA2+1)/ln(2+1)),min(1, ln(CB2/1000*CD2+1)/ln(0.5+1))+min(1,ln(CC2*CD2+1)/ln(16)))/4</f>
        <v>0</v>
      </c>
      <c r="BY2" s="15">
        <v>1577.0</v>
      </c>
      <c r="BZ2" s="15">
        <v>12.0</v>
      </c>
      <c r="CA2" s="20">
        <v>0.0</v>
      </c>
      <c r="CB2" s="15">
        <v>6492.0</v>
      </c>
      <c r="CC2" s="15">
        <v>159.0</v>
      </c>
      <c r="CD2" s="14">
        <v>0.0</v>
      </c>
      <c r="CE2" s="15">
        <v>76.55</v>
      </c>
      <c r="CF2" s="15">
        <v>24.7</v>
      </c>
      <c r="CG2" s="15">
        <v>0.371</v>
      </c>
      <c r="CH2" s="21">
        <f t="shared" ref="CH2:CH71" si="29">average(CI2,CJ2,CL2,CM2,CN2,CO2)</f>
        <v>61.48333333</v>
      </c>
      <c r="CI2" s="22">
        <v>61.0</v>
      </c>
      <c r="CJ2" s="15">
        <v>87.9</v>
      </c>
      <c r="CK2" s="15">
        <v>12.1</v>
      </c>
      <c r="CL2" s="15">
        <v>80.0</v>
      </c>
      <c r="CM2" s="15">
        <v>100.0</v>
      </c>
      <c r="CN2" s="15">
        <v>0.0</v>
      </c>
      <c r="CO2" s="15">
        <v>40.0</v>
      </c>
      <c r="CP2" s="23">
        <v>100.0</v>
      </c>
      <c r="CQ2" s="14">
        <f t="shared" ref="CQ2:CQ71" si="30">100*(1-(CS2*0.67+CR2*0.33))</f>
        <v>72.30833333</v>
      </c>
      <c r="CR2" s="14">
        <f t="shared" ref="CR2:CR71" si="31">max(CW2,CZ2,DC2,DF2,DI2,DL2)</f>
        <v>0.45</v>
      </c>
      <c r="CS2" s="14">
        <f t="shared" ref="CS2:CS71" si="32">sum(CW2,CZ2,DC2,DF2,DI2,DL2)/6</f>
        <v>0.1916666667</v>
      </c>
      <c r="CT2" s="14">
        <f t="shared" ref="CT2:CT71" si="33">average(CV2,CY2,DB2,DE2,DH2,DK2)</f>
        <v>0.6666666667</v>
      </c>
      <c r="CU2" s="14">
        <v>3.0</v>
      </c>
      <c r="CV2" s="14">
        <v>0.0</v>
      </c>
      <c r="CW2" s="14">
        <f t="shared" ref="CW2:CW71" si="34">(CU2+CU2*CV2)/20</f>
        <v>0.15</v>
      </c>
      <c r="CX2" s="14">
        <v>2.0</v>
      </c>
      <c r="CY2" s="14">
        <v>0.0</v>
      </c>
      <c r="CZ2" s="14">
        <f t="shared" ref="CZ2:CZ71" si="35">(CX2+CX2*CY2)/20</f>
        <v>0.1</v>
      </c>
      <c r="DA2" s="14">
        <v>3.0</v>
      </c>
      <c r="DB2" s="14">
        <v>2.0</v>
      </c>
      <c r="DC2" s="14">
        <f t="shared" ref="DC2:DC71" si="36">(DA2+DA2*DB2)/20</f>
        <v>0.45</v>
      </c>
      <c r="DD2" s="14">
        <v>1.0</v>
      </c>
      <c r="DE2" s="14">
        <v>1.0</v>
      </c>
      <c r="DF2" s="14">
        <f t="shared" ref="DF2:DF71" si="37">(DD2+DD2*DE2)/20</f>
        <v>0.1</v>
      </c>
      <c r="DG2" s="14">
        <v>1.0</v>
      </c>
      <c r="DH2" s="14">
        <v>0.0</v>
      </c>
      <c r="DI2" s="14">
        <f t="shared" ref="DI2:DI71" si="38">(DG2+DG2*DH2)/20</f>
        <v>0.05</v>
      </c>
      <c r="DJ2" s="14">
        <v>3.0</v>
      </c>
      <c r="DK2" s="14">
        <v>1.0</v>
      </c>
      <c r="DL2" s="14">
        <f t="shared" ref="DL2:DL71" si="39">(DJ2+DJ2*DK2)/20</f>
        <v>0.3</v>
      </c>
      <c r="DM2" s="14">
        <f t="shared" ref="DM2:DM71" si="40">1-average(DQ2,DT2,1-DV2,1-DY2)</f>
        <v>0.5767269643</v>
      </c>
      <c r="DN2" s="14">
        <v>0.875</v>
      </c>
      <c r="DO2" s="14">
        <v>0.0</v>
      </c>
      <c r="DP2" s="14">
        <v>1.0</v>
      </c>
      <c r="DQ2" s="14">
        <f t="shared" ref="DQ2:DQ71" si="41">(DN2+DP2)*(1+DO2)/4</f>
        <v>0.46875</v>
      </c>
      <c r="DR2" s="14">
        <v>0.391</v>
      </c>
      <c r="DS2" s="14">
        <v>0.67</v>
      </c>
      <c r="DT2" s="14">
        <f t="shared" ref="DT2:DT71" si="42">DR2*(1+DS2)/2</f>
        <v>0.326485</v>
      </c>
      <c r="DU2" s="14">
        <v>52.0</v>
      </c>
      <c r="DV2" s="14">
        <f t="shared" ref="DV2:DV71" si="43">1-DU2/100</f>
        <v>0.48</v>
      </c>
      <c r="DW2" s="14">
        <v>0.53</v>
      </c>
      <c r="DX2" s="14">
        <v>0.7142857143</v>
      </c>
      <c r="DY2" s="14">
        <f t="shared" ref="DY2:DY71" si="44">average(DW2:DX2)</f>
        <v>0.6221428572</v>
      </c>
    </row>
    <row r="3">
      <c r="A3" s="3" t="s">
        <v>12</v>
      </c>
      <c r="B3" s="14">
        <f t="shared" si="1"/>
        <v>0.583125</v>
      </c>
      <c r="C3" s="14">
        <f t="shared" si="2"/>
        <v>0.66625</v>
      </c>
      <c r="D3" s="15">
        <f t="shared" si="3"/>
        <v>0.5</v>
      </c>
      <c r="E3" s="15">
        <v>1.0</v>
      </c>
      <c r="F3" s="15">
        <v>1.0</v>
      </c>
      <c r="G3" s="15">
        <v>0.0</v>
      </c>
      <c r="H3" s="15">
        <v>1.0</v>
      </c>
      <c r="I3" s="15">
        <v>0.0</v>
      </c>
      <c r="J3" s="15">
        <v>1.0</v>
      </c>
      <c r="K3" s="15">
        <v>0.33</v>
      </c>
      <c r="L3" s="15">
        <v>1.0</v>
      </c>
      <c r="M3" s="15">
        <v>1.0</v>
      </c>
      <c r="N3" s="15">
        <v>0.0</v>
      </c>
      <c r="O3" s="3" t="s">
        <v>25</v>
      </c>
      <c r="P3" s="15">
        <f t="shared" si="4"/>
        <v>34.64666667</v>
      </c>
      <c r="Q3" s="15">
        <v>6.0</v>
      </c>
      <c r="R3" s="15">
        <v>19.0</v>
      </c>
      <c r="S3" s="15">
        <f t="shared" si="5"/>
        <v>23.75</v>
      </c>
      <c r="T3" s="15">
        <v>1.0</v>
      </c>
      <c r="U3" s="14">
        <f t="shared" si="6"/>
        <v>8.333333333</v>
      </c>
      <c r="V3" s="14">
        <v>36.15</v>
      </c>
      <c r="W3" s="14">
        <f t="shared" si="7"/>
        <v>36.15</v>
      </c>
      <c r="X3" s="15">
        <v>4.0</v>
      </c>
      <c r="Y3" s="15">
        <v>1.0</v>
      </c>
      <c r="Z3" s="15">
        <v>2.0</v>
      </c>
      <c r="AA3" s="15">
        <f t="shared" si="8"/>
        <v>60</v>
      </c>
      <c r="AB3" s="15">
        <v>1.0</v>
      </c>
      <c r="AC3" s="15">
        <v>3.0</v>
      </c>
      <c r="AD3" s="15">
        <v>1.0</v>
      </c>
      <c r="AE3" s="15">
        <v>1.0</v>
      </c>
      <c r="AF3" s="15">
        <v>2.0</v>
      </c>
      <c r="AG3" s="15">
        <f t="shared" si="9"/>
        <v>45</v>
      </c>
      <c r="AH3" s="14">
        <v>48.30777278968525</v>
      </c>
      <c r="AI3" s="15">
        <v>1600.0</v>
      </c>
      <c r="AJ3" s="14">
        <f t="shared" si="10"/>
        <v>0.6646554341</v>
      </c>
      <c r="AK3" s="15">
        <v>497800.0</v>
      </c>
      <c r="AL3" s="14">
        <f t="shared" si="11"/>
        <v>0.7108019233</v>
      </c>
      <c r="AM3" s="14">
        <f t="shared" si="12"/>
        <v>0.6877286787</v>
      </c>
      <c r="AN3" s="15">
        <v>1.0</v>
      </c>
      <c r="AO3" s="15">
        <v>1.0</v>
      </c>
      <c r="AP3" s="15">
        <v>1.0</v>
      </c>
      <c r="AQ3" s="15">
        <v>3.0</v>
      </c>
      <c r="AR3" s="16">
        <f t="shared" si="13"/>
        <v>0.6</v>
      </c>
      <c r="AS3" s="17">
        <f t="shared" si="14"/>
        <v>0.6666666667</v>
      </c>
      <c r="AT3" s="17">
        <f t="shared" si="15"/>
        <v>0.6333333333</v>
      </c>
      <c r="AU3" s="14">
        <f t="shared" si="16"/>
        <v>0.339468994</v>
      </c>
      <c r="AV3" s="15">
        <v>21.0</v>
      </c>
      <c r="AW3" s="18">
        <f t="shared" si="17"/>
        <v>0.6697641897</v>
      </c>
      <c r="AX3" s="15">
        <v>0.44</v>
      </c>
      <c r="AY3" s="14">
        <v>55.51048200585351</v>
      </c>
      <c r="AZ3" s="15">
        <v>8.0</v>
      </c>
      <c r="BA3" s="14">
        <f t="shared" si="18"/>
        <v>0.5249216231</v>
      </c>
      <c r="BB3" s="15">
        <v>18.0</v>
      </c>
      <c r="BC3" s="14">
        <f t="shared" si="19"/>
        <v>0.467113554</v>
      </c>
      <c r="BD3" s="15">
        <v>4.85</v>
      </c>
      <c r="BE3" s="15">
        <v>2012.0</v>
      </c>
      <c r="BF3" s="18">
        <f t="shared" si="20"/>
        <v>0.8394888834</v>
      </c>
      <c r="BG3" s="18">
        <f t="shared" si="21"/>
        <v>0.6533012187</v>
      </c>
      <c r="BH3" s="15">
        <v>0.581</v>
      </c>
      <c r="BI3" s="15">
        <v>53.8</v>
      </c>
      <c r="BJ3" s="14">
        <f t="shared" si="22"/>
        <v>0.5434528768</v>
      </c>
      <c r="BK3" s="14">
        <f t="shared" si="23"/>
        <v>56.22264384</v>
      </c>
      <c r="BL3" s="15">
        <v>74.0</v>
      </c>
      <c r="BM3" s="14">
        <f t="shared" si="24"/>
        <v>0.42994</v>
      </c>
      <c r="BN3" s="15">
        <v>53.0</v>
      </c>
      <c r="BO3" s="14">
        <f t="shared" si="25"/>
        <v>0.47997</v>
      </c>
      <c r="BP3" s="14">
        <f t="shared" si="26"/>
        <v>45.99816089</v>
      </c>
      <c r="BQ3" s="19">
        <v>65.08875739644971</v>
      </c>
      <c r="BR3" s="19">
        <v>58.57988165680473</v>
      </c>
      <c r="BS3" s="14">
        <v>0.0</v>
      </c>
      <c r="BT3" s="14">
        <v>5.0</v>
      </c>
      <c r="BU3" s="14">
        <f t="shared" si="27"/>
        <v>0.5481</v>
      </c>
      <c r="BV3" s="14">
        <v>26.62</v>
      </c>
      <c r="BW3" s="14">
        <v>0.83</v>
      </c>
      <c r="BX3" s="15">
        <f t="shared" si="28"/>
        <v>0.9725020794</v>
      </c>
      <c r="BY3" s="15">
        <v>1655.0</v>
      </c>
      <c r="BZ3" s="15">
        <v>8.4</v>
      </c>
      <c r="CA3" s="20">
        <v>0.9</v>
      </c>
      <c r="CB3" s="15">
        <v>372.0</v>
      </c>
      <c r="CC3" s="15">
        <v>15.0</v>
      </c>
      <c r="CD3" s="14">
        <v>1.0</v>
      </c>
      <c r="CE3" s="15">
        <v>5.54</v>
      </c>
      <c r="CF3" s="15">
        <v>-49.6</v>
      </c>
      <c r="CG3" s="15">
        <v>0.517</v>
      </c>
      <c r="CH3" s="21">
        <f t="shared" si="29"/>
        <v>62.25</v>
      </c>
      <c r="CI3" s="22">
        <v>48.0</v>
      </c>
      <c r="CJ3" s="15">
        <v>72.5</v>
      </c>
      <c r="CK3" s="15">
        <v>27.5</v>
      </c>
      <c r="CL3" s="15">
        <v>100.0</v>
      </c>
      <c r="CM3" s="15">
        <v>100.0</v>
      </c>
      <c r="CN3" s="15">
        <v>0.0</v>
      </c>
      <c r="CO3" s="15">
        <v>53.0</v>
      </c>
      <c r="CP3" s="24">
        <v>56.0</v>
      </c>
      <c r="CQ3" s="14">
        <f t="shared" si="30"/>
        <v>71.19166667</v>
      </c>
      <c r="CR3" s="14">
        <f t="shared" si="31"/>
        <v>0.45</v>
      </c>
      <c r="CS3" s="14">
        <f t="shared" si="32"/>
        <v>0.2083333333</v>
      </c>
      <c r="CT3" s="14">
        <f t="shared" si="33"/>
        <v>1.333333333</v>
      </c>
      <c r="CU3" s="14">
        <v>2.0</v>
      </c>
      <c r="CV3" s="14">
        <v>1.0</v>
      </c>
      <c r="CW3" s="14">
        <f t="shared" si="34"/>
        <v>0.2</v>
      </c>
      <c r="CX3" s="14">
        <v>1.0</v>
      </c>
      <c r="CY3" s="14">
        <v>1.0</v>
      </c>
      <c r="CZ3" s="14">
        <f t="shared" si="35"/>
        <v>0.1</v>
      </c>
      <c r="DA3" s="14">
        <v>2.0</v>
      </c>
      <c r="DB3" s="14">
        <v>3.0</v>
      </c>
      <c r="DC3" s="14">
        <f t="shared" si="36"/>
        <v>0.4</v>
      </c>
      <c r="DD3" s="14">
        <v>0.0</v>
      </c>
      <c r="DE3" s="14">
        <v>0.0</v>
      </c>
      <c r="DF3" s="14">
        <f t="shared" si="37"/>
        <v>0</v>
      </c>
      <c r="DG3" s="14">
        <v>1.0</v>
      </c>
      <c r="DH3" s="14">
        <v>1.0</v>
      </c>
      <c r="DI3" s="14">
        <f t="shared" si="38"/>
        <v>0.1</v>
      </c>
      <c r="DJ3" s="14">
        <v>3.0</v>
      </c>
      <c r="DK3" s="14">
        <v>2.0</v>
      </c>
      <c r="DL3" s="14">
        <f t="shared" si="39"/>
        <v>0.45</v>
      </c>
      <c r="DM3" s="14">
        <f t="shared" si="40"/>
        <v>0.6432834821</v>
      </c>
      <c r="DN3" s="14">
        <v>0.875</v>
      </c>
      <c r="DO3" s="14">
        <v>0.33</v>
      </c>
      <c r="DP3" s="14">
        <v>0.0</v>
      </c>
      <c r="DQ3" s="14">
        <f t="shared" si="41"/>
        <v>0.2909375</v>
      </c>
      <c r="DR3" s="14">
        <v>0.489</v>
      </c>
      <c r="DS3" s="14">
        <v>0.0</v>
      </c>
      <c r="DT3" s="14">
        <f t="shared" si="42"/>
        <v>0.2445</v>
      </c>
      <c r="DU3" s="14">
        <v>62.0</v>
      </c>
      <c r="DV3" s="14">
        <f t="shared" si="43"/>
        <v>0.38</v>
      </c>
      <c r="DW3" s="14">
        <v>0.6</v>
      </c>
      <c r="DX3" s="14">
        <v>0.8571428571</v>
      </c>
      <c r="DY3" s="14">
        <f t="shared" si="44"/>
        <v>0.7285714286</v>
      </c>
    </row>
    <row r="4">
      <c r="A4" s="3" t="s">
        <v>13</v>
      </c>
      <c r="B4" s="14">
        <f t="shared" si="1"/>
        <v>0.770625</v>
      </c>
      <c r="C4" s="14">
        <f t="shared" si="2"/>
        <v>0.54125</v>
      </c>
      <c r="D4" s="15">
        <f t="shared" si="3"/>
        <v>1</v>
      </c>
      <c r="E4" s="15">
        <v>1.0</v>
      </c>
      <c r="F4" s="15">
        <v>0.33</v>
      </c>
      <c r="G4" s="15">
        <v>0.0</v>
      </c>
      <c r="H4" s="15">
        <v>1.0</v>
      </c>
      <c r="I4" s="15">
        <v>1.0</v>
      </c>
      <c r="J4" s="15">
        <v>1.0</v>
      </c>
      <c r="K4" s="15">
        <v>0.0</v>
      </c>
      <c r="L4" s="15">
        <v>0.0</v>
      </c>
      <c r="M4" s="15">
        <v>1.0</v>
      </c>
      <c r="N4" s="15">
        <v>1.0</v>
      </c>
      <c r="O4" s="3"/>
      <c r="P4" s="15">
        <f t="shared" si="4"/>
        <v>43.554</v>
      </c>
      <c r="Q4" s="15">
        <v>6.0</v>
      </c>
      <c r="R4" s="15">
        <v>36.0</v>
      </c>
      <c r="S4" s="15">
        <f t="shared" si="5"/>
        <v>45</v>
      </c>
      <c r="T4" s="15">
        <v>3.0</v>
      </c>
      <c r="U4" s="14">
        <f t="shared" si="6"/>
        <v>25</v>
      </c>
      <c r="V4" s="14">
        <v>77.77</v>
      </c>
      <c r="W4" s="14">
        <f t="shared" si="7"/>
        <v>77.77</v>
      </c>
      <c r="X4" s="15">
        <v>4.0</v>
      </c>
      <c r="Y4" s="15">
        <v>0.0</v>
      </c>
      <c r="Z4" s="15">
        <v>1.0</v>
      </c>
      <c r="AA4" s="15">
        <f t="shared" si="8"/>
        <v>45</v>
      </c>
      <c r="AB4" s="15">
        <v>2.0</v>
      </c>
      <c r="AC4" s="15">
        <v>0.0</v>
      </c>
      <c r="AD4" s="15">
        <v>0.0</v>
      </c>
      <c r="AE4" s="15">
        <v>0.0</v>
      </c>
      <c r="AF4" s="15">
        <v>1.0</v>
      </c>
      <c r="AG4" s="15">
        <f t="shared" si="9"/>
        <v>25</v>
      </c>
      <c r="AH4" s="14">
        <v>75.09468096131789</v>
      </c>
      <c r="AI4" s="15">
        <v>161.0</v>
      </c>
      <c r="AJ4" s="14">
        <f t="shared" si="10"/>
        <v>0.2250580032</v>
      </c>
      <c r="AK4" s="15">
        <v>7530.0</v>
      </c>
      <c r="AL4" s="14">
        <f t="shared" si="11"/>
        <v>0.1015896094</v>
      </c>
      <c r="AM4" s="14">
        <f t="shared" si="12"/>
        <v>0.1633238063</v>
      </c>
      <c r="AN4" s="15">
        <v>3.0</v>
      </c>
      <c r="AO4" s="15">
        <v>0.0</v>
      </c>
      <c r="AP4" s="15">
        <v>0.0</v>
      </c>
      <c r="AQ4" s="15">
        <v>3.0</v>
      </c>
      <c r="AR4" s="16">
        <f t="shared" si="13"/>
        <v>0.6</v>
      </c>
      <c r="AS4" s="17">
        <f t="shared" si="14"/>
        <v>0</v>
      </c>
      <c r="AT4" s="17">
        <f t="shared" si="15"/>
        <v>0.3</v>
      </c>
      <c r="AU4" s="14">
        <f t="shared" si="16"/>
        <v>0.7683380969</v>
      </c>
      <c r="AV4" s="15">
        <v>64.0</v>
      </c>
      <c r="AW4" s="18">
        <f t="shared" si="17"/>
        <v>0.904502332</v>
      </c>
      <c r="AX4" s="15">
        <v>0.58</v>
      </c>
      <c r="AY4" s="14">
        <v>92.85560222761255</v>
      </c>
      <c r="AZ4" s="15">
        <v>0.0</v>
      </c>
      <c r="BA4" s="14">
        <f t="shared" si="18"/>
        <v>1</v>
      </c>
      <c r="BB4" s="15">
        <v>0.0</v>
      </c>
      <c r="BC4" s="14">
        <f t="shared" si="19"/>
        <v>1</v>
      </c>
      <c r="BD4" s="15">
        <v>0.52</v>
      </c>
      <c r="BE4" s="15">
        <v>2014.0</v>
      </c>
      <c r="BF4" s="18">
        <f t="shared" si="20"/>
        <v>0.984084181</v>
      </c>
      <c r="BG4" s="18">
        <f t="shared" si="21"/>
        <v>0.9920420905</v>
      </c>
      <c r="BH4" s="15">
        <v>0.846</v>
      </c>
      <c r="BI4" s="15">
        <v>6.3</v>
      </c>
      <c r="BJ4" s="14">
        <f t="shared" si="22"/>
        <v>0.9646439972</v>
      </c>
      <c r="BK4" s="14">
        <f t="shared" si="23"/>
        <v>90.53219986</v>
      </c>
      <c r="BL4" s="15">
        <v>82.0</v>
      </c>
      <c r="BM4" s="14">
        <f t="shared" si="24"/>
        <v>0.69372</v>
      </c>
      <c r="BN4" s="15">
        <v>94.0</v>
      </c>
      <c r="BO4" s="14">
        <f t="shared" si="25"/>
        <v>0.81686</v>
      </c>
      <c r="BP4" s="14">
        <f t="shared" si="26"/>
        <v>57.71845119</v>
      </c>
      <c r="BQ4" s="19">
        <v>83.49769888231425</v>
      </c>
      <c r="BR4" s="19">
        <v>75.14792899408283</v>
      </c>
      <c r="BS4" s="14">
        <v>0.047443985582128666</v>
      </c>
      <c r="BT4" s="14">
        <v>36.0</v>
      </c>
      <c r="BU4" s="14">
        <f t="shared" si="27"/>
        <v>0.5886</v>
      </c>
      <c r="BV4" s="14">
        <v>21.72</v>
      </c>
      <c r="BW4" s="14">
        <v>0.96</v>
      </c>
      <c r="BX4" s="15">
        <f t="shared" si="28"/>
        <v>0.5268300824</v>
      </c>
      <c r="BY4" s="15">
        <v>55.0</v>
      </c>
      <c r="BZ4" s="15">
        <v>0.1</v>
      </c>
      <c r="CA4" s="20">
        <v>0.83</v>
      </c>
      <c r="CB4" s="15">
        <v>727.0</v>
      </c>
      <c r="CC4" s="15">
        <v>7.4</v>
      </c>
      <c r="CD4" s="14">
        <v>0.5</v>
      </c>
      <c r="CE4" s="15">
        <v>61.07</v>
      </c>
      <c r="CF4" s="15">
        <v>8.5</v>
      </c>
      <c r="CG4" s="15">
        <v>0.458</v>
      </c>
      <c r="CH4" s="21">
        <f t="shared" si="29"/>
        <v>39.66666667</v>
      </c>
      <c r="CI4" s="22">
        <v>35.0</v>
      </c>
      <c r="CJ4" s="15">
        <v>100.0</v>
      </c>
      <c r="CK4" s="15">
        <v>0.0</v>
      </c>
      <c r="CL4" s="15">
        <v>40.0</v>
      </c>
      <c r="CM4" s="15">
        <v>0.0</v>
      </c>
      <c r="CN4" s="15">
        <v>0.0</v>
      </c>
      <c r="CO4" s="15">
        <v>63.0</v>
      </c>
      <c r="CP4" s="15">
        <v>100.0</v>
      </c>
      <c r="CQ4" s="14">
        <f t="shared" si="30"/>
        <v>78.93333333</v>
      </c>
      <c r="CR4" s="14">
        <f t="shared" si="31"/>
        <v>0.3</v>
      </c>
      <c r="CS4" s="14">
        <f t="shared" si="32"/>
        <v>0.1666666667</v>
      </c>
      <c r="CT4" s="14">
        <f t="shared" si="33"/>
        <v>0.6666666667</v>
      </c>
      <c r="CU4" s="14">
        <v>2.0</v>
      </c>
      <c r="CV4" s="14">
        <v>1.0</v>
      </c>
      <c r="CW4" s="14">
        <f t="shared" si="34"/>
        <v>0.2</v>
      </c>
      <c r="CX4" s="14">
        <v>2.0</v>
      </c>
      <c r="CY4" s="14">
        <v>1.0</v>
      </c>
      <c r="CZ4" s="14">
        <f t="shared" si="35"/>
        <v>0.2</v>
      </c>
      <c r="DA4" s="14">
        <v>1.0</v>
      </c>
      <c r="DB4" s="14">
        <v>0.0</v>
      </c>
      <c r="DC4" s="14">
        <f t="shared" si="36"/>
        <v>0.05</v>
      </c>
      <c r="DD4" s="14">
        <v>2.0</v>
      </c>
      <c r="DE4" s="14">
        <v>1.0</v>
      </c>
      <c r="DF4" s="14">
        <f t="shared" si="37"/>
        <v>0.2</v>
      </c>
      <c r="DG4" s="14">
        <v>1.0</v>
      </c>
      <c r="DH4" s="14">
        <v>0.0</v>
      </c>
      <c r="DI4" s="14">
        <f t="shared" si="38"/>
        <v>0.05</v>
      </c>
      <c r="DJ4" s="14">
        <v>3.0</v>
      </c>
      <c r="DK4" s="14">
        <v>1.0</v>
      </c>
      <c r="DL4" s="14">
        <f t="shared" si="39"/>
        <v>0.3</v>
      </c>
      <c r="DM4" s="14">
        <f t="shared" si="40"/>
        <v>0.7368482143</v>
      </c>
      <c r="DN4" s="14">
        <v>0.375</v>
      </c>
      <c r="DO4" s="14">
        <v>0.0</v>
      </c>
      <c r="DP4" s="14">
        <v>0.0</v>
      </c>
      <c r="DQ4" s="14">
        <f t="shared" si="41"/>
        <v>0.09375</v>
      </c>
      <c r="DR4" s="14">
        <v>0.502</v>
      </c>
      <c r="DS4" s="14">
        <v>0.0</v>
      </c>
      <c r="DT4" s="14">
        <f t="shared" si="42"/>
        <v>0.251</v>
      </c>
      <c r="DU4" s="14">
        <v>50.0</v>
      </c>
      <c r="DV4" s="14">
        <f t="shared" si="43"/>
        <v>0.5</v>
      </c>
      <c r="DW4" s="14">
        <v>0.87</v>
      </c>
      <c r="DX4" s="14">
        <v>0.7142857143</v>
      </c>
      <c r="DY4" s="14">
        <f t="shared" si="44"/>
        <v>0.7921428572</v>
      </c>
    </row>
    <row r="5">
      <c r="A5" s="3" t="s">
        <v>14</v>
      </c>
      <c r="B5" s="14">
        <f t="shared" si="1"/>
        <v>0.875</v>
      </c>
      <c r="C5" s="14">
        <f t="shared" si="2"/>
        <v>0.75</v>
      </c>
      <c r="D5" s="15">
        <f t="shared" si="3"/>
        <v>1</v>
      </c>
      <c r="E5" s="15">
        <v>1.0</v>
      </c>
      <c r="F5" s="15">
        <v>1.0</v>
      </c>
      <c r="G5" s="15">
        <v>1.0</v>
      </c>
      <c r="H5" s="15">
        <v>1.0</v>
      </c>
      <c r="I5" s="15">
        <v>1.0</v>
      </c>
      <c r="J5" s="15">
        <v>1.0</v>
      </c>
      <c r="K5" s="15">
        <v>0.0</v>
      </c>
      <c r="L5" s="15">
        <v>0.0</v>
      </c>
      <c r="M5" s="15">
        <v>1.0</v>
      </c>
      <c r="N5" s="15">
        <v>1.0</v>
      </c>
      <c r="O5" s="3"/>
      <c r="P5" s="15">
        <f t="shared" si="4"/>
        <v>40.18533333</v>
      </c>
      <c r="Q5" s="15">
        <v>4.0</v>
      </c>
      <c r="R5" s="15">
        <v>26.0</v>
      </c>
      <c r="S5" s="15">
        <f t="shared" si="5"/>
        <v>32.5</v>
      </c>
      <c r="T5" s="15">
        <v>5.0</v>
      </c>
      <c r="U5" s="14">
        <f t="shared" si="6"/>
        <v>41.66666667</v>
      </c>
      <c r="V5" s="14">
        <v>31.76</v>
      </c>
      <c r="W5" s="14">
        <f t="shared" si="7"/>
        <v>31.76</v>
      </c>
      <c r="X5" s="15">
        <v>2.0</v>
      </c>
      <c r="Y5" s="15">
        <v>2.0</v>
      </c>
      <c r="Z5" s="15">
        <v>1.0</v>
      </c>
      <c r="AA5" s="15">
        <f t="shared" si="8"/>
        <v>45</v>
      </c>
      <c r="AB5" s="15">
        <v>1.0</v>
      </c>
      <c r="AC5" s="15">
        <v>4.0</v>
      </c>
      <c r="AD5" s="15">
        <v>0.0</v>
      </c>
      <c r="AE5" s="15">
        <v>2.0</v>
      </c>
      <c r="AF5" s="15">
        <v>2.0</v>
      </c>
      <c r="AG5" s="15">
        <f t="shared" si="9"/>
        <v>50</v>
      </c>
      <c r="AH5" s="14">
        <v>69.40094529587583</v>
      </c>
      <c r="AI5" s="15">
        <v>580.0</v>
      </c>
      <c r="AJ5" s="14">
        <f t="shared" si="10"/>
        <v>0.4496989376</v>
      </c>
      <c r="AK5" s="15">
        <v>112485.0</v>
      </c>
      <c r="AL5" s="14">
        <f t="shared" si="11"/>
        <v>0.4534295212</v>
      </c>
      <c r="AM5" s="14">
        <f t="shared" si="12"/>
        <v>0.4515642294</v>
      </c>
      <c r="AN5" s="15">
        <v>2.0</v>
      </c>
      <c r="AO5" s="15">
        <v>0.0</v>
      </c>
      <c r="AP5" s="15">
        <v>0.0</v>
      </c>
      <c r="AQ5" s="15">
        <v>2.0</v>
      </c>
      <c r="AR5" s="16">
        <f t="shared" si="13"/>
        <v>0.4</v>
      </c>
      <c r="AS5" s="17">
        <f t="shared" si="14"/>
        <v>0</v>
      </c>
      <c r="AT5" s="17">
        <f t="shared" si="15"/>
        <v>0.2</v>
      </c>
      <c r="AU5" s="14">
        <f t="shared" si="16"/>
        <v>0.6742178853</v>
      </c>
      <c r="AV5" s="15">
        <v>65.0</v>
      </c>
      <c r="AW5" s="18">
        <f t="shared" si="17"/>
        <v>0.9078104736</v>
      </c>
      <c r="AX5" s="15">
        <v>0.5</v>
      </c>
      <c r="AY5" s="14">
        <v>49.693665515033246</v>
      </c>
      <c r="AZ5" s="15">
        <v>43.0</v>
      </c>
      <c r="BA5" s="14">
        <f t="shared" si="18"/>
        <v>0.1817920263</v>
      </c>
      <c r="BB5" s="15">
        <v>190.0</v>
      </c>
      <c r="BC5" s="14">
        <f t="shared" si="19"/>
        <v>0.0494402023</v>
      </c>
      <c r="BD5" s="15">
        <v>2.5</v>
      </c>
      <c r="BE5" s="15">
        <v>2015.0</v>
      </c>
      <c r="BF5" s="18">
        <f t="shared" si="20"/>
        <v>0.9207988315</v>
      </c>
      <c r="BG5" s="18">
        <f t="shared" si="21"/>
        <v>0.4851195169</v>
      </c>
      <c r="BH5" s="15">
        <v>0.608</v>
      </c>
      <c r="BI5" s="15">
        <v>26.9</v>
      </c>
      <c r="BJ5" s="14">
        <f t="shared" si="22"/>
        <v>0.8256701548</v>
      </c>
      <c r="BK5" s="14">
        <f t="shared" si="23"/>
        <v>71.68350774</v>
      </c>
      <c r="BL5" s="15">
        <v>100.0</v>
      </c>
      <c r="BM5" s="14">
        <f t="shared" si="24"/>
        <v>0.608</v>
      </c>
      <c r="BN5" s="15">
        <v>60.0</v>
      </c>
      <c r="BO5" s="14">
        <f t="shared" si="25"/>
        <v>0.604</v>
      </c>
      <c r="BP5" s="14">
        <f t="shared" si="26"/>
        <v>35.74971017</v>
      </c>
      <c r="BQ5" s="19">
        <v>30.24326101249178</v>
      </c>
      <c r="BR5" s="19">
        <v>27.218934911242602</v>
      </c>
      <c r="BS5" s="14">
        <v>6.162324969174954</v>
      </c>
      <c r="BT5" s="14">
        <v>11.0</v>
      </c>
      <c r="BU5" s="14">
        <f t="shared" si="27"/>
        <v>0.51475</v>
      </c>
      <c r="BV5" s="14">
        <v>10.95</v>
      </c>
      <c r="BW5" s="14">
        <v>0.92</v>
      </c>
      <c r="BX5" s="15">
        <f t="shared" si="28"/>
        <v>0</v>
      </c>
      <c r="BY5" s="15">
        <v>3.1</v>
      </c>
      <c r="BZ5" s="15">
        <v>0.0</v>
      </c>
      <c r="CA5" s="20">
        <v>0.0</v>
      </c>
      <c r="CB5" s="15">
        <v>949.0</v>
      </c>
      <c r="CC5" s="15">
        <v>6.0</v>
      </c>
      <c r="CD5" s="14">
        <v>0.0</v>
      </c>
      <c r="CE5" s="15">
        <v>76.08</v>
      </c>
      <c r="CF5" s="15">
        <v>24.2</v>
      </c>
      <c r="CG5" s="15">
        <v>0.543</v>
      </c>
      <c r="CH5" s="21">
        <f t="shared" si="29"/>
        <v>52.5</v>
      </c>
      <c r="CI5" s="22">
        <v>23.0</v>
      </c>
      <c r="CJ5" s="15">
        <v>98.0</v>
      </c>
      <c r="CK5" s="15">
        <v>2.0</v>
      </c>
      <c r="CL5" s="15">
        <v>60.0</v>
      </c>
      <c r="CM5" s="15">
        <v>100.0</v>
      </c>
      <c r="CN5" s="15">
        <v>10.0</v>
      </c>
      <c r="CO5" s="15">
        <v>24.0</v>
      </c>
      <c r="CP5" s="15">
        <v>19.0</v>
      </c>
      <c r="CQ5" s="14">
        <f t="shared" si="30"/>
        <v>65.05</v>
      </c>
      <c r="CR5" s="14">
        <f t="shared" si="31"/>
        <v>0.45</v>
      </c>
      <c r="CS5" s="14">
        <f t="shared" si="32"/>
        <v>0.3</v>
      </c>
      <c r="CT5" s="14">
        <f t="shared" si="33"/>
        <v>1.5</v>
      </c>
      <c r="CU5" s="14">
        <v>3.0</v>
      </c>
      <c r="CV5" s="14">
        <v>2.0</v>
      </c>
      <c r="CW5" s="14">
        <f t="shared" si="34"/>
        <v>0.45</v>
      </c>
      <c r="CX5" s="14">
        <v>1.0</v>
      </c>
      <c r="CY5" s="14">
        <v>1.0</v>
      </c>
      <c r="CZ5" s="14">
        <f t="shared" si="35"/>
        <v>0.1</v>
      </c>
      <c r="DA5" s="14">
        <v>2.0</v>
      </c>
      <c r="DB5" s="14">
        <v>2.0</v>
      </c>
      <c r="DC5" s="14">
        <f t="shared" si="36"/>
        <v>0.3</v>
      </c>
      <c r="DD5" s="14">
        <v>2.0</v>
      </c>
      <c r="DE5" s="14">
        <v>1.0</v>
      </c>
      <c r="DF5" s="14">
        <f t="shared" si="37"/>
        <v>0.2</v>
      </c>
      <c r="DG5" s="14">
        <v>3.0</v>
      </c>
      <c r="DH5" s="14">
        <v>2.0</v>
      </c>
      <c r="DI5" s="14">
        <f t="shared" si="38"/>
        <v>0.45</v>
      </c>
      <c r="DJ5" s="14">
        <v>3.0</v>
      </c>
      <c r="DK5" s="14">
        <v>1.0</v>
      </c>
      <c r="DL5" s="14">
        <f t="shared" si="39"/>
        <v>0.3</v>
      </c>
      <c r="DM5" s="14">
        <f t="shared" si="40"/>
        <v>0.4743319643</v>
      </c>
      <c r="DN5" s="14">
        <v>1.0</v>
      </c>
      <c r="DO5" s="14">
        <v>0.67</v>
      </c>
      <c r="DP5" s="14">
        <v>1.0</v>
      </c>
      <c r="DQ5" s="14">
        <f t="shared" si="41"/>
        <v>0.835</v>
      </c>
      <c r="DR5" s="14">
        <v>0.389</v>
      </c>
      <c r="DS5" s="14">
        <v>0.67</v>
      </c>
      <c r="DT5" s="14">
        <f t="shared" si="42"/>
        <v>0.324815</v>
      </c>
      <c r="DU5" s="14">
        <v>50.0</v>
      </c>
      <c r="DV5" s="14">
        <f t="shared" si="43"/>
        <v>0.5</v>
      </c>
      <c r="DW5" s="14">
        <v>0.4</v>
      </c>
      <c r="DX5" s="14">
        <v>0.7142857143</v>
      </c>
      <c r="DY5" s="14">
        <f t="shared" si="44"/>
        <v>0.5571428572</v>
      </c>
    </row>
    <row r="6">
      <c r="A6" s="3" t="s">
        <v>15</v>
      </c>
      <c r="B6" s="14">
        <f t="shared" si="1"/>
        <v>0.708125</v>
      </c>
      <c r="C6" s="14">
        <f t="shared" si="2"/>
        <v>0.91625</v>
      </c>
      <c r="D6" s="15">
        <f t="shared" si="3"/>
        <v>0.5</v>
      </c>
      <c r="E6" s="15">
        <v>1.0</v>
      </c>
      <c r="F6" s="15">
        <v>1.0</v>
      </c>
      <c r="G6" s="15">
        <v>1.0</v>
      </c>
      <c r="H6" s="15">
        <v>1.0</v>
      </c>
      <c r="I6" s="15">
        <v>1.0</v>
      </c>
      <c r="J6" s="15">
        <v>1.0</v>
      </c>
      <c r="K6" s="15">
        <v>0.33</v>
      </c>
      <c r="L6" s="15">
        <v>1.0</v>
      </c>
      <c r="M6" s="15">
        <v>0.0</v>
      </c>
      <c r="N6" s="15">
        <v>1.0</v>
      </c>
      <c r="O6" s="3"/>
      <c r="P6" s="15">
        <f t="shared" si="4"/>
        <v>66.12133333</v>
      </c>
      <c r="Q6" s="15">
        <v>2.0</v>
      </c>
      <c r="R6" s="15">
        <v>40.0</v>
      </c>
      <c r="S6" s="15">
        <f t="shared" si="5"/>
        <v>50</v>
      </c>
      <c r="T6" s="15">
        <v>8.0</v>
      </c>
      <c r="U6" s="14">
        <f t="shared" si="6"/>
        <v>66.66666667</v>
      </c>
      <c r="V6" s="14">
        <v>68.94</v>
      </c>
      <c r="W6" s="14">
        <f t="shared" si="7"/>
        <v>68.94</v>
      </c>
      <c r="X6" s="15">
        <v>4.0</v>
      </c>
      <c r="Y6" s="15">
        <v>3.0</v>
      </c>
      <c r="Z6" s="15">
        <v>3.0</v>
      </c>
      <c r="AA6" s="15">
        <f t="shared" si="8"/>
        <v>85</v>
      </c>
      <c r="AB6" s="15">
        <v>0.0</v>
      </c>
      <c r="AC6" s="15">
        <v>4.0</v>
      </c>
      <c r="AD6" s="15">
        <v>3.0</v>
      </c>
      <c r="AE6" s="15">
        <v>3.0</v>
      </c>
      <c r="AF6" s="15">
        <v>2.0</v>
      </c>
      <c r="AG6" s="15">
        <f t="shared" si="9"/>
        <v>60</v>
      </c>
      <c r="AH6" s="14">
        <v>47.04770081059905</v>
      </c>
      <c r="AI6" s="15">
        <v>121.0</v>
      </c>
      <c r="AJ6" s="14">
        <f t="shared" si="10"/>
        <v>0.1860314493</v>
      </c>
      <c r="AK6" s="15">
        <v>35648.0</v>
      </c>
      <c r="AL6" s="14">
        <f t="shared" si="11"/>
        <v>0.2747964227</v>
      </c>
      <c r="AM6" s="14">
        <f t="shared" si="12"/>
        <v>0.230413936</v>
      </c>
      <c r="AN6" s="15">
        <v>1.0</v>
      </c>
      <c r="AO6" s="15">
        <v>1.0</v>
      </c>
      <c r="AP6" s="15">
        <v>0.0</v>
      </c>
      <c r="AQ6" s="15">
        <v>2.0</v>
      </c>
      <c r="AR6" s="16">
        <f t="shared" si="13"/>
        <v>0.4</v>
      </c>
      <c r="AS6" s="17">
        <f t="shared" si="14"/>
        <v>0.5</v>
      </c>
      <c r="AT6" s="17">
        <f t="shared" si="15"/>
        <v>0.45</v>
      </c>
      <c r="AU6" s="14">
        <f t="shared" si="16"/>
        <v>0.659793032</v>
      </c>
      <c r="AV6" s="15">
        <v>6.0</v>
      </c>
      <c r="AW6" s="18">
        <f t="shared" si="17"/>
        <v>0.4216379923</v>
      </c>
      <c r="AX6" s="15">
        <v>0.33</v>
      </c>
      <c r="AY6" s="14">
        <v>63.12785119705752</v>
      </c>
      <c r="AZ6" s="15">
        <v>0.0</v>
      </c>
      <c r="BA6" s="14">
        <f t="shared" si="18"/>
        <v>1</v>
      </c>
      <c r="BB6" s="15">
        <v>9.0</v>
      </c>
      <c r="BC6" s="14">
        <f t="shared" si="19"/>
        <v>0.5832766801</v>
      </c>
      <c r="BD6" s="15">
        <v>6.18</v>
      </c>
      <c r="BE6" s="15">
        <v>2015.0</v>
      </c>
      <c r="BF6" s="18">
        <f t="shared" si="20"/>
        <v>0.790033463</v>
      </c>
      <c r="BG6" s="18">
        <f t="shared" si="21"/>
        <v>0.6866550715</v>
      </c>
      <c r="BH6" s="15">
        <v>0.515</v>
      </c>
      <c r="BI6" s="15">
        <v>63.5</v>
      </c>
      <c r="BJ6" s="14">
        <f t="shared" si="22"/>
        <v>0.3768679527</v>
      </c>
      <c r="BK6" s="14">
        <f t="shared" si="23"/>
        <v>44.59339763</v>
      </c>
      <c r="BL6" s="15">
        <v>67.0</v>
      </c>
      <c r="BM6" s="14">
        <f t="shared" si="24"/>
        <v>0.34505</v>
      </c>
      <c r="BN6" s="15">
        <v>44.0</v>
      </c>
      <c r="BO6" s="14">
        <f t="shared" si="25"/>
        <v>0.392525</v>
      </c>
      <c r="BP6" s="14">
        <f t="shared" si="26"/>
        <v>30.88476057</v>
      </c>
      <c r="BQ6" s="19">
        <v>24.983563445101904</v>
      </c>
      <c r="BR6" s="19">
        <v>22.485207100591715</v>
      </c>
      <c r="BS6" s="14">
        <v>0.0</v>
      </c>
      <c r="BT6" s="14">
        <v>10.0</v>
      </c>
      <c r="BU6" s="14">
        <f t="shared" si="27"/>
        <v>0.51245</v>
      </c>
      <c r="BV6" s="14">
        <v>15.49</v>
      </c>
      <c r="BW6" s="14">
        <v>0.87</v>
      </c>
      <c r="BX6" s="15">
        <f t="shared" si="28"/>
        <v>0</v>
      </c>
      <c r="BY6" s="15">
        <v>0.0</v>
      </c>
      <c r="BZ6" s="15">
        <v>0.0</v>
      </c>
      <c r="CA6" s="20">
        <v>0.0</v>
      </c>
      <c r="CB6" s="15">
        <v>0.0</v>
      </c>
      <c r="CC6" s="15">
        <v>0.0</v>
      </c>
      <c r="CD6" s="14">
        <v>0.0</v>
      </c>
      <c r="CE6" s="15">
        <v>56.48</v>
      </c>
      <c r="CF6" s="15">
        <v>3.7</v>
      </c>
      <c r="CG6" s="15">
        <v>0.574</v>
      </c>
      <c r="CH6" s="21">
        <f t="shared" si="29"/>
        <v>36.91666667</v>
      </c>
      <c r="CI6" s="22">
        <v>44.0</v>
      </c>
      <c r="CJ6" s="15">
        <v>90.5</v>
      </c>
      <c r="CK6" s="15">
        <v>9.5</v>
      </c>
      <c r="CL6" s="15">
        <v>70.0</v>
      </c>
      <c r="CM6" s="15">
        <v>0.0</v>
      </c>
      <c r="CN6" s="15">
        <v>0.0</v>
      </c>
      <c r="CO6" s="15">
        <v>17.0</v>
      </c>
      <c r="CP6" s="15">
        <v>12.0</v>
      </c>
      <c r="CQ6" s="14">
        <f t="shared" si="30"/>
        <v>48.375</v>
      </c>
      <c r="CR6" s="14">
        <f t="shared" si="31"/>
        <v>0.6</v>
      </c>
      <c r="CS6" s="14">
        <f t="shared" si="32"/>
        <v>0.475</v>
      </c>
      <c r="CT6" s="14">
        <f t="shared" si="33"/>
        <v>2.833333333</v>
      </c>
      <c r="CU6" s="14">
        <v>2.0</v>
      </c>
      <c r="CV6" s="14">
        <v>3.0</v>
      </c>
      <c r="CW6" s="14">
        <f t="shared" si="34"/>
        <v>0.4</v>
      </c>
      <c r="CX6" s="14">
        <v>3.0</v>
      </c>
      <c r="CY6" s="14">
        <v>2.0</v>
      </c>
      <c r="CZ6" s="14">
        <f t="shared" si="35"/>
        <v>0.45</v>
      </c>
      <c r="DA6" s="14">
        <v>3.0</v>
      </c>
      <c r="DB6" s="14">
        <v>3.0</v>
      </c>
      <c r="DC6" s="14">
        <f t="shared" si="36"/>
        <v>0.6</v>
      </c>
      <c r="DD6" s="14">
        <v>2.0</v>
      </c>
      <c r="DE6" s="14">
        <v>3.0</v>
      </c>
      <c r="DF6" s="14">
        <f t="shared" si="37"/>
        <v>0.4</v>
      </c>
      <c r="DG6" s="14">
        <v>3.0</v>
      </c>
      <c r="DH6" s="14">
        <v>3.0</v>
      </c>
      <c r="DI6" s="14">
        <f t="shared" si="38"/>
        <v>0.6</v>
      </c>
      <c r="DJ6" s="14">
        <v>2.0</v>
      </c>
      <c r="DK6" s="14">
        <v>3.0</v>
      </c>
      <c r="DL6" s="14">
        <f t="shared" si="39"/>
        <v>0.4</v>
      </c>
      <c r="DM6" s="14">
        <f t="shared" si="40"/>
        <v>0.7225357143</v>
      </c>
      <c r="DN6" s="14">
        <v>0.75</v>
      </c>
      <c r="DO6" s="14">
        <v>0.0</v>
      </c>
      <c r="DP6" s="14">
        <v>0.0</v>
      </c>
      <c r="DQ6" s="14">
        <f t="shared" si="41"/>
        <v>0.1875</v>
      </c>
      <c r="DR6" s="14">
        <v>0.329</v>
      </c>
      <c r="DS6" s="14">
        <v>0.0</v>
      </c>
      <c r="DT6" s="14">
        <f t="shared" si="42"/>
        <v>0.1645</v>
      </c>
      <c r="DU6" s="14">
        <v>45.0</v>
      </c>
      <c r="DV6" s="14">
        <f t="shared" si="43"/>
        <v>0.55</v>
      </c>
      <c r="DW6" s="14">
        <v>0.67</v>
      </c>
      <c r="DX6" s="14">
        <v>0.7142857143</v>
      </c>
      <c r="DY6" s="14">
        <f t="shared" si="44"/>
        <v>0.6921428572</v>
      </c>
    </row>
    <row r="7">
      <c r="A7" s="3" t="s">
        <v>16</v>
      </c>
      <c r="B7" s="14">
        <f t="shared" si="1"/>
        <v>0.75</v>
      </c>
      <c r="C7" s="14">
        <f t="shared" si="2"/>
        <v>1</v>
      </c>
      <c r="D7" s="15">
        <f t="shared" si="3"/>
        <v>0.5</v>
      </c>
      <c r="E7" s="15">
        <v>1.0</v>
      </c>
      <c r="F7" s="15">
        <v>1.0</v>
      </c>
      <c r="G7" s="15">
        <v>1.0</v>
      </c>
      <c r="H7" s="15">
        <v>1.0</v>
      </c>
      <c r="I7" s="15">
        <v>1.0</v>
      </c>
      <c r="J7" s="15">
        <v>1.0</v>
      </c>
      <c r="K7" s="15">
        <v>1.0</v>
      </c>
      <c r="L7" s="15">
        <v>1.0</v>
      </c>
      <c r="M7" s="15">
        <v>1.0</v>
      </c>
      <c r="N7" s="15">
        <v>0.0</v>
      </c>
      <c r="O7" s="3" t="s">
        <v>50</v>
      </c>
      <c r="P7" s="15">
        <f t="shared" si="4"/>
        <v>88.752</v>
      </c>
      <c r="Q7" s="15">
        <v>1.0</v>
      </c>
      <c r="R7" s="15">
        <v>80.0</v>
      </c>
      <c r="S7" s="15">
        <f t="shared" si="5"/>
        <v>100</v>
      </c>
      <c r="T7" s="15">
        <v>12.0</v>
      </c>
      <c r="U7" s="14">
        <f t="shared" si="6"/>
        <v>100</v>
      </c>
      <c r="V7" s="14">
        <v>93.76</v>
      </c>
      <c r="W7" s="14">
        <f t="shared" si="7"/>
        <v>93.76</v>
      </c>
      <c r="X7" s="15">
        <v>4.0</v>
      </c>
      <c r="Y7" s="15">
        <v>3.0</v>
      </c>
      <c r="Z7" s="15">
        <v>3.0</v>
      </c>
      <c r="AA7" s="15">
        <f t="shared" si="8"/>
        <v>85</v>
      </c>
      <c r="AB7" s="15">
        <v>0.0</v>
      </c>
      <c r="AC7" s="15">
        <v>4.0</v>
      </c>
      <c r="AD7" s="15">
        <v>3.0</v>
      </c>
      <c r="AE7" s="15">
        <v>3.0</v>
      </c>
      <c r="AF7" s="15">
        <v>3.0</v>
      </c>
      <c r="AG7" s="15">
        <f t="shared" si="9"/>
        <v>65</v>
      </c>
      <c r="AH7" s="14">
        <v>79.6420347192894</v>
      </c>
      <c r="AI7" s="15">
        <v>698.0</v>
      </c>
      <c r="AJ7" s="14">
        <f t="shared" si="10"/>
        <v>0.487237717</v>
      </c>
      <c r="AK7" s="15">
        <v>640844.0</v>
      </c>
      <c r="AL7" s="14">
        <f t="shared" si="11"/>
        <v>0.7557181167</v>
      </c>
      <c r="AM7" s="14">
        <f t="shared" si="12"/>
        <v>0.6214779168</v>
      </c>
      <c r="AN7" s="15">
        <v>0.0</v>
      </c>
      <c r="AO7" s="15">
        <v>1.0</v>
      </c>
      <c r="AP7" s="15">
        <v>0.0</v>
      </c>
      <c r="AQ7" s="15">
        <v>1.0</v>
      </c>
      <c r="AR7" s="16">
        <f t="shared" si="13"/>
        <v>0.2</v>
      </c>
      <c r="AS7" s="17">
        <f t="shared" si="14"/>
        <v>1</v>
      </c>
      <c r="AT7" s="17">
        <f t="shared" si="15"/>
        <v>0.6</v>
      </c>
      <c r="AU7" s="14">
        <f t="shared" si="16"/>
        <v>0.3892610416</v>
      </c>
      <c r="AV7" s="3"/>
      <c r="AW7" s="18">
        <v>1.0</v>
      </c>
      <c r="AX7" s="15">
        <v>1.0</v>
      </c>
      <c r="AY7" s="14">
        <v>90.14378387260993</v>
      </c>
      <c r="AZ7" s="3"/>
      <c r="BA7" s="14">
        <f t="shared" si="18"/>
        <v>1</v>
      </c>
      <c r="BB7" s="3"/>
      <c r="BC7" s="14">
        <f t="shared" si="19"/>
        <v>1</v>
      </c>
      <c r="BD7" s="25">
        <v>0.0</v>
      </c>
      <c r="BE7" s="3"/>
      <c r="BF7" s="18">
        <f t="shared" si="20"/>
        <v>1</v>
      </c>
      <c r="BG7" s="18">
        <f t="shared" si="21"/>
        <v>1</v>
      </c>
      <c r="BH7" s="25">
        <v>0.922</v>
      </c>
      <c r="BI7" s="15">
        <v>3.7</v>
      </c>
      <c r="BJ7" s="14">
        <f t="shared" si="22"/>
        <v>0.9795627098</v>
      </c>
      <c r="BK7" s="14">
        <f t="shared" si="23"/>
        <v>95.07813549</v>
      </c>
      <c r="BL7" s="15">
        <v>77.0</v>
      </c>
      <c r="BM7" s="14">
        <f t="shared" si="24"/>
        <v>0.70994</v>
      </c>
      <c r="BN7" s="15">
        <v>60.0</v>
      </c>
      <c r="BO7" s="14">
        <f t="shared" si="25"/>
        <v>0.65497</v>
      </c>
      <c r="BP7" s="14">
        <f t="shared" si="26"/>
        <v>41.31489371</v>
      </c>
      <c r="BQ7" s="19">
        <v>54.56936226166995</v>
      </c>
      <c r="BR7" s="19">
        <v>49.112426035502956</v>
      </c>
      <c r="BS7" s="19">
        <v>0.0</v>
      </c>
      <c r="BT7" s="14">
        <v>45.0</v>
      </c>
      <c r="BU7" s="14">
        <f t="shared" si="27"/>
        <v>0.27</v>
      </c>
      <c r="BV7" s="14">
        <v>0.0</v>
      </c>
      <c r="BW7" s="14">
        <v>0.54</v>
      </c>
      <c r="BX7" s="15">
        <f t="shared" si="28"/>
        <v>0</v>
      </c>
      <c r="BY7" s="15">
        <v>0.0</v>
      </c>
      <c r="BZ7" s="15">
        <v>0.0</v>
      </c>
      <c r="CA7" s="20">
        <v>0.0</v>
      </c>
      <c r="CB7" s="15">
        <v>0.0</v>
      </c>
      <c r="CC7" s="15">
        <v>0.0</v>
      </c>
      <c r="CD7" s="14">
        <v>0.0</v>
      </c>
      <c r="CE7" s="26">
        <v>56.82</v>
      </c>
      <c r="CF7" s="15" t="s">
        <v>210</v>
      </c>
      <c r="CG7" s="26">
        <v>0.355</v>
      </c>
      <c r="CH7" s="21">
        <f t="shared" si="29"/>
        <v>60.68333333</v>
      </c>
      <c r="CI7" s="22">
        <v>34.0</v>
      </c>
      <c r="CJ7" s="15">
        <v>0.1</v>
      </c>
      <c r="CK7" s="15">
        <v>99.9</v>
      </c>
      <c r="CL7" s="15">
        <v>70.0</v>
      </c>
      <c r="CM7" s="15">
        <v>67.0</v>
      </c>
      <c r="CN7" s="15">
        <v>100.0</v>
      </c>
      <c r="CO7" s="15">
        <v>93.0</v>
      </c>
      <c r="CP7" s="15">
        <v>100.0</v>
      </c>
      <c r="CQ7" s="14">
        <f t="shared" si="30"/>
        <v>91.16666667</v>
      </c>
      <c r="CR7" s="14">
        <f t="shared" si="31"/>
        <v>0.2</v>
      </c>
      <c r="CS7" s="14">
        <f t="shared" si="32"/>
        <v>0.03333333333</v>
      </c>
      <c r="CT7" s="14">
        <f t="shared" si="33"/>
        <v>0.5</v>
      </c>
      <c r="CU7" s="14">
        <v>0.0</v>
      </c>
      <c r="CV7" s="14">
        <v>0.0</v>
      </c>
      <c r="CW7" s="14">
        <f t="shared" si="34"/>
        <v>0</v>
      </c>
      <c r="CX7" s="14">
        <v>0.0</v>
      </c>
      <c r="CY7" s="14">
        <v>0.0</v>
      </c>
      <c r="CZ7" s="14">
        <f t="shared" si="35"/>
        <v>0</v>
      </c>
      <c r="DA7" s="14">
        <v>0.0</v>
      </c>
      <c r="DB7" s="14">
        <v>0.0</v>
      </c>
      <c r="DC7" s="14">
        <f t="shared" si="36"/>
        <v>0</v>
      </c>
      <c r="DD7" s="14">
        <v>1.0</v>
      </c>
      <c r="DE7" s="14">
        <v>3.0</v>
      </c>
      <c r="DF7" s="14">
        <f t="shared" si="37"/>
        <v>0.2</v>
      </c>
      <c r="DG7" s="14">
        <v>0.0</v>
      </c>
      <c r="DH7" s="14">
        <v>0.0</v>
      </c>
      <c r="DI7" s="14">
        <f t="shared" si="38"/>
        <v>0</v>
      </c>
      <c r="DJ7" s="14">
        <v>0.0</v>
      </c>
      <c r="DK7" s="14">
        <v>0.0</v>
      </c>
      <c r="DL7" s="14">
        <f t="shared" si="39"/>
        <v>0</v>
      </c>
      <c r="DM7" s="14">
        <f t="shared" si="40"/>
        <v>0.9463095238</v>
      </c>
      <c r="DN7" s="27">
        <v>0.0</v>
      </c>
      <c r="DO7" s="27">
        <v>0.67</v>
      </c>
      <c r="DP7" s="14">
        <v>0.0</v>
      </c>
      <c r="DQ7" s="14">
        <f t="shared" si="41"/>
        <v>0</v>
      </c>
      <c r="DR7" s="27">
        <v>0.0</v>
      </c>
      <c r="DS7" s="27">
        <v>0.0</v>
      </c>
      <c r="DT7" s="14">
        <f t="shared" si="42"/>
        <v>0</v>
      </c>
      <c r="DU7" s="14">
        <v>11.0</v>
      </c>
      <c r="DV7" s="14">
        <f t="shared" si="43"/>
        <v>0.89</v>
      </c>
      <c r="DW7" s="14">
        <f>14/15</f>
        <v>0.9333333333</v>
      </c>
      <c r="DX7" s="14">
        <v>0.8571428571</v>
      </c>
      <c r="DY7" s="14">
        <f t="shared" si="44"/>
        <v>0.8952380952</v>
      </c>
    </row>
    <row r="8">
      <c r="A8" s="3" t="s">
        <v>17</v>
      </c>
      <c r="B8" s="14">
        <f t="shared" si="1"/>
        <v>0.5625</v>
      </c>
      <c r="C8" s="14">
        <f t="shared" si="2"/>
        <v>0.625</v>
      </c>
      <c r="D8" s="15">
        <f t="shared" si="3"/>
        <v>0.5</v>
      </c>
      <c r="E8" s="15">
        <v>1.0</v>
      </c>
      <c r="F8" s="15">
        <v>1.0</v>
      </c>
      <c r="G8" s="15">
        <v>0.0</v>
      </c>
      <c r="H8" s="15">
        <v>1.0</v>
      </c>
      <c r="I8" s="15">
        <v>1.0</v>
      </c>
      <c r="J8" s="15">
        <v>1.0</v>
      </c>
      <c r="K8" s="15">
        <v>0.0</v>
      </c>
      <c r="L8" s="15">
        <v>0.0</v>
      </c>
      <c r="M8" s="15">
        <v>1.0</v>
      </c>
      <c r="N8" s="15">
        <v>0.0</v>
      </c>
      <c r="O8" s="3" t="s">
        <v>211</v>
      </c>
      <c r="P8" s="15">
        <f t="shared" si="4"/>
        <v>54.19</v>
      </c>
      <c r="Q8" s="15">
        <v>5.0</v>
      </c>
      <c r="R8" s="15">
        <v>63.0</v>
      </c>
      <c r="S8" s="15">
        <f t="shared" si="5"/>
        <v>78.75</v>
      </c>
      <c r="T8" s="15">
        <v>3.0</v>
      </c>
      <c r="U8" s="14">
        <f t="shared" si="6"/>
        <v>25</v>
      </c>
      <c r="V8" s="14">
        <v>58.7</v>
      </c>
      <c r="W8" s="14">
        <f t="shared" si="7"/>
        <v>58.7</v>
      </c>
      <c r="X8" s="3"/>
      <c r="Y8" s="3"/>
      <c r="Z8" s="3"/>
      <c r="AA8" s="25">
        <v>60.0</v>
      </c>
      <c r="AB8" s="3"/>
      <c r="AC8" s="3"/>
      <c r="AD8" s="3"/>
      <c r="AE8" s="3"/>
      <c r="AF8" s="3"/>
      <c r="AG8" s="25">
        <v>48.5</v>
      </c>
      <c r="AH8" s="14">
        <v>54.89733778844935</v>
      </c>
      <c r="AI8" s="15">
        <v>161.0</v>
      </c>
      <c r="AJ8" s="14">
        <f t="shared" si="10"/>
        <v>0.2250580032</v>
      </c>
      <c r="AK8" s="15">
        <v>43331.0</v>
      </c>
      <c r="AL8" s="14">
        <f t="shared" si="11"/>
        <v>0.3029494054</v>
      </c>
      <c r="AM8" s="14">
        <f t="shared" si="12"/>
        <v>0.2640037043</v>
      </c>
      <c r="AN8" s="15">
        <v>1.0</v>
      </c>
      <c r="AO8" s="15">
        <v>0.0</v>
      </c>
      <c r="AP8" s="15">
        <v>0.0</v>
      </c>
      <c r="AQ8" s="15">
        <v>1.0</v>
      </c>
      <c r="AR8" s="16">
        <f t="shared" si="13"/>
        <v>0.2</v>
      </c>
      <c r="AS8" s="17">
        <f t="shared" si="14"/>
        <v>0</v>
      </c>
      <c r="AT8" s="17">
        <f t="shared" si="15"/>
        <v>0.1</v>
      </c>
      <c r="AU8" s="14">
        <f t="shared" si="16"/>
        <v>0.8179981478</v>
      </c>
      <c r="AV8" s="15">
        <v>9.0</v>
      </c>
      <c r="AW8" s="18">
        <f t="shared" ref="AW8:AW20" si="45">min(1,ln(AV8+1)/ln(100+1))</f>
        <v>0.4989219858</v>
      </c>
      <c r="AX8" s="15">
        <v>0.33</v>
      </c>
      <c r="AY8" s="14">
        <v>93.25634107869638</v>
      </c>
      <c r="AZ8" s="3"/>
      <c r="BA8" s="14">
        <f t="shared" si="18"/>
        <v>1</v>
      </c>
      <c r="BB8" s="3"/>
      <c r="BC8" s="14">
        <f t="shared" si="19"/>
        <v>1</v>
      </c>
      <c r="BD8" s="15">
        <v>0.49</v>
      </c>
      <c r="BE8" s="15">
        <v>2013.0</v>
      </c>
      <c r="BF8" s="18">
        <f t="shared" si="20"/>
        <v>0.985010005</v>
      </c>
      <c r="BG8" s="18">
        <f t="shared" si="21"/>
        <v>0.9925050025</v>
      </c>
      <c r="BH8" s="15">
        <v>0.853</v>
      </c>
      <c r="BI8" s="15">
        <v>9.0</v>
      </c>
      <c r="BJ8" s="14">
        <f t="shared" si="22"/>
        <v>0.9486272813</v>
      </c>
      <c r="BK8" s="14">
        <f t="shared" si="23"/>
        <v>90.08136406</v>
      </c>
      <c r="BL8" s="15">
        <v>79.0</v>
      </c>
      <c r="BM8" s="14">
        <f t="shared" si="24"/>
        <v>0.67387</v>
      </c>
      <c r="BN8" s="15">
        <v>100.0</v>
      </c>
      <c r="BO8" s="14">
        <f t="shared" si="25"/>
        <v>0.836935</v>
      </c>
      <c r="BP8" s="14">
        <f t="shared" si="26"/>
        <v>60.71400198</v>
      </c>
      <c r="BQ8" s="19">
        <v>74.95069033530572</v>
      </c>
      <c r="BR8" s="19">
        <v>67.45562130177515</v>
      </c>
      <c r="BS8" s="14">
        <v>11.203911062316616</v>
      </c>
      <c r="BT8" s="14">
        <v>34.0</v>
      </c>
      <c r="BU8" s="14">
        <f t="shared" si="27"/>
        <v>0.31345</v>
      </c>
      <c r="BV8" s="14">
        <v>8.69</v>
      </c>
      <c r="BW8" s="14">
        <v>0.54</v>
      </c>
      <c r="BX8" s="15">
        <f t="shared" si="28"/>
        <v>0.7355832157</v>
      </c>
      <c r="BY8" s="15">
        <v>112.0</v>
      </c>
      <c r="BZ8" s="15">
        <v>1.1</v>
      </c>
      <c r="CA8" s="20">
        <v>0.9</v>
      </c>
      <c r="CB8" s="15">
        <v>440.0</v>
      </c>
      <c r="CC8" s="15">
        <v>9.2</v>
      </c>
      <c r="CD8" s="14">
        <v>0.9</v>
      </c>
      <c r="CE8" s="15">
        <v>89.93</v>
      </c>
      <c r="CF8" s="15">
        <v>38.7</v>
      </c>
      <c r="CG8" s="15">
        <v>0.395</v>
      </c>
      <c r="CH8" s="21">
        <f t="shared" si="29"/>
        <v>37.26666667</v>
      </c>
      <c r="CI8" s="22">
        <v>33.0</v>
      </c>
      <c r="CJ8" s="15">
        <v>93.6</v>
      </c>
      <c r="CK8" s="15">
        <v>6.4</v>
      </c>
      <c r="CL8" s="15">
        <v>40.0</v>
      </c>
      <c r="CM8" s="15">
        <v>0.0</v>
      </c>
      <c r="CN8" s="15">
        <v>0.0</v>
      </c>
      <c r="CO8" s="15">
        <v>57.0</v>
      </c>
      <c r="CP8" s="15">
        <v>70.0</v>
      </c>
      <c r="CQ8" s="14">
        <f t="shared" si="30"/>
        <v>88.375</v>
      </c>
      <c r="CR8" s="14">
        <f t="shared" si="31"/>
        <v>0.2</v>
      </c>
      <c r="CS8" s="14">
        <f t="shared" si="32"/>
        <v>0.075</v>
      </c>
      <c r="CT8" s="14">
        <f t="shared" si="33"/>
        <v>0.3333333333</v>
      </c>
      <c r="CU8" s="14">
        <v>1.0</v>
      </c>
      <c r="CV8" s="14">
        <v>0.0</v>
      </c>
      <c r="CW8" s="14">
        <f t="shared" si="34"/>
        <v>0.05</v>
      </c>
      <c r="CX8" s="14">
        <v>1.0</v>
      </c>
      <c r="CY8" s="14">
        <v>0.0</v>
      </c>
      <c r="CZ8" s="14">
        <f t="shared" si="35"/>
        <v>0.05</v>
      </c>
      <c r="DA8" s="14">
        <v>0.0</v>
      </c>
      <c r="DB8" s="14">
        <v>0.0</v>
      </c>
      <c r="DC8" s="14">
        <f t="shared" si="36"/>
        <v>0</v>
      </c>
      <c r="DD8" s="14">
        <v>1.0</v>
      </c>
      <c r="DE8" s="14">
        <v>0.0</v>
      </c>
      <c r="DF8" s="14">
        <f t="shared" si="37"/>
        <v>0.05</v>
      </c>
      <c r="DG8" s="14">
        <v>2.0</v>
      </c>
      <c r="DH8" s="14">
        <v>1.0</v>
      </c>
      <c r="DI8" s="14">
        <f t="shared" si="38"/>
        <v>0.2</v>
      </c>
      <c r="DJ8" s="14">
        <v>1.0</v>
      </c>
      <c r="DK8" s="14">
        <v>1.0</v>
      </c>
      <c r="DL8" s="14">
        <f t="shared" si="39"/>
        <v>0.1</v>
      </c>
      <c r="DM8" s="14">
        <f t="shared" si="40"/>
        <v>0.6615714286</v>
      </c>
      <c r="DN8" s="14">
        <v>0.25</v>
      </c>
      <c r="DO8" s="14">
        <v>0.0</v>
      </c>
      <c r="DP8" s="14">
        <v>1.0</v>
      </c>
      <c r="DQ8" s="14">
        <f t="shared" si="41"/>
        <v>0.3125</v>
      </c>
      <c r="DR8" s="14">
        <v>0.101</v>
      </c>
      <c r="DS8" s="14">
        <v>0.0</v>
      </c>
      <c r="DT8" s="14">
        <f t="shared" si="42"/>
        <v>0.0505</v>
      </c>
      <c r="DU8" s="14">
        <v>47.0</v>
      </c>
      <c r="DV8" s="14">
        <f t="shared" si="43"/>
        <v>0.53</v>
      </c>
      <c r="DW8" s="14">
        <v>0.53</v>
      </c>
      <c r="DX8" s="14">
        <v>0.4285714286</v>
      </c>
      <c r="DY8" s="14">
        <f t="shared" si="44"/>
        <v>0.4792857143</v>
      </c>
    </row>
    <row r="9">
      <c r="A9" s="3" t="s">
        <v>18</v>
      </c>
      <c r="B9" s="14">
        <f t="shared" si="1"/>
        <v>0.9375</v>
      </c>
      <c r="C9" s="14">
        <f t="shared" si="2"/>
        <v>0.875</v>
      </c>
      <c r="D9" s="15">
        <f t="shared" si="3"/>
        <v>1</v>
      </c>
      <c r="E9" s="15">
        <v>1.0</v>
      </c>
      <c r="F9" s="15">
        <v>1.0</v>
      </c>
      <c r="G9" s="15">
        <v>0.0</v>
      </c>
      <c r="H9" s="15">
        <v>1.0</v>
      </c>
      <c r="I9" s="15">
        <v>1.0</v>
      </c>
      <c r="J9" s="15">
        <v>1.0</v>
      </c>
      <c r="K9" s="15">
        <v>1.0</v>
      </c>
      <c r="L9" s="15">
        <v>1.0</v>
      </c>
      <c r="M9" s="15">
        <v>1.0</v>
      </c>
      <c r="N9" s="15">
        <v>1.0</v>
      </c>
      <c r="O9" s="3"/>
      <c r="P9" s="15">
        <f t="shared" si="4"/>
        <v>73.39866667</v>
      </c>
      <c r="Q9" s="15">
        <v>1.0</v>
      </c>
      <c r="R9" s="15">
        <v>57.0</v>
      </c>
      <c r="S9" s="15">
        <f t="shared" si="5"/>
        <v>71.25</v>
      </c>
      <c r="T9" s="15">
        <v>10.0</v>
      </c>
      <c r="U9" s="14">
        <f t="shared" si="6"/>
        <v>83.33333333</v>
      </c>
      <c r="V9" s="14">
        <v>67.41</v>
      </c>
      <c r="W9" s="14">
        <f t="shared" si="7"/>
        <v>67.41</v>
      </c>
      <c r="X9" s="15">
        <v>4.0</v>
      </c>
      <c r="Y9" s="15">
        <v>3.0</v>
      </c>
      <c r="Z9" s="15">
        <v>3.0</v>
      </c>
      <c r="AA9" s="15">
        <f t="shared" ref="AA9:AA71" si="46">(sum(X9:Y9)+0.5*Z9)*10</f>
        <v>85</v>
      </c>
      <c r="AB9" s="15">
        <v>0.0</v>
      </c>
      <c r="AC9" s="15">
        <v>4.0</v>
      </c>
      <c r="AD9" s="15">
        <v>3.0</v>
      </c>
      <c r="AE9" s="15">
        <v>3.0</v>
      </c>
      <c r="AF9" s="15">
        <v>2.0</v>
      </c>
      <c r="AG9" s="15">
        <f t="shared" ref="AG9:AG71" si="47">100*(average(AB9/2,AC9/4,AD9/4,AE9/4,AF9/4))</f>
        <v>60</v>
      </c>
      <c r="AH9" s="14">
        <v>38.902592593279856</v>
      </c>
      <c r="AI9" s="15">
        <v>965.0</v>
      </c>
      <c r="AJ9" s="14">
        <f t="shared" si="10"/>
        <v>0.554946644</v>
      </c>
      <c r="AK9" s="15">
        <v>804694.0</v>
      </c>
      <c r="AL9" s="14">
        <f t="shared" si="11"/>
        <v>0.7963559799</v>
      </c>
      <c r="AM9" s="14">
        <f t="shared" si="12"/>
        <v>0.6756513119</v>
      </c>
      <c r="AN9" s="15">
        <v>2.0</v>
      </c>
      <c r="AO9" s="15">
        <v>1.0</v>
      </c>
      <c r="AP9" s="15">
        <v>0.0</v>
      </c>
      <c r="AQ9" s="15">
        <v>3.0</v>
      </c>
      <c r="AR9" s="16">
        <f t="shared" si="13"/>
        <v>0.6</v>
      </c>
      <c r="AS9" s="17">
        <f t="shared" si="14"/>
        <v>0.3333333333</v>
      </c>
      <c r="AT9" s="17">
        <f t="shared" si="15"/>
        <v>0.4666666667</v>
      </c>
      <c r="AU9" s="14">
        <f t="shared" si="16"/>
        <v>0.4288410107</v>
      </c>
      <c r="AV9" s="15">
        <v>5.0</v>
      </c>
      <c r="AW9" s="18">
        <f t="shared" si="45"/>
        <v>0.3882367671</v>
      </c>
      <c r="AX9" s="15">
        <v>0.35</v>
      </c>
      <c r="AY9" s="14">
        <v>78.74229199967276</v>
      </c>
      <c r="AZ9" s="3"/>
      <c r="BA9" s="14">
        <f t="shared" si="18"/>
        <v>1</v>
      </c>
      <c r="BB9" s="3"/>
      <c r="BC9" s="14">
        <f t="shared" si="19"/>
        <v>1</v>
      </c>
      <c r="BD9" s="15">
        <v>11.49</v>
      </c>
      <c r="BE9" s="15">
        <v>2016.0</v>
      </c>
      <c r="BF9" s="18">
        <f t="shared" si="20"/>
        <v>0.5604579886</v>
      </c>
      <c r="BG9" s="18">
        <f t="shared" si="21"/>
        <v>0.7802289943</v>
      </c>
      <c r="BH9" s="15">
        <v>0.654</v>
      </c>
      <c r="BI9" s="15">
        <v>15.0</v>
      </c>
      <c r="BJ9" s="14">
        <f t="shared" si="22"/>
        <v>0.9109253713</v>
      </c>
      <c r="BK9" s="14">
        <f t="shared" si="23"/>
        <v>78.24626857</v>
      </c>
      <c r="BL9" s="15">
        <v>100.0</v>
      </c>
      <c r="BM9" s="14">
        <f t="shared" si="24"/>
        <v>0.654</v>
      </c>
      <c r="BN9" s="15">
        <v>52.0</v>
      </c>
      <c r="BO9" s="14">
        <f t="shared" si="25"/>
        <v>0.587</v>
      </c>
      <c r="BP9" s="14">
        <f t="shared" si="26"/>
        <v>60.04946526</v>
      </c>
      <c r="BQ9" s="19">
        <v>99.27679158448389</v>
      </c>
      <c r="BR9" s="19">
        <v>89.3491124260355</v>
      </c>
      <c r="BS9" s="14">
        <v>0.0</v>
      </c>
      <c r="BT9" s="14">
        <v>100.0</v>
      </c>
      <c r="BU9" s="14">
        <f t="shared" si="27"/>
        <v>0.3627</v>
      </c>
      <c r="BV9" s="14">
        <v>4.54</v>
      </c>
      <c r="BW9" s="14">
        <v>0.68</v>
      </c>
      <c r="BX9" s="15">
        <f t="shared" si="28"/>
        <v>0</v>
      </c>
      <c r="BY9" s="15">
        <v>0.0</v>
      </c>
      <c r="BZ9" s="15">
        <v>0.0</v>
      </c>
      <c r="CA9" s="20">
        <v>0.0</v>
      </c>
      <c r="CB9" s="15">
        <v>0.0</v>
      </c>
      <c r="CC9" s="15">
        <v>0.0</v>
      </c>
      <c r="CD9" s="14">
        <v>0.0</v>
      </c>
      <c r="CE9" s="15">
        <v>72.35</v>
      </c>
      <c r="CF9" s="15">
        <v>20.3</v>
      </c>
      <c r="CG9" s="26">
        <v>0.476</v>
      </c>
      <c r="CH9" s="21">
        <f t="shared" si="29"/>
        <v>59.46666667</v>
      </c>
      <c r="CI9" s="22">
        <v>46.0</v>
      </c>
      <c r="CJ9" s="15">
        <v>70.8</v>
      </c>
      <c r="CK9" s="15">
        <v>29.2</v>
      </c>
      <c r="CL9" s="15">
        <v>80.0</v>
      </c>
      <c r="CM9" s="15">
        <v>100.0</v>
      </c>
      <c r="CN9" s="15">
        <v>0.0</v>
      </c>
      <c r="CO9" s="15">
        <v>60.0</v>
      </c>
      <c r="CP9" s="15">
        <v>91.0</v>
      </c>
      <c r="CQ9" s="14">
        <f t="shared" si="30"/>
        <v>61.85</v>
      </c>
      <c r="CR9" s="14">
        <f t="shared" si="31"/>
        <v>0.75</v>
      </c>
      <c r="CS9" s="14">
        <f t="shared" si="32"/>
        <v>0.2</v>
      </c>
      <c r="CT9" s="14">
        <f t="shared" si="33"/>
        <v>1.333333333</v>
      </c>
      <c r="CU9" s="14">
        <v>0.0</v>
      </c>
      <c r="CV9" s="14">
        <v>0.0</v>
      </c>
      <c r="CW9" s="14">
        <f t="shared" si="34"/>
        <v>0</v>
      </c>
      <c r="CX9" s="14">
        <v>1.0</v>
      </c>
      <c r="CY9" s="14">
        <v>2.0</v>
      </c>
      <c r="CZ9" s="14">
        <f t="shared" si="35"/>
        <v>0.15</v>
      </c>
      <c r="DA9" s="14">
        <v>3.0</v>
      </c>
      <c r="DB9" s="14">
        <v>4.0</v>
      </c>
      <c r="DC9" s="14">
        <f t="shared" si="36"/>
        <v>0.75</v>
      </c>
      <c r="DD9" s="14">
        <v>2.0</v>
      </c>
      <c r="DE9" s="14">
        <v>2.0</v>
      </c>
      <c r="DF9" s="14">
        <f t="shared" si="37"/>
        <v>0.3</v>
      </c>
      <c r="DG9" s="14">
        <v>0.0</v>
      </c>
      <c r="DH9" s="14">
        <v>0.0</v>
      </c>
      <c r="DI9" s="14">
        <f t="shared" si="38"/>
        <v>0</v>
      </c>
      <c r="DJ9" s="14">
        <v>0.0</v>
      </c>
      <c r="DK9" s="14">
        <v>0.0</v>
      </c>
      <c r="DL9" s="14">
        <f t="shared" si="39"/>
        <v>0</v>
      </c>
      <c r="DM9" s="14">
        <f t="shared" si="40"/>
        <v>0.6074519643</v>
      </c>
      <c r="DN9" s="14">
        <v>0.75</v>
      </c>
      <c r="DO9" s="14">
        <v>0.33</v>
      </c>
      <c r="DP9" s="14">
        <v>1.0</v>
      </c>
      <c r="DQ9" s="14">
        <f t="shared" si="41"/>
        <v>0.581875</v>
      </c>
      <c r="DR9" s="14">
        <v>0.276</v>
      </c>
      <c r="DS9" s="14">
        <v>0.67</v>
      </c>
      <c r="DT9" s="14">
        <f t="shared" si="42"/>
        <v>0.23046</v>
      </c>
      <c r="DU9" s="14">
        <v>45.0</v>
      </c>
      <c r="DV9" s="14">
        <f t="shared" si="43"/>
        <v>0.55</v>
      </c>
      <c r="DW9" s="14">
        <v>0.67</v>
      </c>
      <c r="DX9" s="14">
        <v>0.7142857143</v>
      </c>
      <c r="DY9" s="14">
        <f t="shared" si="44"/>
        <v>0.6921428572</v>
      </c>
    </row>
    <row r="10">
      <c r="A10" s="3" t="s">
        <v>19</v>
      </c>
      <c r="B10" s="14">
        <f t="shared" si="1"/>
        <v>0.72875</v>
      </c>
      <c r="C10" s="14">
        <f t="shared" si="2"/>
        <v>0.4575</v>
      </c>
      <c r="D10" s="15">
        <f t="shared" si="3"/>
        <v>1</v>
      </c>
      <c r="E10" s="15">
        <v>0.33</v>
      </c>
      <c r="F10" s="15">
        <v>0.33</v>
      </c>
      <c r="G10" s="15">
        <v>0.0</v>
      </c>
      <c r="H10" s="15">
        <v>1.0</v>
      </c>
      <c r="I10" s="15">
        <v>1.0</v>
      </c>
      <c r="J10" s="15">
        <v>1.0</v>
      </c>
      <c r="K10" s="15">
        <v>0.0</v>
      </c>
      <c r="L10" s="15">
        <v>0.0</v>
      </c>
      <c r="M10" s="15">
        <v>1.0</v>
      </c>
      <c r="N10" s="15">
        <v>1.0</v>
      </c>
      <c r="O10" s="3"/>
      <c r="P10" s="15">
        <f t="shared" si="4"/>
        <v>38.456</v>
      </c>
      <c r="Q10" s="15">
        <v>5.0</v>
      </c>
      <c r="R10" s="15">
        <v>20.0</v>
      </c>
      <c r="S10" s="15">
        <f t="shared" si="5"/>
        <v>25</v>
      </c>
      <c r="T10" s="15">
        <v>3.0</v>
      </c>
      <c r="U10" s="14">
        <f t="shared" si="6"/>
        <v>25</v>
      </c>
      <c r="V10" s="14">
        <v>67.28</v>
      </c>
      <c r="W10" s="14">
        <f t="shared" si="7"/>
        <v>67.28</v>
      </c>
      <c r="X10" s="15">
        <v>2.0</v>
      </c>
      <c r="Y10" s="15">
        <v>1.0</v>
      </c>
      <c r="Z10" s="15">
        <v>1.0</v>
      </c>
      <c r="AA10" s="15">
        <f t="shared" si="46"/>
        <v>35</v>
      </c>
      <c r="AB10" s="15">
        <v>1.0</v>
      </c>
      <c r="AC10" s="15">
        <v>3.0</v>
      </c>
      <c r="AD10" s="15">
        <v>1.0</v>
      </c>
      <c r="AE10" s="15">
        <v>1.0</v>
      </c>
      <c r="AF10" s="15">
        <v>1.0</v>
      </c>
      <c r="AG10" s="15">
        <f t="shared" si="47"/>
        <v>40</v>
      </c>
      <c r="AH10" s="14">
        <v>47.24404552651744</v>
      </c>
      <c r="AI10" s="15">
        <v>443.0</v>
      </c>
      <c r="AJ10" s="14">
        <f t="shared" si="10"/>
        <v>0.3969191173</v>
      </c>
      <c r="AK10" s="15">
        <v>48894.0</v>
      </c>
      <c r="AL10" s="14">
        <f t="shared" si="11"/>
        <v>0.3209065654</v>
      </c>
      <c r="AM10" s="14">
        <f t="shared" si="12"/>
        <v>0.3589128413</v>
      </c>
      <c r="AN10" s="15">
        <v>0.0</v>
      </c>
      <c r="AO10" s="15">
        <v>2.0</v>
      </c>
      <c r="AP10" s="15">
        <v>0.0</v>
      </c>
      <c r="AQ10" s="15">
        <v>2.0</v>
      </c>
      <c r="AR10" s="16">
        <f t="shared" si="13"/>
        <v>0.4</v>
      </c>
      <c r="AS10" s="17">
        <f t="shared" si="14"/>
        <v>1</v>
      </c>
      <c r="AT10" s="17">
        <f t="shared" si="15"/>
        <v>0.7</v>
      </c>
      <c r="AU10" s="14">
        <f t="shared" si="16"/>
        <v>0.4705435793</v>
      </c>
      <c r="AV10" s="15">
        <v>14.0</v>
      </c>
      <c r="AW10" s="18">
        <f t="shared" si="45"/>
        <v>0.5867777865</v>
      </c>
      <c r="AX10" s="15">
        <v>0.36</v>
      </c>
      <c r="AY10" s="14">
        <v>77.24028381530843</v>
      </c>
      <c r="AZ10" s="15">
        <v>0.0</v>
      </c>
      <c r="BA10" s="14">
        <f t="shared" si="18"/>
        <v>1</v>
      </c>
      <c r="BB10" s="15">
        <v>4.0</v>
      </c>
      <c r="BC10" s="14">
        <f t="shared" si="19"/>
        <v>0.7087228993</v>
      </c>
      <c r="BD10" s="15">
        <v>1.84</v>
      </c>
      <c r="BE10" s="15">
        <v>2011.0</v>
      </c>
      <c r="BF10" s="18">
        <f t="shared" si="20"/>
        <v>0.9423865443</v>
      </c>
      <c r="BG10" s="18">
        <f t="shared" si="21"/>
        <v>0.8255547218</v>
      </c>
      <c r="BH10" s="15">
        <v>0.582</v>
      </c>
      <c r="BI10" s="15">
        <v>25.1</v>
      </c>
      <c r="BJ10" s="14">
        <f t="shared" si="22"/>
        <v>0.8396132616</v>
      </c>
      <c r="BK10" s="14">
        <f t="shared" si="23"/>
        <v>71.08066308</v>
      </c>
      <c r="BL10" s="15">
        <v>75.0</v>
      </c>
      <c r="BM10" s="14">
        <f t="shared" si="24"/>
        <v>0.4365</v>
      </c>
      <c r="BN10" s="15">
        <v>67.0</v>
      </c>
      <c r="BO10" s="14">
        <f t="shared" si="25"/>
        <v>0.55325</v>
      </c>
      <c r="BP10" s="14">
        <f t="shared" si="26"/>
        <v>46.50219757</v>
      </c>
      <c r="BQ10" s="19">
        <v>31.558185404339252</v>
      </c>
      <c r="BR10" s="19">
        <v>28.402366863905325</v>
      </c>
      <c r="BS10" s="14">
        <v>0.5795377973241725</v>
      </c>
      <c r="BT10" s="14">
        <v>100.0</v>
      </c>
      <c r="BU10" s="14">
        <f t="shared" si="27"/>
        <v>0.41815</v>
      </c>
      <c r="BV10" s="14">
        <v>8.63</v>
      </c>
      <c r="BW10" s="14">
        <v>0.75</v>
      </c>
      <c r="BX10" s="15">
        <f t="shared" si="28"/>
        <v>0</v>
      </c>
      <c r="BY10" s="15">
        <v>0.0</v>
      </c>
      <c r="BZ10" s="15">
        <v>0.0</v>
      </c>
      <c r="CA10" s="20">
        <v>0.0</v>
      </c>
      <c r="CB10" s="15">
        <v>0.0</v>
      </c>
      <c r="CC10" s="15">
        <v>0.0</v>
      </c>
      <c r="CD10" s="14">
        <v>0.0</v>
      </c>
      <c r="CE10" s="15">
        <v>57.34</v>
      </c>
      <c r="CF10" s="15">
        <v>4.6</v>
      </c>
      <c r="CG10" s="15">
        <v>0.517</v>
      </c>
      <c r="CH10" s="21">
        <f t="shared" si="29"/>
        <v>26.35</v>
      </c>
      <c r="CI10" s="22">
        <v>15.0</v>
      </c>
      <c r="CJ10" s="15">
        <v>21.1</v>
      </c>
      <c r="CK10" s="15">
        <v>78.9</v>
      </c>
      <c r="CL10" s="15">
        <v>70.0</v>
      </c>
      <c r="CM10" s="15">
        <v>0.0</v>
      </c>
      <c r="CN10" s="15">
        <v>0.0</v>
      </c>
      <c r="CO10" s="15">
        <v>52.0</v>
      </c>
      <c r="CP10" s="15">
        <v>90.0</v>
      </c>
      <c r="CQ10" s="14">
        <f t="shared" si="30"/>
        <v>69.51666667</v>
      </c>
      <c r="CR10" s="14">
        <f t="shared" si="31"/>
        <v>0.45</v>
      </c>
      <c r="CS10" s="14">
        <f t="shared" si="32"/>
        <v>0.2333333333</v>
      </c>
      <c r="CT10" s="14">
        <f t="shared" si="33"/>
        <v>1</v>
      </c>
      <c r="CU10" s="14">
        <v>2.0</v>
      </c>
      <c r="CV10" s="14">
        <v>1.0</v>
      </c>
      <c r="CW10" s="14">
        <f t="shared" si="34"/>
        <v>0.2</v>
      </c>
      <c r="CX10" s="14">
        <v>2.0</v>
      </c>
      <c r="CY10" s="14">
        <v>1.0</v>
      </c>
      <c r="CZ10" s="14">
        <f t="shared" si="35"/>
        <v>0.2</v>
      </c>
      <c r="DA10" s="14">
        <v>1.0</v>
      </c>
      <c r="DB10" s="14">
        <v>0.0</v>
      </c>
      <c r="DC10" s="14">
        <f t="shared" si="36"/>
        <v>0.05</v>
      </c>
      <c r="DD10" s="14">
        <v>2.0</v>
      </c>
      <c r="DE10" s="14">
        <v>1.0</v>
      </c>
      <c r="DF10" s="14">
        <f t="shared" si="37"/>
        <v>0.2</v>
      </c>
      <c r="DG10" s="14">
        <v>3.0</v>
      </c>
      <c r="DH10" s="14">
        <v>1.0</v>
      </c>
      <c r="DI10" s="14">
        <f t="shared" si="38"/>
        <v>0.3</v>
      </c>
      <c r="DJ10" s="14">
        <v>3.0</v>
      </c>
      <c r="DK10" s="14">
        <v>2.0</v>
      </c>
      <c r="DL10" s="14">
        <f t="shared" si="39"/>
        <v>0.45</v>
      </c>
      <c r="DM10" s="14">
        <f t="shared" si="40"/>
        <v>0.4290725893</v>
      </c>
      <c r="DN10" s="14">
        <v>0.875</v>
      </c>
      <c r="DO10" s="14">
        <v>0.67</v>
      </c>
      <c r="DP10" s="14">
        <v>1.0</v>
      </c>
      <c r="DQ10" s="14">
        <f t="shared" si="41"/>
        <v>0.7828125</v>
      </c>
      <c r="DR10" s="14">
        <v>0.576</v>
      </c>
      <c r="DS10" s="14">
        <v>0.33</v>
      </c>
      <c r="DT10" s="14">
        <f t="shared" si="42"/>
        <v>0.38304</v>
      </c>
      <c r="DU10" s="14">
        <v>64.0</v>
      </c>
      <c r="DV10" s="14">
        <f t="shared" si="43"/>
        <v>0.36</v>
      </c>
      <c r="DW10" s="14">
        <v>0.33</v>
      </c>
      <c r="DX10" s="14">
        <v>0.7142857143</v>
      </c>
      <c r="DY10" s="14">
        <f t="shared" si="44"/>
        <v>0.5221428572</v>
      </c>
    </row>
    <row r="11">
      <c r="A11" s="3" t="s">
        <v>20</v>
      </c>
      <c r="B11" s="14">
        <f t="shared" si="1"/>
        <v>0.75</v>
      </c>
      <c r="C11" s="14">
        <f t="shared" si="2"/>
        <v>0.5</v>
      </c>
      <c r="D11" s="15">
        <f t="shared" si="3"/>
        <v>1</v>
      </c>
      <c r="E11" s="15">
        <v>1.0</v>
      </c>
      <c r="F11" s="15">
        <v>1.0</v>
      </c>
      <c r="G11" s="15">
        <v>0.0</v>
      </c>
      <c r="H11" s="15">
        <v>1.0</v>
      </c>
      <c r="I11" s="15">
        <v>0.0</v>
      </c>
      <c r="J11" s="15">
        <v>1.0</v>
      </c>
      <c r="K11" s="15">
        <v>0.0</v>
      </c>
      <c r="L11" s="15">
        <v>0.0</v>
      </c>
      <c r="M11" s="15">
        <v>1.0</v>
      </c>
      <c r="N11" s="15">
        <v>1.0</v>
      </c>
      <c r="O11" s="3"/>
      <c r="P11" s="15">
        <f t="shared" si="4"/>
        <v>32.448</v>
      </c>
      <c r="Q11" s="15">
        <v>6.0</v>
      </c>
      <c r="R11" s="15">
        <v>25.0</v>
      </c>
      <c r="S11" s="15">
        <f t="shared" si="5"/>
        <v>31.25</v>
      </c>
      <c r="T11" s="15">
        <v>3.0</v>
      </c>
      <c r="U11" s="14">
        <f t="shared" si="6"/>
        <v>25</v>
      </c>
      <c r="V11" s="14">
        <v>15.99</v>
      </c>
      <c r="W11" s="14">
        <f t="shared" si="7"/>
        <v>15.99</v>
      </c>
      <c r="X11" s="15">
        <v>3.0</v>
      </c>
      <c r="Y11" s="15">
        <v>1.0</v>
      </c>
      <c r="Z11" s="15">
        <v>1.0</v>
      </c>
      <c r="AA11" s="15">
        <f t="shared" si="46"/>
        <v>45</v>
      </c>
      <c r="AB11" s="15">
        <v>1.0</v>
      </c>
      <c r="AC11" s="15">
        <v>3.0</v>
      </c>
      <c r="AD11" s="15">
        <v>2.0</v>
      </c>
      <c r="AE11" s="15">
        <v>1.0</v>
      </c>
      <c r="AF11" s="15">
        <v>1.0</v>
      </c>
      <c r="AG11" s="15">
        <f t="shared" si="47"/>
        <v>45</v>
      </c>
      <c r="AH11" s="14">
        <v>59.74788328258634</v>
      </c>
      <c r="AI11" s="15">
        <v>402.0</v>
      </c>
      <c r="AJ11" s="14">
        <f t="shared" si="10"/>
        <v>0.3785013138</v>
      </c>
      <c r="AK11" s="15">
        <v>15210.0</v>
      </c>
      <c r="AL11" s="14">
        <f t="shared" si="11"/>
        <v>0.1673447694</v>
      </c>
      <c r="AM11" s="14">
        <f t="shared" si="12"/>
        <v>0.2729230416</v>
      </c>
      <c r="AN11" s="15">
        <v>1.0</v>
      </c>
      <c r="AO11" s="15">
        <v>1.0</v>
      </c>
      <c r="AP11" s="15">
        <v>0.0</v>
      </c>
      <c r="AQ11" s="15">
        <v>2.0</v>
      </c>
      <c r="AR11" s="16">
        <f t="shared" si="13"/>
        <v>0.4</v>
      </c>
      <c r="AS11" s="17">
        <f t="shared" si="14"/>
        <v>0.5</v>
      </c>
      <c r="AT11" s="17">
        <f t="shared" si="15"/>
        <v>0.45</v>
      </c>
      <c r="AU11" s="14">
        <f t="shared" si="16"/>
        <v>0.6385384792</v>
      </c>
      <c r="AV11" s="15">
        <v>16.0</v>
      </c>
      <c r="AW11" s="18">
        <f t="shared" si="45"/>
        <v>0.6138980193</v>
      </c>
      <c r="AX11" s="15">
        <v>0.54</v>
      </c>
      <c r="AY11" s="14">
        <v>36.65800787384933</v>
      </c>
      <c r="AZ11" s="15">
        <v>77.0</v>
      </c>
      <c r="BA11" s="14">
        <f t="shared" si="18"/>
        <v>0.05800336508</v>
      </c>
      <c r="BB11" s="15">
        <v>387.0</v>
      </c>
      <c r="BC11" s="14">
        <f t="shared" si="19"/>
        <v>0</v>
      </c>
      <c r="BD11" s="15">
        <v>4.17</v>
      </c>
      <c r="BE11" s="15">
        <v>2012.0</v>
      </c>
      <c r="BF11" s="18">
        <f t="shared" si="20"/>
        <v>0.8637728923</v>
      </c>
      <c r="BG11" s="18">
        <f t="shared" si="21"/>
        <v>0.4318864462</v>
      </c>
      <c r="BH11" s="15">
        <v>0.556</v>
      </c>
      <c r="BI11" s="15">
        <v>55.1</v>
      </c>
      <c r="BJ11" s="14">
        <f t="shared" si="22"/>
        <v>0.5243010074</v>
      </c>
      <c r="BK11" s="14">
        <f t="shared" si="23"/>
        <v>54.01505037</v>
      </c>
      <c r="BL11" s="15">
        <v>76.0</v>
      </c>
      <c r="BM11" s="14">
        <f t="shared" si="24"/>
        <v>0.42256</v>
      </c>
      <c r="BN11" s="15">
        <v>45.0</v>
      </c>
      <c r="BO11" s="14">
        <f t="shared" si="25"/>
        <v>0.43628</v>
      </c>
      <c r="BP11" s="14">
        <f t="shared" si="26"/>
        <v>36.77195324</v>
      </c>
      <c r="BQ11" s="19">
        <v>19.066403681788298</v>
      </c>
      <c r="BR11" s="19">
        <v>17.159763313609467</v>
      </c>
      <c r="BS11" s="14">
        <v>0.0</v>
      </c>
      <c r="BT11" s="14">
        <v>14.0</v>
      </c>
      <c r="BU11" s="14">
        <f t="shared" si="27"/>
        <v>0.5536</v>
      </c>
      <c r="BV11" s="14">
        <v>14.72</v>
      </c>
      <c r="BW11" s="14">
        <v>0.96</v>
      </c>
      <c r="BX11" s="15">
        <f t="shared" si="28"/>
        <v>0.3463531574</v>
      </c>
      <c r="BY11" s="15">
        <v>69.0</v>
      </c>
      <c r="BZ11" s="15">
        <v>0.2</v>
      </c>
      <c r="CA11" s="20">
        <v>0.9</v>
      </c>
      <c r="CB11" s="15">
        <v>90.0</v>
      </c>
      <c r="CC11" s="15">
        <v>4.8</v>
      </c>
      <c r="CD11" s="14">
        <v>0.9</v>
      </c>
      <c r="CE11" s="15">
        <v>45.87</v>
      </c>
      <c r="CF11" s="15">
        <v>-7.4</v>
      </c>
      <c r="CG11" s="15">
        <v>0.483</v>
      </c>
      <c r="CH11" s="21">
        <f t="shared" si="29"/>
        <v>39.48333333</v>
      </c>
      <c r="CI11" s="22">
        <v>70.0</v>
      </c>
      <c r="CJ11" s="15">
        <v>92.9</v>
      </c>
      <c r="CK11" s="15">
        <v>7.1</v>
      </c>
      <c r="CL11" s="15">
        <v>40.0</v>
      </c>
      <c r="CM11" s="15">
        <v>0.0</v>
      </c>
      <c r="CN11" s="15">
        <v>0.0</v>
      </c>
      <c r="CO11" s="15">
        <v>34.0</v>
      </c>
      <c r="CP11" s="15">
        <v>19.0</v>
      </c>
      <c r="CQ11" s="14">
        <f t="shared" si="30"/>
        <v>42.89166667</v>
      </c>
      <c r="CR11" s="14">
        <f t="shared" si="31"/>
        <v>0.8</v>
      </c>
      <c r="CS11" s="14">
        <f t="shared" si="32"/>
        <v>0.4583333333</v>
      </c>
      <c r="CT11" s="14">
        <f t="shared" si="33"/>
        <v>2.333333333</v>
      </c>
      <c r="CU11" s="14">
        <v>3.0</v>
      </c>
      <c r="CV11" s="14">
        <v>2.0</v>
      </c>
      <c r="CW11" s="14">
        <f t="shared" si="34"/>
        <v>0.45</v>
      </c>
      <c r="CX11" s="14">
        <v>2.0</v>
      </c>
      <c r="CY11" s="14">
        <v>3.0</v>
      </c>
      <c r="CZ11" s="14">
        <f t="shared" si="35"/>
        <v>0.4</v>
      </c>
      <c r="DA11" s="14">
        <v>2.0</v>
      </c>
      <c r="DB11" s="14">
        <v>2.0</v>
      </c>
      <c r="DC11" s="14">
        <f t="shared" si="36"/>
        <v>0.3</v>
      </c>
      <c r="DD11" s="14">
        <v>2.0</v>
      </c>
      <c r="DE11" s="14">
        <v>1.0</v>
      </c>
      <c r="DF11" s="14">
        <f t="shared" si="37"/>
        <v>0.2</v>
      </c>
      <c r="DG11" s="14">
        <v>3.0</v>
      </c>
      <c r="DH11" s="14">
        <v>3.0</v>
      </c>
      <c r="DI11" s="14">
        <f t="shared" si="38"/>
        <v>0.6</v>
      </c>
      <c r="DJ11" s="14">
        <v>4.0</v>
      </c>
      <c r="DK11" s="14">
        <v>3.0</v>
      </c>
      <c r="DL11" s="14">
        <f t="shared" si="39"/>
        <v>0.8</v>
      </c>
      <c r="DM11" s="14">
        <f t="shared" si="40"/>
        <v>0.4974620536</v>
      </c>
      <c r="DN11" s="14">
        <v>0.875</v>
      </c>
      <c r="DO11" s="14">
        <v>0.33</v>
      </c>
      <c r="DP11" s="14">
        <v>1.0</v>
      </c>
      <c r="DQ11" s="14">
        <f t="shared" si="41"/>
        <v>0.6234375</v>
      </c>
      <c r="DR11" s="14">
        <v>0.522</v>
      </c>
      <c r="DS11" s="14">
        <v>0.0</v>
      </c>
      <c r="DT11" s="14">
        <f t="shared" si="42"/>
        <v>0.261</v>
      </c>
      <c r="DU11" s="14">
        <v>70.0</v>
      </c>
      <c r="DV11" s="14">
        <f t="shared" si="43"/>
        <v>0.3</v>
      </c>
      <c r="DW11" s="14">
        <v>0.53</v>
      </c>
      <c r="DX11" s="14">
        <v>0.6185714286</v>
      </c>
      <c r="DY11" s="14">
        <f t="shared" si="44"/>
        <v>0.5742857143</v>
      </c>
    </row>
    <row r="12">
      <c r="A12" s="3" t="s">
        <v>21</v>
      </c>
      <c r="B12" s="14">
        <f t="shared" si="1"/>
        <v>0.5</v>
      </c>
      <c r="C12" s="14">
        <f t="shared" si="2"/>
        <v>0.5</v>
      </c>
      <c r="D12" s="15">
        <f t="shared" si="3"/>
        <v>0.5</v>
      </c>
      <c r="E12" s="15">
        <v>1.0</v>
      </c>
      <c r="F12" s="15">
        <v>0.0</v>
      </c>
      <c r="G12" s="15">
        <v>0.0</v>
      </c>
      <c r="H12" s="15">
        <v>1.0</v>
      </c>
      <c r="I12" s="15">
        <v>1.0</v>
      </c>
      <c r="J12" s="15">
        <v>1.0</v>
      </c>
      <c r="K12" s="15">
        <v>0.0</v>
      </c>
      <c r="L12" s="15">
        <v>0.0</v>
      </c>
      <c r="M12" s="15">
        <v>1.0</v>
      </c>
      <c r="N12" s="15">
        <v>0.0</v>
      </c>
      <c r="O12" s="3" t="s">
        <v>212</v>
      </c>
      <c r="P12" s="15">
        <f t="shared" si="4"/>
        <v>44.79066667</v>
      </c>
      <c r="Q12" s="15">
        <v>4.0</v>
      </c>
      <c r="R12" s="15">
        <v>27.0</v>
      </c>
      <c r="S12" s="15">
        <f t="shared" si="5"/>
        <v>33.75</v>
      </c>
      <c r="T12" s="15">
        <v>4.0</v>
      </c>
      <c r="U12" s="14">
        <f t="shared" si="6"/>
        <v>33.33333333</v>
      </c>
      <c r="V12" s="14">
        <v>66.87</v>
      </c>
      <c r="W12" s="14">
        <f t="shared" si="7"/>
        <v>66.87</v>
      </c>
      <c r="X12" s="15">
        <v>2.0</v>
      </c>
      <c r="Y12" s="15">
        <v>1.0</v>
      </c>
      <c r="Z12" s="15">
        <v>1.0</v>
      </c>
      <c r="AA12" s="15">
        <f t="shared" si="46"/>
        <v>35</v>
      </c>
      <c r="AB12" s="15">
        <v>1.0</v>
      </c>
      <c r="AC12" s="15">
        <v>2.0</v>
      </c>
      <c r="AD12" s="15">
        <v>3.0</v>
      </c>
      <c r="AE12" s="15">
        <v>3.0</v>
      </c>
      <c r="AF12" s="15">
        <v>1.0</v>
      </c>
      <c r="AG12" s="15">
        <f t="shared" si="47"/>
        <v>55</v>
      </c>
      <c r="AH12" s="14">
        <v>21.720634111575375</v>
      </c>
      <c r="AI12" s="15">
        <v>340.0</v>
      </c>
      <c r="AJ12" s="14">
        <f t="shared" si="10"/>
        <v>0.3475758405</v>
      </c>
      <c r="AK12" s="15">
        <v>165126.0</v>
      </c>
      <c r="AL12" s="14">
        <f t="shared" si="11"/>
        <v>0.5181332016</v>
      </c>
      <c r="AM12" s="14">
        <f t="shared" si="12"/>
        <v>0.4328545211</v>
      </c>
      <c r="AN12" s="15">
        <v>0.0</v>
      </c>
      <c r="AO12" s="15">
        <v>4.0</v>
      </c>
      <c r="AP12" s="15">
        <v>1.0</v>
      </c>
      <c r="AQ12" s="15">
        <v>5.0</v>
      </c>
      <c r="AR12" s="16">
        <f t="shared" si="13"/>
        <v>1</v>
      </c>
      <c r="AS12" s="17">
        <f t="shared" si="14"/>
        <v>1</v>
      </c>
      <c r="AT12" s="17">
        <f t="shared" si="15"/>
        <v>1</v>
      </c>
      <c r="AU12" s="14">
        <f t="shared" si="16"/>
        <v>0.2835727395</v>
      </c>
      <c r="AV12" s="25">
        <v>2.0</v>
      </c>
      <c r="AW12" s="18">
        <f t="shared" si="45"/>
        <v>0.2380462839</v>
      </c>
      <c r="AX12" s="15">
        <v>0.13</v>
      </c>
      <c r="AY12" s="14">
        <v>71.33491524118374</v>
      </c>
      <c r="AZ12" s="3"/>
      <c r="BA12" s="14">
        <f t="shared" si="18"/>
        <v>1</v>
      </c>
      <c r="BB12" s="3"/>
      <c r="BC12" s="14">
        <f t="shared" si="19"/>
        <v>1</v>
      </c>
      <c r="BD12" s="15">
        <v>7.7</v>
      </c>
      <c r="BE12" s="15">
        <v>2015.0</v>
      </c>
      <c r="BF12" s="18">
        <f t="shared" si="20"/>
        <v>0.7300133029</v>
      </c>
      <c r="BG12" s="18">
        <f t="shared" si="21"/>
        <v>0.8650066515</v>
      </c>
      <c r="BH12" s="15">
        <v>0.503</v>
      </c>
      <c r="BI12" s="15">
        <v>52.2</v>
      </c>
      <c r="BJ12" s="14">
        <f t="shared" si="22"/>
        <v>0.5659899164</v>
      </c>
      <c r="BK12" s="14">
        <f t="shared" si="23"/>
        <v>53.44949582</v>
      </c>
      <c r="BL12" s="15">
        <v>93.0</v>
      </c>
      <c r="BM12" s="14">
        <f t="shared" si="24"/>
        <v>0.46779</v>
      </c>
      <c r="BN12" s="15">
        <v>44.0</v>
      </c>
      <c r="BO12" s="14">
        <f t="shared" si="25"/>
        <v>0.453895</v>
      </c>
      <c r="BP12" s="14">
        <f t="shared" si="26"/>
        <v>42.48582238</v>
      </c>
      <c r="BQ12" s="19">
        <v>88.0999342537804</v>
      </c>
      <c r="BR12" s="19">
        <v>79.28994082840237</v>
      </c>
      <c r="BS12" s="14">
        <v>0.0</v>
      </c>
      <c r="BT12" s="14">
        <v>27.0</v>
      </c>
      <c r="BU12" s="14">
        <f t="shared" si="27"/>
        <v>0.33235</v>
      </c>
      <c r="BV12" s="14">
        <v>5.47</v>
      </c>
      <c r="BW12" s="14">
        <v>0.61</v>
      </c>
      <c r="BX12" s="15">
        <f t="shared" si="28"/>
        <v>0</v>
      </c>
      <c r="BY12" s="15">
        <v>0.0</v>
      </c>
      <c r="BZ12" s="15">
        <v>0.0</v>
      </c>
      <c r="CA12" s="20">
        <v>0.0</v>
      </c>
      <c r="CB12" s="15">
        <v>0.0</v>
      </c>
      <c r="CC12" s="15">
        <v>0.0</v>
      </c>
      <c r="CD12" s="14">
        <v>0.0</v>
      </c>
      <c r="CE12" s="15">
        <v>54.48</v>
      </c>
      <c r="CF12" s="15">
        <v>1.6</v>
      </c>
      <c r="CG12" s="15">
        <v>0.479</v>
      </c>
      <c r="CH12" s="21">
        <f t="shared" si="29"/>
        <v>41.5</v>
      </c>
      <c r="CI12" s="22">
        <v>32.0</v>
      </c>
      <c r="CJ12" s="15">
        <v>100.0</v>
      </c>
      <c r="CK12" s="15">
        <v>0.0</v>
      </c>
      <c r="CL12" s="15">
        <v>20.0</v>
      </c>
      <c r="CM12" s="15">
        <v>50.0</v>
      </c>
      <c r="CN12" s="15">
        <v>10.0</v>
      </c>
      <c r="CO12" s="15">
        <v>37.0</v>
      </c>
      <c r="CP12" s="15">
        <v>92.0</v>
      </c>
      <c r="CQ12" s="14">
        <f t="shared" si="30"/>
        <v>31.825</v>
      </c>
      <c r="CR12" s="14">
        <f t="shared" si="31"/>
        <v>1</v>
      </c>
      <c r="CS12" s="14">
        <f t="shared" si="32"/>
        <v>0.525</v>
      </c>
      <c r="CT12" s="14">
        <f t="shared" si="33"/>
        <v>2.833333333</v>
      </c>
      <c r="CU12" s="14">
        <v>2.0</v>
      </c>
      <c r="CV12" s="14">
        <v>2.0</v>
      </c>
      <c r="CW12" s="14">
        <f t="shared" si="34"/>
        <v>0.3</v>
      </c>
      <c r="CX12" s="14">
        <v>2.0</v>
      </c>
      <c r="CY12" s="14">
        <v>3.0</v>
      </c>
      <c r="CZ12" s="14">
        <f t="shared" si="35"/>
        <v>0.4</v>
      </c>
      <c r="DA12" s="14">
        <v>2.0</v>
      </c>
      <c r="DB12" s="14">
        <v>3.0</v>
      </c>
      <c r="DC12" s="14">
        <f t="shared" si="36"/>
        <v>0.4</v>
      </c>
      <c r="DD12" s="14">
        <v>4.0</v>
      </c>
      <c r="DE12" s="14">
        <v>4.0</v>
      </c>
      <c r="DF12" s="14">
        <f t="shared" si="37"/>
        <v>1</v>
      </c>
      <c r="DG12" s="14">
        <v>3.0</v>
      </c>
      <c r="DH12" s="14">
        <v>3.0</v>
      </c>
      <c r="DI12" s="14">
        <f t="shared" si="38"/>
        <v>0.6</v>
      </c>
      <c r="DJ12" s="14">
        <v>3.0</v>
      </c>
      <c r="DK12" s="14">
        <v>2.0</v>
      </c>
      <c r="DL12" s="14">
        <f t="shared" si="39"/>
        <v>0.45</v>
      </c>
      <c r="DM12" s="14">
        <f t="shared" si="40"/>
        <v>0.4550716964</v>
      </c>
      <c r="DN12" s="14">
        <v>0.625</v>
      </c>
      <c r="DO12" s="14">
        <v>0.33</v>
      </c>
      <c r="DP12" s="14">
        <v>1.0</v>
      </c>
      <c r="DQ12" s="14">
        <f t="shared" si="41"/>
        <v>0.5403125</v>
      </c>
      <c r="DR12" s="14">
        <v>0.569</v>
      </c>
      <c r="DS12" s="14">
        <v>0.67</v>
      </c>
      <c r="DT12" s="14">
        <f t="shared" si="42"/>
        <v>0.475115</v>
      </c>
      <c r="DU12" s="27">
        <v>55.0</v>
      </c>
      <c r="DV12" s="14">
        <f t="shared" si="43"/>
        <v>0.45</v>
      </c>
      <c r="DW12" s="14">
        <v>0.2</v>
      </c>
      <c r="DX12" s="14">
        <v>0.5714285714</v>
      </c>
      <c r="DY12" s="14">
        <f t="shared" si="44"/>
        <v>0.3857142857</v>
      </c>
    </row>
    <row r="13">
      <c r="A13" s="3" t="s">
        <v>22</v>
      </c>
      <c r="B13" s="14">
        <f t="shared" si="1"/>
        <v>0.770625</v>
      </c>
      <c r="C13" s="14">
        <f t="shared" si="2"/>
        <v>0.54125</v>
      </c>
      <c r="D13" s="15">
        <f t="shared" si="3"/>
        <v>1</v>
      </c>
      <c r="E13" s="15">
        <v>1.0</v>
      </c>
      <c r="F13" s="15">
        <v>1.0</v>
      </c>
      <c r="G13" s="15">
        <v>0.0</v>
      </c>
      <c r="H13" s="15">
        <v>0.33</v>
      </c>
      <c r="I13" s="15">
        <v>1.0</v>
      </c>
      <c r="J13" s="15">
        <v>1.0</v>
      </c>
      <c r="K13" s="15">
        <v>0.0</v>
      </c>
      <c r="L13" s="15">
        <v>0.0</v>
      </c>
      <c r="M13" s="15">
        <v>1.0</v>
      </c>
      <c r="N13" s="15">
        <v>1.0</v>
      </c>
      <c r="O13" s="3"/>
      <c r="P13" s="15">
        <f t="shared" si="4"/>
        <v>32.686</v>
      </c>
      <c r="Q13" s="15">
        <v>5.0</v>
      </c>
      <c r="R13" s="15">
        <v>19.0</v>
      </c>
      <c r="S13" s="15">
        <f t="shared" si="5"/>
        <v>23.75</v>
      </c>
      <c r="T13" s="15">
        <v>0.0</v>
      </c>
      <c r="U13" s="14">
        <f t="shared" si="6"/>
        <v>0</v>
      </c>
      <c r="V13" s="14">
        <v>19.68</v>
      </c>
      <c r="W13" s="14">
        <f t="shared" si="7"/>
        <v>19.68</v>
      </c>
      <c r="X13" s="15">
        <v>4.0</v>
      </c>
      <c r="Y13" s="15">
        <v>1.0</v>
      </c>
      <c r="Z13" s="15">
        <v>1.0</v>
      </c>
      <c r="AA13" s="15">
        <f t="shared" si="46"/>
        <v>55</v>
      </c>
      <c r="AB13" s="15">
        <v>2.0</v>
      </c>
      <c r="AC13" s="15">
        <v>3.0</v>
      </c>
      <c r="AD13" s="15">
        <v>2.0</v>
      </c>
      <c r="AE13" s="15">
        <v>2.0</v>
      </c>
      <c r="AF13" s="15">
        <v>2.0</v>
      </c>
      <c r="AG13" s="15">
        <f t="shared" si="47"/>
        <v>65</v>
      </c>
      <c r="AH13" s="14">
        <v>41.702310092368094</v>
      </c>
      <c r="AI13" s="15">
        <v>169.0</v>
      </c>
      <c r="AJ13" s="14">
        <f t="shared" si="10"/>
        <v>0.2321406303</v>
      </c>
      <c r="AK13" s="15">
        <v>33954.0</v>
      </c>
      <c r="AL13" s="14">
        <f t="shared" si="11"/>
        <v>0.2679524296</v>
      </c>
      <c r="AM13" s="14">
        <f t="shared" si="12"/>
        <v>0.25004653</v>
      </c>
      <c r="AN13" s="15">
        <v>0.0</v>
      </c>
      <c r="AO13" s="15">
        <v>2.0</v>
      </c>
      <c r="AP13" s="15">
        <v>0.0</v>
      </c>
      <c r="AQ13" s="15">
        <v>2.0</v>
      </c>
      <c r="AR13" s="16">
        <f t="shared" si="13"/>
        <v>0.4</v>
      </c>
      <c r="AS13" s="17">
        <f t="shared" si="14"/>
        <v>1</v>
      </c>
      <c r="AT13" s="17">
        <f t="shared" si="15"/>
        <v>0.7</v>
      </c>
      <c r="AU13" s="14">
        <f t="shared" si="16"/>
        <v>0.524976735</v>
      </c>
      <c r="AV13" s="15">
        <v>8.0</v>
      </c>
      <c r="AW13" s="18">
        <f t="shared" si="45"/>
        <v>0.4760925677</v>
      </c>
      <c r="AX13" s="15">
        <v>0.25</v>
      </c>
      <c r="AY13" s="14">
        <v>71.78247160324909</v>
      </c>
      <c r="AZ13" s="15">
        <v>0.0</v>
      </c>
      <c r="BA13" s="14">
        <f t="shared" si="18"/>
        <v>1</v>
      </c>
      <c r="BB13" s="15">
        <v>4.0</v>
      </c>
      <c r="BC13" s="14">
        <f t="shared" si="19"/>
        <v>0.7087228993</v>
      </c>
      <c r="BD13" s="15">
        <v>9.32</v>
      </c>
      <c r="BE13" s="15">
        <v>2015.0</v>
      </c>
      <c r="BF13" s="18">
        <f t="shared" si="20"/>
        <v>0.6613633983</v>
      </c>
      <c r="BG13" s="18">
        <f t="shared" si="21"/>
        <v>0.6850431488</v>
      </c>
      <c r="BH13" s="15">
        <v>0.606</v>
      </c>
      <c r="BI13" s="15">
        <v>34.7</v>
      </c>
      <c r="BJ13" s="14">
        <f t="shared" si="22"/>
        <v>0.7598914307</v>
      </c>
      <c r="BK13" s="14">
        <f t="shared" si="23"/>
        <v>68.29457154</v>
      </c>
      <c r="BL13" s="15">
        <v>77.0</v>
      </c>
      <c r="BM13" s="14">
        <f t="shared" si="24"/>
        <v>0.46662</v>
      </c>
      <c r="BN13" s="15">
        <v>54.0</v>
      </c>
      <c r="BO13" s="14">
        <f t="shared" si="25"/>
        <v>0.50331</v>
      </c>
      <c r="BP13" s="14">
        <f t="shared" si="26"/>
        <v>48.78143821</v>
      </c>
      <c r="BQ13" s="19">
        <v>40.76265614727153</v>
      </c>
      <c r="BR13" s="19">
        <v>36.68639053254438</v>
      </c>
      <c r="BS13" s="14">
        <v>0.0</v>
      </c>
      <c r="BT13" s="14">
        <v>7.0</v>
      </c>
      <c r="BU13" s="14">
        <f t="shared" si="27"/>
        <v>0.54645</v>
      </c>
      <c r="BV13" s="14">
        <v>26.29</v>
      </c>
      <c r="BW13" s="14">
        <v>0.83</v>
      </c>
      <c r="BX13" s="15">
        <f t="shared" si="28"/>
        <v>0.8526097314</v>
      </c>
      <c r="BY13" s="15">
        <v>347.0</v>
      </c>
      <c r="BZ13" s="15">
        <v>1.6</v>
      </c>
      <c r="CA13" s="20">
        <v>1.0</v>
      </c>
      <c r="CB13" s="15">
        <v>325.0</v>
      </c>
      <c r="CC13" s="15">
        <v>3.2</v>
      </c>
      <c r="CD13" s="14">
        <v>1.0</v>
      </c>
      <c r="CE13" s="26">
        <v>56.82</v>
      </c>
      <c r="CF13" s="15" t="s">
        <v>210</v>
      </c>
      <c r="CG13" s="15">
        <v>0.518</v>
      </c>
      <c r="CH13" s="21">
        <f t="shared" si="29"/>
        <v>46.01666667</v>
      </c>
      <c r="CI13" s="22">
        <v>52.0</v>
      </c>
      <c r="CJ13" s="15">
        <v>46.1</v>
      </c>
      <c r="CK13" s="15">
        <v>53.9</v>
      </c>
      <c r="CL13" s="15">
        <v>90.0</v>
      </c>
      <c r="CM13" s="15">
        <v>0.0</v>
      </c>
      <c r="CN13" s="15">
        <v>40.0</v>
      </c>
      <c r="CO13" s="15">
        <v>48.0</v>
      </c>
      <c r="CP13" s="15">
        <v>47.0</v>
      </c>
      <c r="CQ13" s="14">
        <f t="shared" si="30"/>
        <v>75.1</v>
      </c>
      <c r="CR13" s="14">
        <f t="shared" si="31"/>
        <v>0.45</v>
      </c>
      <c r="CS13" s="14">
        <f t="shared" si="32"/>
        <v>0.15</v>
      </c>
      <c r="CT13" s="14">
        <f t="shared" si="33"/>
        <v>0.8333333333</v>
      </c>
      <c r="CU13" s="14">
        <v>1.0</v>
      </c>
      <c r="CV13" s="14">
        <v>1.0</v>
      </c>
      <c r="CW13" s="14">
        <f t="shared" si="34"/>
        <v>0.1</v>
      </c>
      <c r="CX13" s="14">
        <v>1.0</v>
      </c>
      <c r="CY13" s="14">
        <v>0.0</v>
      </c>
      <c r="CZ13" s="14">
        <f t="shared" si="35"/>
        <v>0.05</v>
      </c>
      <c r="DA13" s="14">
        <v>2.0</v>
      </c>
      <c r="DB13" s="14">
        <v>2.0</v>
      </c>
      <c r="DC13" s="14">
        <f t="shared" si="36"/>
        <v>0.3</v>
      </c>
      <c r="DD13" s="14">
        <v>0.0</v>
      </c>
      <c r="DE13" s="14">
        <v>0.0</v>
      </c>
      <c r="DF13" s="14">
        <f t="shared" si="37"/>
        <v>0</v>
      </c>
      <c r="DG13" s="14">
        <v>0.0</v>
      </c>
      <c r="DH13" s="14">
        <v>0.0</v>
      </c>
      <c r="DI13" s="14">
        <f t="shared" si="38"/>
        <v>0</v>
      </c>
      <c r="DJ13" s="14">
        <v>3.0</v>
      </c>
      <c r="DK13" s="14">
        <v>2.0</v>
      </c>
      <c r="DL13" s="14">
        <f t="shared" si="39"/>
        <v>0.45</v>
      </c>
      <c r="DM13" s="14">
        <f t="shared" si="40"/>
        <v>0.5585513393</v>
      </c>
      <c r="DN13" s="14">
        <v>0.875</v>
      </c>
      <c r="DO13" s="14">
        <v>0.33</v>
      </c>
      <c r="DP13" s="14">
        <v>0.0</v>
      </c>
      <c r="DQ13" s="14">
        <f t="shared" si="41"/>
        <v>0.2909375</v>
      </c>
      <c r="DR13" s="14">
        <v>0.684</v>
      </c>
      <c r="DS13" s="14">
        <v>0.0</v>
      </c>
      <c r="DT13" s="14">
        <f t="shared" si="42"/>
        <v>0.342</v>
      </c>
      <c r="DU13" s="14">
        <v>69.0</v>
      </c>
      <c r="DV13" s="14">
        <f t="shared" si="43"/>
        <v>0.31</v>
      </c>
      <c r="DW13" s="14">
        <v>0.4</v>
      </c>
      <c r="DX13" s="14">
        <v>0.7142857143</v>
      </c>
      <c r="DY13" s="14">
        <f t="shared" si="44"/>
        <v>0.5571428572</v>
      </c>
    </row>
    <row r="14">
      <c r="A14" s="3" t="s">
        <v>23</v>
      </c>
      <c r="B14" s="14">
        <f t="shared" si="1"/>
        <v>0.833125</v>
      </c>
      <c r="C14" s="14">
        <f t="shared" si="2"/>
        <v>0.66625</v>
      </c>
      <c r="D14" s="15">
        <f t="shared" si="3"/>
        <v>1</v>
      </c>
      <c r="E14" s="15">
        <v>1.0</v>
      </c>
      <c r="F14" s="15">
        <v>1.0</v>
      </c>
      <c r="G14" s="15">
        <v>0.33</v>
      </c>
      <c r="H14" s="15">
        <v>1.0</v>
      </c>
      <c r="I14" s="15">
        <v>1.0</v>
      </c>
      <c r="J14" s="15">
        <v>1.0</v>
      </c>
      <c r="K14" s="15">
        <v>0.0</v>
      </c>
      <c r="L14" s="15">
        <v>0.0</v>
      </c>
      <c r="M14" s="15">
        <v>1.0</v>
      </c>
      <c r="N14" s="15">
        <v>1.0</v>
      </c>
      <c r="O14" s="3"/>
      <c r="P14" s="15">
        <f t="shared" si="4"/>
        <v>50.90466667</v>
      </c>
      <c r="Q14" s="15">
        <v>4.0</v>
      </c>
      <c r="R14" s="15">
        <v>35.0</v>
      </c>
      <c r="S14" s="15">
        <f t="shared" si="5"/>
        <v>43.75</v>
      </c>
      <c r="T14" s="15">
        <v>4.0</v>
      </c>
      <c r="U14" s="14">
        <f t="shared" si="6"/>
        <v>33.33333333</v>
      </c>
      <c r="V14" s="14">
        <v>52.44</v>
      </c>
      <c r="W14" s="14">
        <f t="shared" si="7"/>
        <v>52.44</v>
      </c>
      <c r="X14" s="15">
        <v>4.0</v>
      </c>
      <c r="Y14" s="15">
        <v>1.0</v>
      </c>
      <c r="Z14" s="15">
        <v>2.0</v>
      </c>
      <c r="AA14" s="15">
        <f t="shared" si="46"/>
        <v>60</v>
      </c>
      <c r="AB14" s="15">
        <v>1.0</v>
      </c>
      <c r="AC14" s="15">
        <v>4.0</v>
      </c>
      <c r="AD14" s="15">
        <v>2.0</v>
      </c>
      <c r="AE14" s="15">
        <v>3.0</v>
      </c>
      <c r="AF14" s="15">
        <v>2.0</v>
      </c>
      <c r="AG14" s="15">
        <f t="shared" si="47"/>
        <v>65</v>
      </c>
      <c r="AH14" s="14">
        <v>39.8598117618836</v>
      </c>
      <c r="AI14" s="15">
        <v>515.0</v>
      </c>
      <c r="AJ14" s="14">
        <f t="shared" si="10"/>
        <v>0.4261291334</v>
      </c>
      <c r="AK14" s="15">
        <v>172522.0</v>
      </c>
      <c r="AL14" s="14">
        <f t="shared" si="11"/>
        <v>0.5256194655</v>
      </c>
      <c r="AM14" s="14">
        <f t="shared" si="12"/>
        <v>0.4758742995</v>
      </c>
      <c r="AN14" s="15">
        <v>1.0</v>
      </c>
      <c r="AO14" s="15">
        <v>1.0</v>
      </c>
      <c r="AP14" s="15">
        <v>0.0</v>
      </c>
      <c r="AQ14" s="15">
        <v>2.0</v>
      </c>
      <c r="AR14" s="16">
        <f t="shared" si="13"/>
        <v>0.4</v>
      </c>
      <c r="AS14" s="17">
        <f t="shared" si="14"/>
        <v>0.5</v>
      </c>
      <c r="AT14" s="17">
        <f t="shared" si="15"/>
        <v>0.45</v>
      </c>
      <c r="AU14" s="14">
        <f t="shared" si="16"/>
        <v>0.5370628503</v>
      </c>
      <c r="AV14" s="15">
        <v>4.0</v>
      </c>
      <c r="AW14" s="18">
        <f t="shared" si="45"/>
        <v>0.3487315026</v>
      </c>
      <c r="AX14" s="15">
        <v>0.31</v>
      </c>
      <c r="AY14" s="14">
        <v>54.157184891696375</v>
      </c>
      <c r="AZ14" s="15">
        <v>2.0</v>
      </c>
      <c r="BA14" s="14">
        <f t="shared" si="18"/>
        <v>0.7624608116</v>
      </c>
      <c r="BB14" s="15">
        <v>14.0</v>
      </c>
      <c r="BC14" s="14">
        <f t="shared" si="19"/>
        <v>0.509895346</v>
      </c>
      <c r="BD14" s="15">
        <v>11.49</v>
      </c>
      <c r="BE14" s="15">
        <v>2016.0</v>
      </c>
      <c r="BF14" s="18">
        <f t="shared" si="20"/>
        <v>0.5604579886</v>
      </c>
      <c r="BG14" s="18">
        <f t="shared" si="21"/>
        <v>0.5351766673</v>
      </c>
      <c r="BH14" s="15">
        <v>0.492</v>
      </c>
      <c r="BI14" s="15">
        <v>64.2</v>
      </c>
      <c r="BJ14" s="14">
        <f t="shared" si="22"/>
        <v>0.3621798336</v>
      </c>
      <c r="BK14" s="14">
        <f t="shared" si="23"/>
        <v>42.70899168</v>
      </c>
      <c r="BL14" s="15">
        <v>86.0</v>
      </c>
      <c r="BM14" s="14">
        <f t="shared" si="24"/>
        <v>0.42312</v>
      </c>
      <c r="BN14" s="15">
        <v>46.0</v>
      </c>
      <c r="BO14" s="14">
        <f t="shared" si="25"/>
        <v>0.44156</v>
      </c>
      <c r="BP14" s="14">
        <f t="shared" si="26"/>
        <v>36.12508048</v>
      </c>
      <c r="BQ14" s="19">
        <v>11.834319526627219</v>
      </c>
      <c r="BR14" s="19">
        <v>10.650887573964498</v>
      </c>
      <c r="BS14" s="14">
        <v>0.0</v>
      </c>
      <c r="BT14" s="14">
        <v>21.0</v>
      </c>
      <c r="BU14" s="14">
        <f t="shared" si="27"/>
        <v>0.5467</v>
      </c>
      <c r="BV14" s="14">
        <v>19.34</v>
      </c>
      <c r="BW14" s="14">
        <v>0.9</v>
      </c>
      <c r="BX14" s="15">
        <f t="shared" si="28"/>
        <v>0.1804616334</v>
      </c>
      <c r="BY14" s="15">
        <v>53.0</v>
      </c>
      <c r="BZ14" s="15">
        <v>0.1</v>
      </c>
      <c r="CA14" s="20">
        <v>0.9</v>
      </c>
      <c r="CB14" s="15">
        <v>76.0</v>
      </c>
      <c r="CC14" s="15">
        <v>1.0</v>
      </c>
      <c r="CD14" s="14">
        <v>0.9</v>
      </c>
      <c r="CE14" s="15">
        <v>62.6</v>
      </c>
      <c r="CF14" s="15">
        <v>10.1</v>
      </c>
      <c r="CG14" s="15">
        <v>0.514</v>
      </c>
      <c r="CH14" s="21">
        <f t="shared" si="29"/>
        <v>45.15</v>
      </c>
      <c r="CI14" s="22">
        <v>40.0</v>
      </c>
      <c r="CJ14" s="15">
        <v>32.9</v>
      </c>
      <c r="CK14" s="15">
        <v>67.1</v>
      </c>
      <c r="CL14" s="15">
        <v>60.0</v>
      </c>
      <c r="CM14" s="15">
        <v>100.0</v>
      </c>
      <c r="CN14" s="15">
        <v>0.0</v>
      </c>
      <c r="CO14" s="15">
        <v>38.0</v>
      </c>
      <c r="CP14" s="15">
        <v>51.0</v>
      </c>
      <c r="CQ14" s="14">
        <f t="shared" si="30"/>
        <v>52.84166667</v>
      </c>
      <c r="CR14" s="14">
        <f t="shared" si="31"/>
        <v>0.6</v>
      </c>
      <c r="CS14" s="14">
        <f t="shared" si="32"/>
        <v>0.4083333333</v>
      </c>
      <c r="CT14" s="14">
        <f t="shared" si="33"/>
        <v>2</v>
      </c>
      <c r="CU14" s="14">
        <v>1.0</v>
      </c>
      <c r="CV14" s="14">
        <v>0.0</v>
      </c>
      <c r="CW14" s="14">
        <f t="shared" si="34"/>
        <v>0.05</v>
      </c>
      <c r="CX14" s="14">
        <v>3.0</v>
      </c>
      <c r="CY14" s="14">
        <v>2.0</v>
      </c>
      <c r="CZ14" s="14">
        <f t="shared" si="35"/>
        <v>0.45</v>
      </c>
      <c r="DA14" s="14">
        <v>3.0</v>
      </c>
      <c r="DB14" s="14">
        <v>3.0</v>
      </c>
      <c r="DC14" s="14">
        <f t="shared" si="36"/>
        <v>0.6</v>
      </c>
      <c r="DD14" s="14">
        <v>2.0</v>
      </c>
      <c r="DE14" s="14">
        <v>2.0</v>
      </c>
      <c r="DF14" s="14">
        <f t="shared" si="37"/>
        <v>0.3</v>
      </c>
      <c r="DG14" s="14">
        <v>3.0</v>
      </c>
      <c r="DH14" s="14">
        <v>3.0</v>
      </c>
      <c r="DI14" s="14">
        <f t="shared" si="38"/>
        <v>0.6</v>
      </c>
      <c r="DJ14" s="14">
        <v>3.0</v>
      </c>
      <c r="DK14" s="14">
        <v>2.0</v>
      </c>
      <c r="DL14" s="14">
        <f t="shared" si="39"/>
        <v>0.45</v>
      </c>
      <c r="DM14" s="14">
        <f t="shared" si="40"/>
        <v>0.5450669643</v>
      </c>
      <c r="DN14" s="14">
        <v>0.75</v>
      </c>
      <c r="DO14" s="14">
        <v>0.33</v>
      </c>
      <c r="DP14" s="14">
        <v>1.0</v>
      </c>
      <c r="DQ14" s="14">
        <f t="shared" si="41"/>
        <v>0.581875</v>
      </c>
      <c r="DR14" s="14">
        <v>0.65</v>
      </c>
      <c r="DS14" s="14">
        <v>0.0</v>
      </c>
      <c r="DT14" s="14">
        <f t="shared" si="42"/>
        <v>0.325</v>
      </c>
      <c r="DU14" s="14">
        <v>57.0</v>
      </c>
      <c r="DV14" s="14">
        <f t="shared" si="43"/>
        <v>0.43</v>
      </c>
      <c r="DW14" s="14">
        <v>0.6</v>
      </c>
      <c r="DX14" s="14">
        <v>0.7142857143</v>
      </c>
      <c r="DY14" s="14">
        <f t="shared" si="44"/>
        <v>0.6571428572</v>
      </c>
    </row>
    <row r="15">
      <c r="A15" s="3" t="s">
        <v>24</v>
      </c>
      <c r="B15" s="14">
        <f t="shared" si="1"/>
        <v>0.5625</v>
      </c>
      <c r="C15" s="14">
        <f t="shared" si="2"/>
        <v>0.625</v>
      </c>
      <c r="D15" s="15">
        <f t="shared" si="3"/>
        <v>0.5</v>
      </c>
      <c r="E15" s="15">
        <v>1.0</v>
      </c>
      <c r="F15" s="15">
        <v>0.0</v>
      </c>
      <c r="G15" s="15">
        <v>0.0</v>
      </c>
      <c r="H15" s="15">
        <v>1.0</v>
      </c>
      <c r="I15" s="15">
        <v>1.0</v>
      </c>
      <c r="J15" s="15">
        <v>1.0</v>
      </c>
      <c r="K15" s="15">
        <v>1.0</v>
      </c>
      <c r="L15" s="15">
        <v>0.0</v>
      </c>
      <c r="M15" s="15">
        <v>1.0</v>
      </c>
      <c r="N15" s="15">
        <v>0.0</v>
      </c>
      <c r="O15" s="3" t="s">
        <v>29</v>
      </c>
      <c r="P15" s="15">
        <f t="shared" si="4"/>
        <v>46.95733333</v>
      </c>
      <c r="Q15" s="15">
        <v>5.0</v>
      </c>
      <c r="R15" s="15">
        <v>31.0</v>
      </c>
      <c r="S15" s="15">
        <f t="shared" si="5"/>
        <v>38.75</v>
      </c>
      <c r="T15" s="15">
        <v>2.0</v>
      </c>
      <c r="U15" s="14">
        <f t="shared" si="6"/>
        <v>16.66666667</v>
      </c>
      <c r="V15" s="14">
        <v>59.37</v>
      </c>
      <c r="W15" s="14">
        <f t="shared" si="7"/>
        <v>59.37</v>
      </c>
      <c r="X15" s="15">
        <v>3.0</v>
      </c>
      <c r="Y15" s="15">
        <v>1.0</v>
      </c>
      <c r="Z15" s="15">
        <v>1.0</v>
      </c>
      <c r="AA15" s="15">
        <f t="shared" si="46"/>
        <v>45</v>
      </c>
      <c r="AB15" s="15">
        <v>0.0</v>
      </c>
      <c r="AC15" s="15">
        <v>4.0</v>
      </c>
      <c r="AD15" s="15">
        <v>4.0</v>
      </c>
      <c r="AE15" s="15">
        <v>4.0</v>
      </c>
      <c r="AF15" s="15">
        <v>3.0</v>
      </c>
      <c r="AG15" s="15">
        <f t="shared" si="47"/>
        <v>75</v>
      </c>
      <c r="AH15" s="14">
        <v>47.592498300271345</v>
      </c>
      <c r="AI15" s="15">
        <v>314.0</v>
      </c>
      <c r="AJ15" s="14">
        <f t="shared" si="10"/>
        <v>0.3332869999</v>
      </c>
      <c r="AK15" s="15">
        <v>7252.0</v>
      </c>
      <c r="AL15" s="14">
        <f t="shared" si="11"/>
        <v>0.09869652168</v>
      </c>
      <c r="AM15" s="14">
        <f t="shared" si="12"/>
        <v>0.2159917608</v>
      </c>
      <c r="AN15" s="15">
        <v>0.0</v>
      </c>
      <c r="AO15" s="15">
        <v>2.0</v>
      </c>
      <c r="AP15" s="15">
        <v>1.0</v>
      </c>
      <c r="AQ15" s="15">
        <v>3.0</v>
      </c>
      <c r="AR15" s="16">
        <f t="shared" si="13"/>
        <v>0.6</v>
      </c>
      <c r="AS15" s="17">
        <f t="shared" si="14"/>
        <v>1</v>
      </c>
      <c r="AT15" s="17">
        <f t="shared" si="15"/>
        <v>0.8</v>
      </c>
      <c r="AU15" s="14">
        <f t="shared" si="16"/>
        <v>0.4920041196</v>
      </c>
      <c r="AV15" s="15">
        <v>12.0</v>
      </c>
      <c r="AW15" s="18">
        <f t="shared" si="45"/>
        <v>0.5557708294</v>
      </c>
      <c r="AX15" s="15">
        <v>0.38</v>
      </c>
      <c r="AY15" s="14">
        <v>72.7716624260349</v>
      </c>
      <c r="AZ15" s="28">
        <v>0.0</v>
      </c>
      <c r="BA15" s="14">
        <f t="shared" si="18"/>
        <v>1</v>
      </c>
      <c r="BB15" s="15">
        <v>0.0</v>
      </c>
      <c r="BC15" s="14">
        <f t="shared" si="19"/>
        <v>1</v>
      </c>
      <c r="BD15" s="15">
        <v>6.48</v>
      </c>
      <c r="BE15" s="15">
        <v>2015.0</v>
      </c>
      <c r="BF15" s="18">
        <f t="shared" si="20"/>
        <v>0.7784966897</v>
      </c>
      <c r="BG15" s="18">
        <f t="shared" si="21"/>
        <v>0.8892483449</v>
      </c>
      <c r="BH15" s="15">
        <v>0.476</v>
      </c>
      <c r="BI15" s="15">
        <v>51.5</v>
      </c>
      <c r="BJ15" s="14">
        <f t="shared" si="22"/>
        <v>0.5755163043</v>
      </c>
      <c r="BK15" s="14">
        <f t="shared" si="23"/>
        <v>52.57581522</v>
      </c>
      <c r="BL15" s="15">
        <v>97.0</v>
      </c>
      <c r="BM15" s="14">
        <f t="shared" si="24"/>
        <v>0.46172</v>
      </c>
      <c r="BN15" s="15">
        <v>53.0</v>
      </c>
      <c r="BO15" s="14">
        <f t="shared" si="25"/>
        <v>0.49586</v>
      </c>
      <c r="BP15" s="14">
        <f t="shared" si="26"/>
        <v>40.44769614</v>
      </c>
      <c r="BQ15" s="19">
        <v>23.011176857330707</v>
      </c>
      <c r="BR15" s="19">
        <v>20.710059171597635</v>
      </c>
      <c r="BS15" s="14">
        <v>0.0</v>
      </c>
      <c r="BT15" s="14">
        <v>52.0</v>
      </c>
      <c r="BU15" s="14">
        <f t="shared" si="27"/>
        <v>0.60855</v>
      </c>
      <c r="BV15" s="14">
        <v>33.71</v>
      </c>
      <c r="BW15" s="14">
        <v>0.88</v>
      </c>
      <c r="BX15" s="15">
        <f t="shared" si="28"/>
        <v>0</v>
      </c>
      <c r="BY15" s="15">
        <v>0.0</v>
      </c>
      <c r="BZ15" s="15">
        <v>0.0</v>
      </c>
      <c r="CA15" s="20">
        <v>0.0</v>
      </c>
      <c r="CB15" s="15">
        <v>0.0</v>
      </c>
      <c r="CC15" s="15">
        <v>0.0</v>
      </c>
      <c r="CD15" s="14">
        <v>0.0</v>
      </c>
      <c r="CE15" s="26">
        <v>56.82</v>
      </c>
      <c r="CF15" s="15" t="s">
        <v>210</v>
      </c>
      <c r="CG15" s="15">
        <v>0.5</v>
      </c>
      <c r="CH15" s="21">
        <f t="shared" si="29"/>
        <v>33.96666667</v>
      </c>
      <c r="CI15" s="22">
        <v>42.0</v>
      </c>
      <c r="CJ15" s="15">
        <v>71.8</v>
      </c>
      <c r="CK15" s="15">
        <v>28.2</v>
      </c>
      <c r="CL15" s="15">
        <v>40.0</v>
      </c>
      <c r="CM15" s="15">
        <v>0.0</v>
      </c>
      <c r="CN15" s="15">
        <v>0.0</v>
      </c>
      <c r="CO15" s="15">
        <v>50.0</v>
      </c>
      <c r="CP15" s="15">
        <v>99.0</v>
      </c>
      <c r="CQ15" s="14">
        <f t="shared" si="30"/>
        <v>75.075</v>
      </c>
      <c r="CR15" s="14">
        <f t="shared" si="31"/>
        <v>0.4</v>
      </c>
      <c r="CS15" s="14">
        <f t="shared" si="32"/>
        <v>0.175</v>
      </c>
      <c r="CT15" s="14">
        <f t="shared" si="33"/>
        <v>1.333333333</v>
      </c>
      <c r="CU15" s="14">
        <v>2.0</v>
      </c>
      <c r="CV15" s="14">
        <v>2.0</v>
      </c>
      <c r="CW15" s="14">
        <f t="shared" si="34"/>
        <v>0.3</v>
      </c>
      <c r="CX15" s="14">
        <v>2.0</v>
      </c>
      <c r="CY15" s="14">
        <v>3.0</v>
      </c>
      <c r="CZ15" s="14">
        <f t="shared" si="35"/>
        <v>0.4</v>
      </c>
      <c r="DA15" s="14">
        <v>0.0</v>
      </c>
      <c r="DB15" s="14">
        <v>0.0</v>
      </c>
      <c r="DC15" s="14">
        <f t="shared" si="36"/>
        <v>0</v>
      </c>
      <c r="DD15" s="14">
        <v>1.0</v>
      </c>
      <c r="DE15" s="14">
        <v>2.0</v>
      </c>
      <c r="DF15" s="14">
        <f t="shared" si="37"/>
        <v>0.15</v>
      </c>
      <c r="DG15" s="14">
        <v>0.0</v>
      </c>
      <c r="DH15" s="14">
        <v>0.0</v>
      </c>
      <c r="DI15" s="14">
        <f t="shared" si="38"/>
        <v>0</v>
      </c>
      <c r="DJ15" s="14">
        <v>2.0</v>
      </c>
      <c r="DK15" s="14">
        <v>1.0</v>
      </c>
      <c r="DL15" s="14">
        <f t="shared" si="39"/>
        <v>0.2</v>
      </c>
      <c r="DM15" s="14">
        <f t="shared" si="40"/>
        <v>0.4635263393</v>
      </c>
      <c r="DN15" s="14">
        <v>0.875</v>
      </c>
      <c r="DO15" s="14">
        <v>0.33</v>
      </c>
      <c r="DP15" s="14">
        <v>1.0</v>
      </c>
      <c r="DQ15" s="14">
        <f t="shared" si="41"/>
        <v>0.6234375</v>
      </c>
      <c r="DR15" s="14">
        <v>0.76</v>
      </c>
      <c r="DS15" s="14">
        <v>0.67</v>
      </c>
      <c r="DT15" s="14">
        <f t="shared" si="42"/>
        <v>0.6346</v>
      </c>
      <c r="DU15" s="14">
        <v>61.0</v>
      </c>
      <c r="DV15" s="14">
        <f t="shared" si="43"/>
        <v>0.39</v>
      </c>
      <c r="DW15" s="14">
        <v>0.73</v>
      </c>
      <c r="DX15" s="14">
        <v>0.7142857143</v>
      </c>
      <c r="DY15" s="14">
        <f t="shared" si="44"/>
        <v>0.7221428572</v>
      </c>
    </row>
    <row r="16">
      <c r="A16" s="3" t="s">
        <v>25</v>
      </c>
      <c r="B16" s="14">
        <f t="shared" si="1"/>
        <v>0.4375</v>
      </c>
      <c r="C16" s="14">
        <f t="shared" si="2"/>
        <v>0.375</v>
      </c>
      <c r="D16" s="15">
        <f t="shared" si="3"/>
        <v>0.5</v>
      </c>
      <c r="E16" s="15">
        <v>1.0</v>
      </c>
      <c r="F16" s="15">
        <v>0.0</v>
      </c>
      <c r="G16" s="15">
        <v>0.0</v>
      </c>
      <c r="H16" s="15">
        <v>1.0</v>
      </c>
      <c r="I16" s="15">
        <v>0.0</v>
      </c>
      <c r="J16" s="15">
        <v>1.0</v>
      </c>
      <c r="K16" s="15">
        <v>0.0</v>
      </c>
      <c r="L16" s="15">
        <v>0.0</v>
      </c>
      <c r="M16" s="15">
        <v>1.0</v>
      </c>
      <c r="N16" s="15">
        <v>0.0</v>
      </c>
      <c r="O16" s="3" t="s">
        <v>12</v>
      </c>
      <c r="P16" s="15">
        <f t="shared" si="4"/>
        <v>23.35666667</v>
      </c>
      <c r="Q16" s="15">
        <v>6.0</v>
      </c>
      <c r="R16" s="15">
        <v>20.0</v>
      </c>
      <c r="S16" s="15">
        <f t="shared" si="5"/>
        <v>25</v>
      </c>
      <c r="T16" s="15">
        <v>1.0</v>
      </c>
      <c r="U16" s="14">
        <f t="shared" si="6"/>
        <v>8.333333333</v>
      </c>
      <c r="V16" s="14">
        <v>3.45</v>
      </c>
      <c r="W16" s="14">
        <f t="shared" si="7"/>
        <v>3.45</v>
      </c>
      <c r="X16" s="15">
        <v>3.0</v>
      </c>
      <c r="Y16" s="15">
        <v>1.0</v>
      </c>
      <c r="Z16" s="15">
        <v>1.0</v>
      </c>
      <c r="AA16" s="15">
        <f t="shared" si="46"/>
        <v>45</v>
      </c>
      <c r="AB16" s="15">
        <v>1.0</v>
      </c>
      <c r="AC16" s="15">
        <v>1.0</v>
      </c>
      <c r="AD16" s="15">
        <v>1.0</v>
      </c>
      <c r="AE16" s="15">
        <v>1.0</v>
      </c>
      <c r="AF16" s="15">
        <v>2.0</v>
      </c>
      <c r="AG16" s="15">
        <f t="shared" si="47"/>
        <v>35</v>
      </c>
      <c r="AH16" s="14">
        <v>29.100389705494557</v>
      </c>
      <c r="AI16" s="15">
        <v>37.0</v>
      </c>
      <c r="AJ16" s="14">
        <f t="shared" si="10"/>
        <v>0.07385277547</v>
      </c>
      <c r="AK16" s="15">
        <v>13431.0</v>
      </c>
      <c r="AL16" s="14">
        <f t="shared" si="11"/>
        <v>0.1541004599</v>
      </c>
      <c r="AM16" s="14">
        <f t="shared" si="12"/>
        <v>0.1139766177</v>
      </c>
      <c r="AN16" s="15">
        <v>0.0</v>
      </c>
      <c r="AO16" s="15">
        <v>0.0</v>
      </c>
      <c r="AP16" s="15">
        <v>1.0</v>
      </c>
      <c r="AQ16" s="15">
        <v>1.0</v>
      </c>
      <c r="AR16" s="16">
        <f t="shared" si="13"/>
        <v>0.2</v>
      </c>
      <c r="AS16" s="17">
        <f t="shared" si="14"/>
        <v>1</v>
      </c>
      <c r="AT16" s="17">
        <f t="shared" si="15"/>
        <v>0.6</v>
      </c>
      <c r="AU16" s="14">
        <f t="shared" si="16"/>
        <v>0.6430116912</v>
      </c>
      <c r="AV16" s="15">
        <v>0.0</v>
      </c>
      <c r="AW16" s="18">
        <f t="shared" si="45"/>
        <v>0</v>
      </c>
      <c r="AX16" s="15">
        <v>0.23</v>
      </c>
      <c r="AY16" s="14">
        <v>44.89089694032923</v>
      </c>
      <c r="AZ16" s="15">
        <v>2.0</v>
      </c>
      <c r="BA16" s="14">
        <f t="shared" si="18"/>
        <v>0.7624608116</v>
      </c>
      <c r="BB16" s="15">
        <v>662.0</v>
      </c>
      <c r="BC16" s="14">
        <f t="shared" si="19"/>
        <v>0</v>
      </c>
      <c r="BD16" s="15">
        <v>13.55</v>
      </c>
      <c r="BE16" s="15">
        <v>2015.0</v>
      </c>
      <c r="BF16" s="18">
        <f t="shared" si="20"/>
        <v>0.4530628224</v>
      </c>
      <c r="BG16" s="18">
        <f t="shared" si="21"/>
        <v>0.2265314112</v>
      </c>
      <c r="BH16" s="15">
        <v>0.457</v>
      </c>
      <c r="BI16" s="15">
        <v>70.0</v>
      </c>
      <c r="BJ16" s="14">
        <f t="shared" si="22"/>
        <v>0.2184273097</v>
      </c>
      <c r="BK16" s="14">
        <f t="shared" si="23"/>
        <v>33.77136549</v>
      </c>
      <c r="BL16" s="15">
        <v>98.0</v>
      </c>
      <c r="BM16" s="14">
        <f t="shared" si="24"/>
        <v>0.44786</v>
      </c>
      <c r="BN16" s="15">
        <v>49.0</v>
      </c>
      <c r="BO16" s="14">
        <f t="shared" si="25"/>
        <v>0.46893</v>
      </c>
      <c r="BP16" s="14">
        <f t="shared" si="26"/>
        <v>20.85114158</v>
      </c>
      <c r="BQ16" s="19">
        <v>3.2873109796186717</v>
      </c>
      <c r="BR16" s="19">
        <v>2.9585798816568047</v>
      </c>
      <c r="BS16" s="14">
        <v>0.0</v>
      </c>
      <c r="BT16" s="14">
        <v>0.0</v>
      </c>
      <c r="BU16" s="14">
        <f t="shared" si="27"/>
        <v>0.41745</v>
      </c>
      <c r="BV16" s="14">
        <v>4.49</v>
      </c>
      <c r="BW16" s="14">
        <v>0.79</v>
      </c>
      <c r="BX16" s="15">
        <f t="shared" si="28"/>
        <v>0.01604538523</v>
      </c>
      <c r="BY16" s="15">
        <v>17.0</v>
      </c>
      <c r="BZ16" s="15">
        <v>0.2</v>
      </c>
      <c r="CA16" s="20">
        <v>0.17</v>
      </c>
      <c r="CB16" s="15">
        <v>9.2</v>
      </c>
      <c r="CC16" s="15">
        <v>0.0</v>
      </c>
      <c r="CD16" s="14">
        <v>0.17</v>
      </c>
      <c r="CE16" s="15">
        <v>37.27</v>
      </c>
      <c r="CF16" s="15">
        <v>-16.4</v>
      </c>
      <c r="CG16" s="15">
        <v>0.588</v>
      </c>
      <c r="CH16" s="21">
        <f t="shared" si="29"/>
        <v>26.11666667</v>
      </c>
      <c r="CI16" s="22">
        <v>46.0</v>
      </c>
      <c r="CJ16" s="15">
        <v>50.7</v>
      </c>
      <c r="CK16" s="15">
        <v>49.3</v>
      </c>
      <c r="CL16" s="15">
        <v>20.0</v>
      </c>
      <c r="CM16" s="15">
        <v>0.0</v>
      </c>
      <c r="CN16" s="15">
        <v>0.0</v>
      </c>
      <c r="CO16" s="15">
        <v>40.0</v>
      </c>
      <c r="CP16" s="15">
        <v>63.0</v>
      </c>
      <c r="CQ16" s="14">
        <f t="shared" si="30"/>
        <v>70.63333333</v>
      </c>
      <c r="CR16" s="14">
        <f t="shared" si="31"/>
        <v>0.45</v>
      </c>
      <c r="CS16" s="14">
        <f t="shared" si="32"/>
        <v>0.2166666667</v>
      </c>
      <c r="CT16" s="14">
        <f t="shared" si="33"/>
        <v>1.333333333</v>
      </c>
      <c r="CU16" s="14">
        <v>3.0</v>
      </c>
      <c r="CV16" s="14">
        <v>1.0</v>
      </c>
      <c r="CW16" s="14">
        <f t="shared" si="34"/>
        <v>0.3</v>
      </c>
      <c r="CX16" s="14">
        <v>2.0</v>
      </c>
      <c r="CY16" s="14">
        <v>2.0</v>
      </c>
      <c r="CZ16" s="14">
        <f t="shared" si="35"/>
        <v>0.3</v>
      </c>
      <c r="DA16" s="14">
        <v>1.0</v>
      </c>
      <c r="DB16" s="14">
        <v>2.0</v>
      </c>
      <c r="DC16" s="14">
        <f t="shared" si="36"/>
        <v>0.15</v>
      </c>
      <c r="DD16" s="14">
        <v>1.0</v>
      </c>
      <c r="DE16" s="14">
        <v>1.0</v>
      </c>
      <c r="DF16" s="14">
        <f t="shared" si="37"/>
        <v>0.1</v>
      </c>
      <c r="DG16" s="14">
        <v>0.0</v>
      </c>
      <c r="DH16" s="14">
        <v>0.0</v>
      </c>
      <c r="DI16" s="14">
        <f t="shared" si="38"/>
        <v>0</v>
      </c>
      <c r="DJ16" s="14">
        <v>3.0</v>
      </c>
      <c r="DK16" s="14">
        <v>2.0</v>
      </c>
      <c r="DL16" s="14">
        <f t="shared" si="39"/>
        <v>0.45</v>
      </c>
      <c r="DM16" s="14">
        <f t="shared" si="40"/>
        <v>0.4705982143</v>
      </c>
      <c r="DN16" s="14">
        <v>0.875</v>
      </c>
      <c r="DO16" s="14">
        <v>0.0</v>
      </c>
      <c r="DP16" s="14">
        <v>1.0</v>
      </c>
      <c r="DQ16" s="14">
        <f t="shared" si="41"/>
        <v>0.46875</v>
      </c>
      <c r="DR16" s="14">
        <v>0.642</v>
      </c>
      <c r="DS16" s="14">
        <v>0.0</v>
      </c>
      <c r="DT16" s="14">
        <f t="shared" si="42"/>
        <v>0.321</v>
      </c>
      <c r="DU16" s="14">
        <v>92.0</v>
      </c>
      <c r="DV16" s="14">
        <f t="shared" si="43"/>
        <v>0.08</v>
      </c>
      <c r="DW16" s="14">
        <v>0.47</v>
      </c>
      <c r="DX16" s="14">
        <v>0.7142857143</v>
      </c>
      <c r="DY16" s="14">
        <f t="shared" si="44"/>
        <v>0.5921428572</v>
      </c>
    </row>
    <row r="17">
      <c r="A17" s="3" t="s">
        <v>26</v>
      </c>
      <c r="B17" s="14">
        <f t="shared" si="1"/>
        <v>0.75</v>
      </c>
      <c r="C17" s="14">
        <f t="shared" si="2"/>
        <v>0.5</v>
      </c>
      <c r="D17" s="15">
        <f t="shared" si="3"/>
        <v>1</v>
      </c>
      <c r="E17" s="15">
        <v>1.0</v>
      </c>
      <c r="F17" s="15">
        <v>1.0</v>
      </c>
      <c r="G17" s="15">
        <v>0.0</v>
      </c>
      <c r="H17" s="15">
        <v>1.0</v>
      </c>
      <c r="I17" s="15">
        <v>0.0</v>
      </c>
      <c r="J17" s="15">
        <v>1.0</v>
      </c>
      <c r="K17" s="15">
        <v>0.0</v>
      </c>
      <c r="L17" s="15">
        <v>0.0</v>
      </c>
      <c r="M17" s="15">
        <v>1.0</v>
      </c>
      <c r="N17" s="15">
        <v>1.0</v>
      </c>
      <c r="O17" s="3"/>
      <c r="P17" s="15">
        <f t="shared" si="4"/>
        <v>62.39666667</v>
      </c>
      <c r="Q17" s="3"/>
      <c r="R17" s="15">
        <v>35.0</v>
      </c>
      <c r="S17" s="15">
        <f t="shared" si="5"/>
        <v>43.75</v>
      </c>
      <c r="T17" s="15">
        <v>7.0</v>
      </c>
      <c r="U17" s="14">
        <f t="shared" si="6"/>
        <v>58.33333333</v>
      </c>
      <c r="V17" s="14">
        <v>69.9</v>
      </c>
      <c r="W17" s="14">
        <f t="shared" si="7"/>
        <v>69.9</v>
      </c>
      <c r="X17" s="15">
        <v>4.0</v>
      </c>
      <c r="Y17" s="15">
        <v>3.0</v>
      </c>
      <c r="Z17" s="15">
        <v>3.0</v>
      </c>
      <c r="AA17" s="15">
        <f t="shared" si="46"/>
        <v>85</v>
      </c>
      <c r="AB17" s="15">
        <v>0.0</v>
      </c>
      <c r="AC17" s="15">
        <v>4.0</v>
      </c>
      <c r="AD17" s="15">
        <v>2.0</v>
      </c>
      <c r="AE17" s="15">
        <v>3.0</v>
      </c>
      <c r="AF17" s="15">
        <v>2.0</v>
      </c>
      <c r="AG17" s="15">
        <f t="shared" si="47"/>
        <v>55</v>
      </c>
      <c r="AH17" s="14">
        <v>39.224027465726266</v>
      </c>
      <c r="AI17" s="15">
        <v>706.0</v>
      </c>
      <c r="AJ17" s="14">
        <f t="shared" si="10"/>
        <v>0.4895778282</v>
      </c>
      <c r="AK17" s="15">
        <v>74305.0</v>
      </c>
      <c r="AL17" s="14">
        <f t="shared" si="11"/>
        <v>0.3858246746</v>
      </c>
      <c r="AM17" s="14">
        <f t="shared" si="12"/>
        <v>0.4377012514</v>
      </c>
      <c r="AN17" s="15">
        <v>1.0</v>
      </c>
      <c r="AO17" s="15">
        <v>1.0</v>
      </c>
      <c r="AP17" s="15">
        <v>0.0</v>
      </c>
      <c r="AQ17" s="15">
        <v>2.0</v>
      </c>
      <c r="AR17" s="16">
        <f t="shared" si="13"/>
        <v>0.4</v>
      </c>
      <c r="AS17" s="17">
        <f t="shared" si="14"/>
        <v>0.5</v>
      </c>
      <c r="AT17" s="17">
        <f t="shared" si="15"/>
        <v>0.45</v>
      </c>
      <c r="AU17" s="14">
        <f t="shared" si="16"/>
        <v>0.5561493743</v>
      </c>
      <c r="AV17" s="15">
        <v>7.0</v>
      </c>
      <c r="AW17" s="18">
        <f t="shared" si="45"/>
        <v>0.4505714497</v>
      </c>
      <c r="AX17" s="15">
        <v>0.17</v>
      </c>
      <c r="AY17" s="14">
        <v>74.03189568565244</v>
      </c>
      <c r="AZ17" s="3"/>
      <c r="BA17" s="14">
        <f t="shared" si="18"/>
        <v>1</v>
      </c>
      <c r="BB17" s="3"/>
      <c r="BC17" s="14">
        <f t="shared" si="19"/>
        <v>1</v>
      </c>
      <c r="BD17" s="15">
        <v>3.95</v>
      </c>
      <c r="BE17" s="15">
        <v>2015.0</v>
      </c>
      <c r="BF17" s="18">
        <f t="shared" si="20"/>
        <v>0.8714927778</v>
      </c>
      <c r="BG17" s="18">
        <f t="shared" si="21"/>
        <v>0.9357463889</v>
      </c>
      <c r="BH17" s="15">
        <v>0.625</v>
      </c>
      <c r="BI17" s="15">
        <v>40.8</v>
      </c>
      <c r="BJ17" s="14">
        <f t="shared" si="22"/>
        <v>0.701058877</v>
      </c>
      <c r="BK17" s="14">
        <f t="shared" si="23"/>
        <v>66.30294385</v>
      </c>
      <c r="BL17" s="15">
        <v>28.0</v>
      </c>
      <c r="BM17" s="14">
        <f t="shared" si="24"/>
        <v>0.175</v>
      </c>
      <c r="BN17" s="15">
        <v>55.0</v>
      </c>
      <c r="BO17" s="14">
        <f t="shared" si="25"/>
        <v>0.3625</v>
      </c>
      <c r="BP17" s="14">
        <f t="shared" si="26"/>
        <v>38.84010155</v>
      </c>
      <c r="BQ17" s="19">
        <v>29.585798816568047</v>
      </c>
      <c r="BR17" s="19">
        <v>26.627218934911244</v>
      </c>
      <c r="BS17" s="14">
        <v>0.09605759827970324</v>
      </c>
      <c r="BT17" s="14">
        <v>49.0</v>
      </c>
      <c r="BU17" s="14">
        <f t="shared" si="27"/>
        <v>0.24245</v>
      </c>
      <c r="BV17" s="14">
        <v>2.49</v>
      </c>
      <c r="BW17" s="14">
        <v>0.46</v>
      </c>
      <c r="BX17" s="15">
        <f t="shared" si="28"/>
        <v>0.2918981048</v>
      </c>
      <c r="BY17" s="15">
        <v>33.0</v>
      </c>
      <c r="BZ17" s="3"/>
      <c r="CA17" s="20">
        <v>1.0</v>
      </c>
      <c r="CB17" s="15">
        <v>348.0</v>
      </c>
      <c r="CC17" s="3"/>
      <c r="CD17" s="14">
        <v>1.0</v>
      </c>
      <c r="CE17" s="26">
        <v>56.82</v>
      </c>
      <c r="CF17" s="15" t="s">
        <v>210</v>
      </c>
      <c r="CG17" s="15">
        <v>0.558</v>
      </c>
      <c r="CH17" s="21">
        <f t="shared" si="29"/>
        <v>47.2</v>
      </c>
      <c r="CI17" s="22">
        <v>44.0</v>
      </c>
      <c r="CJ17" s="15">
        <v>98.2</v>
      </c>
      <c r="CK17" s="15">
        <v>1.8</v>
      </c>
      <c r="CL17" s="15">
        <v>80.0</v>
      </c>
      <c r="CM17" s="15">
        <v>0.0</v>
      </c>
      <c r="CN17" s="15">
        <v>10.0</v>
      </c>
      <c r="CO17" s="15">
        <v>51.0</v>
      </c>
      <c r="CP17" s="15">
        <v>100.0</v>
      </c>
      <c r="CQ17" s="14">
        <f t="shared" si="30"/>
        <v>87.25833333</v>
      </c>
      <c r="CR17" s="14">
        <f t="shared" si="31"/>
        <v>0.2</v>
      </c>
      <c r="CS17" s="14">
        <f t="shared" si="32"/>
        <v>0.09166666667</v>
      </c>
      <c r="CT17" s="14">
        <f t="shared" si="33"/>
        <v>0.6666666667</v>
      </c>
      <c r="CU17" s="14">
        <v>0.0</v>
      </c>
      <c r="CV17" s="14">
        <v>0.0</v>
      </c>
      <c r="CW17" s="14">
        <f t="shared" si="34"/>
        <v>0</v>
      </c>
      <c r="CX17" s="14">
        <v>1.0</v>
      </c>
      <c r="CY17" s="14">
        <v>0.0</v>
      </c>
      <c r="CZ17" s="14">
        <f t="shared" si="35"/>
        <v>0.05</v>
      </c>
      <c r="DA17" s="14">
        <v>1.0</v>
      </c>
      <c r="DB17" s="14">
        <v>1.0</v>
      </c>
      <c r="DC17" s="14">
        <f t="shared" si="36"/>
        <v>0.1</v>
      </c>
      <c r="DD17" s="14">
        <v>1.0</v>
      </c>
      <c r="DE17" s="14">
        <v>0.0</v>
      </c>
      <c r="DF17" s="14">
        <f t="shared" si="37"/>
        <v>0.05</v>
      </c>
      <c r="DG17" s="14">
        <v>2.0</v>
      </c>
      <c r="DH17" s="14">
        <v>1.0</v>
      </c>
      <c r="DI17" s="14">
        <f t="shared" si="38"/>
        <v>0.2</v>
      </c>
      <c r="DJ17" s="14">
        <v>1.0</v>
      </c>
      <c r="DK17" s="14">
        <v>2.0</v>
      </c>
      <c r="DL17" s="14">
        <f t="shared" si="39"/>
        <v>0.15</v>
      </c>
      <c r="DM17" s="14">
        <f t="shared" si="40"/>
        <v>0.6439385714</v>
      </c>
      <c r="DN17" s="14">
        <v>0.75</v>
      </c>
      <c r="DO17" s="14">
        <v>0.33</v>
      </c>
      <c r="DP17" s="14">
        <v>0.0</v>
      </c>
      <c r="DQ17" s="14">
        <f t="shared" si="41"/>
        <v>0.249375</v>
      </c>
      <c r="DR17" s="14">
        <v>0.249</v>
      </c>
      <c r="DS17" s="14">
        <v>0.33</v>
      </c>
      <c r="DT17" s="14">
        <f t="shared" si="42"/>
        <v>0.165585</v>
      </c>
      <c r="DU17" s="14">
        <v>53.0</v>
      </c>
      <c r="DV17" s="14">
        <f t="shared" si="43"/>
        <v>0.47</v>
      </c>
      <c r="DW17" s="14">
        <v>0.47</v>
      </c>
      <c r="DX17" s="14">
        <v>0.5714285714</v>
      </c>
      <c r="DY17" s="14">
        <f t="shared" si="44"/>
        <v>0.5207142857</v>
      </c>
    </row>
    <row r="18">
      <c r="A18" s="3" t="s">
        <v>27</v>
      </c>
      <c r="B18" s="14">
        <f t="shared" si="1"/>
        <v>0.60375</v>
      </c>
      <c r="C18" s="14">
        <f t="shared" si="2"/>
        <v>0.7075</v>
      </c>
      <c r="D18" s="15">
        <f t="shared" si="3"/>
        <v>0.5</v>
      </c>
      <c r="E18" s="15">
        <v>1.0</v>
      </c>
      <c r="F18" s="15">
        <v>0.33</v>
      </c>
      <c r="G18" s="15">
        <v>0.33</v>
      </c>
      <c r="H18" s="15">
        <v>1.0</v>
      </c>
      <c r="I18" s="15">
        <v>1.0</v>
      </c>
      <c r="J18" s="15">
        <v>1.0</v>
      </c>
      <c r="K18" s="15">
        <v>0.0</v>
      </c>
      <c r="L18" s="15">
        <v>1.0</v>
      </c>
      <c r="M18" s="15">
        <v>1.0</v>
      </c>
      <c r="N18" s="15">
        <v>0.0</v>
      </c>
      <c r="O18" s="3" t="s">
        <v>71</v>
      </c>
      <c r="P18" s="15">
        <f t="shared" si="4"/>
        <v>37.196</v>
      </c>
      <c r="Q18" s="15">
        <v>6.0</v>
      </c>
      <c r="R18" s="15">
        <v>35.0</v>
      </c>
      <c r="S18" s="15">
        <f t="shared" si="5"/>
        <v>43.75</v>
      </c>
      <c r="T18" s="15">
        <v>3.0</v>
      </c>
      <c r="U18" s="14">
        <f t="shared" si="6"/>
        <v>25</v>
      </c>
      <c r="V18" s="14">
        <v>42.23</v>
      </c>
      <c r="W18" s="14">
        <f t="shared" si="7"/>
        <v>42.23</v>
      </c>
      <c r="X18" s="15">
        <v>2.0</v>
      </c>
      <c r="Y18" s="15">
        <v>1.0</v>
      </c>
      <c r="Z18" s="15">
        <v>1.0</v>
      </c>
      <c r="AA18" s="15">
        <f t="shared" si="46"/>
        <v>35</v>
      </c>
      <c r="AB18" s="15">
        <v>1.0</v>
      </c>
      <c r="AC18" s="15">
        <v>1.0</v>
      </c>
      <c r="AD18" s="15">
        <v>2.0</v>
      </c>
      <c r="AE18" s="15">
        <v>2.0</v>
      </c>
      <c r="AF18" s="15">
        <v>1.0</v>
      </c>
      <c r="AG18" s="15">
        <f t="shared" si="47"/>
        <v>40</v>
      </c>
      <c r="AH18" s="14">
        <v>73.97757973539369</v>
      </c>
      <c r="AI18" s="15">
        <v>2450.0</v>
      </c>
      <c r="AJ18" s="14">
        <f t="shared" si="10"/>
        <v>0.7597751991</v>
      </c>
      <c r="AK18" s="15">
        <v>243594.0</v>
      </c>
      <c r="AL18" s="14">
        <f t="shared" si="11"/>
        <v>0.5851374549</v>
      </c>
      <c r="AM18" s="14">
        <f t="shared" si="12"/>
        <v>0.672456327</v>
      </c>
      <c r="AN18" s="15">
        <v>2.0</v>
      </c>
      <c r="AO18" s="15">
        <v>6.0</v>
      </c>
      <c r="AP18" s="15">
        <v>1.0</v>
      </c>
      <c r="AQ18" s="15">
        <v>9.0</v>
      </c>
      <c r="AR18" s="16">
        <f t="shared" si="13"/>
        <v>1</v>
      </c>
      <c r="AS18" s="17">
        <f t="shared" si="14"/>
        <v>0.7777777778</v>
      </c>
      <c r="AT18" s="17">
        <f t="shared" si="15"/>
        <v>0.8888888889</v>
      </c>
      <c r="AU18" s="14">
        <f t="shared" si="16"/>
        <v>0.2193273921</v>
      </c>
      <c r="AV18" s="15">
        <v>140.0</v>
      </c>
      <c r="AW18" s="18">
        <f t="shared" si="45"/>
        <v>1</v>
      </c>
      <c r="AX18" s="15">
        <v>1.0</v>
      </c>
      <c r="AY18" s="14">
        <v>49.226945174858585</v>
      </c>
      <c r="AZ18" s="15">
        <v>175.0</v>
      </c>
      <c r="BA18" s="14">
        <f t="shared" si="18"/>
        <v>0</v>
      </c>
      <c r="BB18" s="15">
        <v>231.0</v>
      </c>
      <c r="BC18" s="14">
        <f t="shared" si="19"/>
        <v>0.01424599365</v>
      </c>
      <c r="BD18" s="15">
        <v>2.51</v>
      </c>
      <c r="BE18" s="15">
        <v>2012.0</v>
      </c>
      <c r="BF18" s="18">
        <f t="shared" si="20"/>
        <v>0.9204677752</v>
      </c>
      <c r="BG18" s="18">
        <f t="shared" si="21"/>
        <v>0.4673568844</v>
      </c>
      <c r="BH18" s="15">
        <v>0.696</v>
      </c>
      <c r="BI18" s="15">
        <v>18.8</v>
      </c>
      <c r="BJ18" s="14">
        <f t="shared" si="22"/>
        <v>0.8853618451</v>
      </c>
      <c r="BK18" s="14">
        <f t="shared" si="23"/>
        <v>79.06809226</v>
      </c>
      <c r="BL18" s="15">
        <v>98.0</v>
      </c>
      <c r="BM18" s="14">
        <f t="shared" si="24"/>
        <v>0.68208</v>
      </c>
      <c r="BN18" s="15">
        <v>74.0</v>
      </c>
      <c r="BO18" s="14">
        <f t="shared" si="25"/>
        <v>0.71104</v>
      </c>
      <c r="BP18" s="14">
        <f t="shared" si="26"/>
        <v>56.61711641</v>
      </c>
      <c r="BQ18" s="19">
        <v>14.464168310322156</v>
      </c>
      <c r="BR18" s="19">
        <v>13.017751479289942</v>
      </c>
      <c r="BS18" s="14">
        <v>0.0</v>
      </c>
      <c r="BT18" s="14">
        <v>32.0</v>
      </c>
      <c r="BU18" s="14">
        <f t="shared" si="27"/>
        <v>0.8115</v>
      </c>
      <c r="BV18" s="14">
        <v>62.3</v>
      </c>
      <c r="BW18" s="14">
        <v>1.0</v>
      </c>
      <c r="BX18" s="15">
        <f t="shared" si="28"/>
        <v>0.9858853016</v>
      </c>
      <c r="BY18" s="15">
        <v>668.0</v>
      </c>
      <c r="BZ18" s="15">
        <v>3.3</v>
      </c>
      <c r="CA18" s="20">
        <v>0.5</v>
      </c>
      <c r="CB18" s="15">
        <v>1742.0</v>
      </c>
      <c r="CC18" s="15">
        <v>63.0</v>
      </c>
      <c r="CD18" s="14">
        <v>0.7</v>
      </c>
      <c r="CE18" s="15">
        <v>56.1</v>
      </c>
      <c r="CF18" s="15">
        <v>3.3</v>
      </c>
      <c r="CG18" s="15">
        <v>0.426</v>
      </c>
      <c r="CH18" s="21">
        <f t="shared" si="29"/>
        <v>56.81666667</v>
      </c>
      <c r="CI18" s="22">
        <v>34.0</v>
      </c>
      <c r="CJ18" s="15">
        <v>99.9</v>
      </c>
      <c r="CK18" s="15">
        <v>0.1</v>
      </c>
      <c r="CL18" s="15">
        <v>60.0</v>
      </c>
      <c r="CM18" s="15">
        <v>67.0</v>
      </c>
      <c r="CN18" s="15">
        <v>30.0</v>
      </c>
      <c r="CO18" s="15">
        <v>50.0</v>
      </c>
      <c r="CP18" s="15">
        <v>100.0</v>
      </c>
      <c r="CQ18" s="14">
        <f t="shared" si="30"/>
        <v>67.84166667</v>
      </c>
      <c r="CR18" s="14">
        <f t="shared" si="31"/>
        <v>0.45</v>
      </c>
      <c r="CS18" s="14">
        <f t="shared" si="32"/>
        <v>0.2583333333</v>
      </c>
      <c r="CT18" s="14">
        <f t="shared" si="33"/>
        <v>1</v>
      </c>
      <c r="CU18" s="14">
        <v>2.0</v>
      </c>
      <c r="CV18" s="14">
        <v>0.0</v>
      </c>
      <c r="CW18" s="14">
        <f t="shared" si="34"/>
        <v>0.1</v>
      </c>
      <c r="CX18" s="14">
        <v>3.0</v>
      </c>
      <c r="CY18" s="14">
        <v>1.0</v>
      </c>
      <c r="CZ18" s="14">
        <f t="shared" si="35"/>
        <v>0.3</v>
      </c>
      <c r="DA18" s="14">
        <v>1.0</v>
      </c>
      <c r="DB18" s="14">
        <v>0.0</v>
      </c>
      <c r="DC18" s="14">
        <f t="shared" si="36"/>
        <v>0.05</v>
      </c>
      <c r="DD18" s="14">
        <v>3.0</v>
      </c>
      <c r="DE18" s="14">
        <v>2.0</v>
      </c>
      <c r="DF18" s="14">
        <f t="shared" si="37"/>
        <v>0.45</v>
      </c>
      <c r="DG18" s="14">
        <v>3.0</v>
      </c>
      <c r="DH18" s="14">
        <v>2.0</v>
      </c>
      <c r="DI18" s="14">
        <f t="shared" si="38"/>
        <v>0.45</v>
      </c>
      <c r="DJ18" s="14">
        <v>2.0</v>
      </c>
      <c r="DK18" s="14">
        <v>1.0</v>
      </c>
      <c r="DL18" s="14">
        <f t="shared" si="39"/>
        <v>0.2</v>
      </c>
      <c r="DM18" s="14">
        <f t="shared" si="40"/>
        <v>0.5140419643</v>
      </c>
      <c r="DN18" s="14">
        <v>0.75</v>
      </c>
      <c r="DO18" s="14">
        <v>0.33</v>
      </c>
      <c r="DP18" s="14">
        <v>1.0</v>
      </c>
      <c r="DQ18" s="14">
        <f t="shared" si="41"/>
        <v>0.581875</v>
      </c>
      <c r="DR18" s="14">
        <v>0.46</v>
      </c>
      <c r="DS18" s="14">
        <v>0.67</v>
      </c>
      <c r="DT18" s="14">
        <f t="shared" si="42"/>
        <v>0.3841</v>
      </c>
      <c r="DU18" s="14">
        <v>60.0</v>
      </c>
      <c r="DV18" s="14">
        <f t="shared" si="43"/>
        <v>0.4</v>
      </c>
      <c r="DW18" s="14">
        <v>0.53</v>
      </c>
      <c r="DX18" s="14">
        <v>0.7142857143</v>
      </c>
      <c r="DY18" s="14">
        <f t="shared" si="44"/>
        <v>0.6221428572</v>
      </c>
    </row>
    <row r="19">
      <c r="A19" s="3" t="s">
        <v>28</v>
      </c>
      <c r="B19" s="14">
        <f t="shared" si="1"/>
        <v>0.5</v>
      </c>
      <c r="C19" s="14">
        <f t="shared" si="2"/>
        <v>0.5</v>
      </c>
      <c r="D19" s="15">
        <f t="shared" si="3"/>
        <v>0.5</v>
      </c>
      <c r="E19" s="15">
        <v>1.0</v>
      </c>
      <c r="F19" s="15">
        <v>1.0</v>
      </c>
      <c r="G19" s="15">
        <v>0.0</v>
      </c>
      <c r="H19" s="15">
        <v>1.0</v>
      </c>
      <c r="I19" s="15">
        <v>1.0</v>
      </c>
      <c r="J19" s="15">
        <v>0.0</v>
      </c>
      <c r="K19" s="15">
        <v>0.0</v>
      </c>
      <c r="L19" s="15">
        <v>0.0</v>
      </c>
      <c r="M19" s="15">
        <v>1.0</v>
      </c>
      <c r="N19" s="15">
        <v>0.0</v>
      </c>
      <c r="O19" s="3" t="s">
        <v>31</v>
      </c>
      <c r="P19" s="15">
        <f t="shared" si="4"/>
        <v>22.41</v>
      </c>
      <c r="Q19" s="15">
        <v>7.0</v>
      </c>
      <c r="R19" s="15">
        <v>16.0</v>
      </c>
      <c r="S19" s="15">
        <f t="shared" si="5"/>
        <v>20</v>
      </c>
      <c r="T19" s="15">
        <v>0.0</v>
      </c>
      <c r="U19" s="14">
        <f t="shared" si="6"/>
        <v>0</v>
      </c>
      <c r="V19" s="14">
        <v>32.05</v>
      </c>
      <c r="W19" s="14">
        <f t="shared" si="7"/>
        <v>32.05</v>
      </c>
      <c r="X19" s="15">
        <v>1.0</v>
      </c>
      <c r="Y19" s="15">
        <v>1.0</v>
      </c>
      <c r="Z19" s="15">
        <v>1.0</v>
      </c>
      <c r="AA19" s="15">
        <f t="shared" si="46"/>
        <v>25</v>
      </c>
      <c r="AB19" s="15">
        <v>1.0</v>
      </c>
      <c r="AC19" s="15">
        <v>3.0</v>
      </c>
      <c r="AD19" s="15">
        <v>1.0</v>
      </c>
      <c r="AE19" s="15">
        <v>0.0</v>
      </c>
      <c r="AF19" s="15">
        <v>1.0</v>
      </c>
      <c r="AG19" s="15">
        <f t="shared" si="47"/>
        <v>35</v>
      </c>
      <c r="AH19" s="14">
        <v>49.884898935986364</v>
      </c>
      <c r="AI19" s="15">
        <v>296.0</v>
      </c>
      <c r="AJ19" s="14">
        <f t="shared" si="10"/>
        <v>0.322858874</v>
      </c>
      <c r="AK19" s="15">
        <v>305490.0</v>
      </c>
      <c r="AL19" s="14">
        <f t="shared" si="11"/>
        <v>0.624662255</v>
      </c>
      <c r="AM19" s="14">
        <f t="shared" si="12"/>
        <v>0.4737605645</v>
      </c>
      <c r="AN19" s="15">
        <v>2.0</v>
      </c>
      <c r="AO19" s="15">
        <v>1.0</v>
      </c>
      <c r="AP19" s="15">
        <v>1.0</v>
      </c>
      <c r="AQ19" s="15">
        <v>4.0</v>
      </c>
      <c r="AR19" s="16">
        <f t="shared" si="13"/>
        <v>0.8</v>
      </c>
      <c r="AS19" s="17">
        <f t="shared" si="14"/>
        <v>0.5</v>
      </c>
      <c r="AT19" s="17">
        <f t="shared" si="15"/>
        <v>0.65</v>
      </c>
      <c r="AU19" s="14">
        <f t="shared" si="16"/>
        <v>0.4381197178</v>
      </c>
      <c r="AV19" s="15">
        <v>11.0</v>
      </c>
      <c r="AW19" s="18">
        <f t="shared" si="45"/>
        <v>0.5384272503</v>
      </c>
      <c r="AX19" s="15">
        <v>0.52</v>
      </c>
      <c r="AY19" s="14">
        <v>59.67076939766274</v>
      </c>
      <c r="AZ19" s="15">
        <v>2.0</v>
      </c>
      <c r="BA19" s="14">
        <f t="shared" si="18"/>
        <v>0.7624608116</v>
      </c>
      <c r="BB19" s="15">
        <v>5.0</v>
      </c>
      <c r="BC19" s="14">
        <f t="shared" si="19"/>
        <v>0.6757262275</v>
      </c>
      <c r="BD19" s="15">
        <v>2.31</v>
      </c>
      <c r="BE19" s="15">
        <v>2015.0</v>
      </c>
      <c r="BF19" s="18">
        <f t="shared" si="20"/>
        <v>0.9270661312</v>
      </c>
      <c r="BG19" s="18">
        <f t="shared" si="21"/>
        <v>0.8013961794</v>
      </c>
      <c r="BH19" s="15">
        <v>0.591</v>
      </c>
      <c r="BI19" s="15">
        <v>65.3</v>
      </c>
      <c r="BJ19" s="14">
        <f t="shared" si="22"/>
        <v>0.33811757</v>
      </c>
      <c r="BK19" s="14">
        <f t="shared" si="23"/>
        <v>46.4558785</v>
      </c>
      <c r="BL19" s="15">
        <v>13.0</v>
      </c>
      <c r="BM19" s="14">
        <f t="shared" si="24"/>
        <v>0.07683</v>
      </c>
      <c r="BN19" s="15">
        <v>64.0</v>
      </c>
      <c r="BO19" s="14">
        <f t="shared" si="25"/>
        <v>0.358415</v>
      </c>
      <c r="BP19" s="14">
        <f t="shared" si="26"/>
        <v>47.43346742</v>
      </c>
      <c r="BQ19" s="19">
        <v>61.1439842209073</v>
      </c>
      <c r="BR19" s="19">
        <v>55.02958579881657</v>
      </c>
      <c r="BS19" s="14">
        <v>0.0</v>
      </c>
      <c r="BT19" s="14">
        <v>19.0</v>
      </c>
      <c r="BU19" s="14">
        <f t="shared" si="27"/>
        <v>0.3388</v>
      </c>
      <c r="BV19" s="14">
        <v>3.76</v>
      </c>
      <c r="BW19" s="14">
        <v>0.64</v>
      </c>
      <c r="BX19" s="15">
        <f t="shared" si="28"/>
        <v>0.6165682031</v>
      </c>
      <c r="BY19" s="15">
        <v>184.0</v>
      </c>
      <c r="BZ19" s="15">
        <v>1.1</v>
      </c>
      <c r="CA19" s="20">
        <v>0.9</v>
      </c>
      <c r="CB19" s="15">
        <v>297.0</v>
      </c>
      <c r="CC19" s="15">
        <v>5.1</v>
      </c>
      <c r="CD19" s="14">
        <v>0.9</v>
      </c>
      <c r="CE19" s="26">
        <v>56.82</v>
      </c>
      <c r="CF19" s="15" t="s">
        <v>210</v>
      </c>
      <c r="CG19" s="15">
        <v>0.479</v>
      </c>
      <c r="CH19" s="21">
        <f t="shared" si="29"/>
        <v>52.3</v>
      </c>
      <c r="CI19" s="22">
        <v>61.0</v>
      </c>
      <c r="CJ19" s="15">
        <v>34.8</v>
      </c>
      <c r="CK19" s="15">
        <v>65.2</v>
      </c>
      <c r="CL19" s="15">
        <v>60.0</v>
      </c>
      <c r="CM19" s="15">
        <v>100.0</v>
      </c>
      <c r="CN19" s="15">
        <v>0.0</v>
      </c>
      <c r="CO19" s="15">
        <v>58.0</v>
      </c>
      <c r="CP19" s="15">
        <v>16.0</v>
      </c>
      <c r="CQ19" s="14">
        <f t="shared" si="30"/>
        <v>79.56666667</v>
      </c>
      <c r="CR19" s="14">
        <f t="shared" si="31"/>
        <v>0.45</v>
      </c>
      <c r="CS19" s="14">
        <f t="shared" si="32"/>
        <v>0.08333333333</v>
      </c>
      <c r="CT19" s="14">
        <f t="shared" si="33"/>
        <v>0.3333333333</v>
      </c>
      <c r="CU19" s="14">
        <v>1.0</v>
      </c>
      <c r="CV19" s="14">
        <v>0.0</v>
      </c>
      <c r="CW19" s="14">
        <f t="shared" si="34"/>
        <v>0.05</v>
      </c>
      <c r="CX19" s="14">
        <v>0.0</v>
      </c>
      <c r="CY19" s="14">
        <v>0.0</v>
      </c>
      <c r="CZ19" s="14">
        <f t="shared" si="35"/>
        <v>0</v>
      </c>
      <c r="DA19" s="14">
        <v>0.0</v>
      </c>
      <c r="DB19" s="14">
        <v>0.0</v>
      </c>
      <c r="DC19" s="14">
        <f t="shared" si="36"/>
        <v>0</v>
      </c>
      <c r="DD19" s="14">
        <v>0.0</v>
      </c>
      <c r="DE19" s="14">
        <v>0.0</v>
      </c>
      <c r="DF19" s="14">
        <f t="shared" si="37"/>
        <v>0</v>
      </c>
      <c r="DG19" s="14">
        <v>0.0</v>
      </c>
      <c r="DH19" s="14">
        <v>0.0</v>
      </c>
      <c r="DI19" s="14">
        <f t="shared" si="38"/>
        <v>0</v>
      </c>
      <c r="DJ19" s="14">
        <v>3.0</v>
      </c>
      <c r="DK19" s="14">
        <v>2.0</v>
      </c>
      <c r="DL19" s="14">
        <f t="shared" si="39"/>
        <v>0.45</v>
      </c>
      <c r="DM19" s="14">
        <f t="shared" si="40"/>
        <v>0.6297410714</v>
      </c>
      <c r="DN19" s="14">
        <v>0.625</v>
      </c>
      <c r="DO19" s="14">
        <v>0.0</v>
      </c>
      <c r="DP19" s="14">
        <v>0.0</v>
      </c>
      <c r="DQ19" s="14">
        <f t="shared" si="41"/>
        <v>0.15625</v>
      </c>
      <c r="DR19" s="14">
        <v>0.451</v>
      </c>
      <c r="DS19" s="14">
        <v>0.0</v>
      </c>
      <c r="DT19" s="14">
        <f t="shared" si="42"/>
        <v>0.2255</v>
      </c>
      <c r="DU19" s="14">
        <v>62.0</v>
      </c>
      <c r="DV19" s="14">
        <f t="shared" si="43"/>
        <v>0.38</v>
      </c>
      <c r="DW19" s="14">
        <v>0.47</v>
      </c>
      <c r="DX19" s="14">
        <v>0.5714285714</v>
      </c>
      <c r="DY19" s="14">
        <f t="shared" si="44"/>
        <v>0.5207142857</v>
      </c>
    </row>
    <row r="20">
      <c r="A20" s="3" t="s">
        <v>29</v>
      </c>
      <c r="B20" s="14">
        <f t="shared" si="1"/>
        <v>0.395625</v>
      </c>
      <c r="C20" s="14">
        <f t="shared" si="2"/>
        <v>0.29125</v>
      </c>
      <c r="D20" s="15">
        <f t="shared" si="3"/>
        <v>0.5</v>
      </c>
      <c r="E20" s="15">
        <v>0.0</v>
      </c>
      <c r="F20" s="15">
        <v>0.33</v>
      </c>
      <c r="G20" s="15">
        <v>0.0</v>
      </c>
      <c r="H20" s="15">
        <v>1.0</v>
      </c>
      <c r="I20" s="15">
        <v>0.0</v>
      </c>
      <c r="J20" s="15">
        <v>1.0</v>
      </c>
      <c r="K20" s="15">
        <v>0.0</v>
      </c>
      <c r="L20" s="15">
        <v>0.0</v>
      </c>
      <c r="M20" s="15">
        <v>1.0</v>
      </c>
      <c r="N20" s="15">
        <v>0.0</v>
      </c>
      <c r="O20" s="3" t="s">
        <v>24</v>
      </c>
      <c r="P20" s="15">
        <f t="shared" si="4"/>
        <v>25.66666667</v>
      </c>
      <c r="Q20" s="15">
        <v>7.0</v>
      </c>
      <c r="R20" s="15">
        <v>24.0</v>
      </c>
      <c r="S20" s="15">
        <f t="shared" si="5"/>
        <v>30</v>
      </c>
      <c r="T20" s="15">
        <v>1.0</v>
      </c>
      <c r="U20" s="14">
        <f t="shared" si="6"/>
        <v>8.333333333</v>
      </c>
      <c r="V20" s="14">
        <v>0.0</v>
      </c>
      <c r="W20" s="14">
        <f t="shared" si="7"/>
        <v>0</v>
      </c>
      <c r="X20" s="15">
        <v>4.0</v>
      </c>
      <c r="Y20" s="15">
        <v>1.0</v>
      </c>
      <c r="Z20" s="15">
        <v>2.0</v>
      </c>
      <c r="AA20" s="15">
        <f t="shared" si="46"/>
        <v>60</v>
      </c>
      <c r="AB20" s="15">
        <v>1.0</v>
      </c>
      <c r="AC20" s="15">
        <v>1.0</v>
      </c>
      <c r="AD20" s="15">
        <v>2.0</v>
      </c>
      <c r="AE20" s="15">
        <v>0.0</v>
      </c>
      <c r="AF20" s="15">
        <v>1.0</v>
      </c>
      <c r="AG20" s="15">
        <f t="shared" si="47"/>
        <v>30</v>
      </c>
      <c r="AH20" s="14">
        <v>35.159975824691756</v>
      </c>
      <c r="AI20" s="15">
        <v>2234.0</v>
      </c>
      <c r="AJ20" s="14">
        <f t="shared" si="10"/>
        <v>0.7390113069</v>
      </c>
      <c r="AK20" s="15">
        <v>78628.0</v>
      </c>
      <c r="AL20" s="14">
        <f t="shared" si="11"/>
        <v>0.3948749118</v>
      </c>
      <c r="AM20" s="14">
        <f t="shared" si="12"/>
        <v>0.5669431093</v>
      </c>
      <c r="AN20" s="15">
        <v>1.0</v>
      </c>
      <c r="AO20" s="15">
        <v>2.0</v>
      </c>
      <c r="AP20" s="15">
        <v>1.0</v>
      </c>
      <c r="AQ20" s="15">
        <v>4.0</v>
      </c>
      <c r="AR20" s="16">
        <f t="shared" si="13"/>
        <v>0.8</v>
      </c>
      <c r="AS20" s="17">
        <f t="shared" si="14"/>
        <v>0.75</v>
      </c>
      <c r="AT20" s="17">
        <f t="shared" si="15"/>
        <v>0.775</v>
      </c>
      <c r="AU20" s="14">
        <f t="shared" si="16"/>
        <v>0.3290284453</v>
      </c>
      <c r="AV20" s="15">
        <v>12.0</v>
      </c>
      <c r="AW20" s="18">
        <f t="shared" si="45"/>
        <v>0.5557708294</v>
      </c>
      <c r="AX20" s="15">
        <v>0.17</v>
      </c>
      <c r="AY20" s="14">
        <v>67.45812414779195</v>
      </c>
      <c r="AZ20" s="15">
        <v>0.0</v>
      </c>
      <c r="BA20" s="14">
        <f t="shared" si="18"/>
        <v>1</v>
      </c>
      <c r="BB20" s="15">
        <v>1.0</v>
      </c>
      <c r="BC20" s="14">
        <f t="shared" si="19"/>
        <v>0.8745537808</v>
      </c>
      <c r="BD20" s="15">
        <v>8.04</v>
      </c>
      <c r="BE20" s="15">
        <v>2015.0</v>
      </c>
      <c r="BF20" s="18">
        <f t="shared" si="20"/>
        <v>0.7160283312</v>
      </c>
      <c r="BG20" s="18">
        <f t="shared" si="21"/>
        <v>0.795291056</v>
      </c>
      <c r="BH20" s="15">
        <v>0.44</v>
      </c>
      <c r="BI20" s="15">
        <v>32.1</v>
      </c>
      <c r="BJ20" s="14">
        <f t="shared" si="22"/>
        <v>0.7828678199</v>
      </c>
      <c r="BK20" s="14">
        <f t="shared" si="23"/>
        <v>61.14339099</v>
      </c>
      <c r="BL20" s="15">
        <v>3.0</v>
      </c>
      <c r="BM20" s="14">
        <f t="shared" si="24"/>
        <v>0.0132</v>
      </c>
      <c r="BN20" s="15">
        <v>57.0</v>
      </c>
      <c r="BO20" s="14">
        <f t="shared" si="25"/>
        <v>0.2916</v>
      </c>
      <c r="BP20" s="14">
        <f t="shared" si="26"/>
        <v>32.20452663</v>
      </c>
      <c r="BQ20" s="19">
        <v>5.9171597633136095</v>
      </c>
      <c r="BR20" s="19">
        <v>5.325443786982249</v>
      </c>
      <c r="BS20" s="14">
        <v>0.0</v>
      </c>
      <c r="BT20" s="14">
        <v>51.0</v>
      </c>
      <c r="BU20" s="14">
        <f t="shared" si="27"/>
        <v>0.3909</v>
      </c>
      <c r="BV20" s="14">
        <v>3.18</v>
      </c>
      <c r="BW20" s="14">
        <v>0.75</v>
      </c>
      <c r="BX20" s="15">
        <f t="shared" si="28"/>
        <v>0</v>
      </c>
      <c r="BY20" s="15">
        <v>0.0</v>
      </c>
      <c r="BZ20" s="15">
        <v>0.0</v>
      </c>
      <c r="CA20" s="20">
        <v>0.0</v>
      </c>
      <c r="CB20" s="15">
        <v>0.0</v>
      </c>
      <c r="CC20" s="15">
        <v>0.0</v>
      </c>
      <c r="CD20" s="14">
        <v>0.0</v>
      </c>
      <c r="CE20" s="26">
        <v>56.82</v>
      </c>
      <c r="CF20" s="15" t="s">
        <v>210</v>
      </c>
      <c r="CG20" s="15">
        <v>0.596</v>
      </c>
      <c r="CH20" s="21">
        <f t="shared" si="29"/>
        <v>47.13333333</v>
      </c>
      <c r="CI20" s="22">
        <v>43.0</v>
      </c>
      <c r="CJ20" s="15">
        <v>34.8</v>
      </c>
      <c r="CK20" s="15">
        <v>65.2</v>
      </c>
      <c r="CL20" s="15">
        <v>50.0</v>
      </c>
      <c r="CM20" s="15">
        <v>100.0</v>
      </c>
      <c r="CN20" s="15">
        <v>0.0</v>
      </c>
      <c r="CO20" s="15">
        <v>55.0</v>
      </c>
      <c r="CP20" s="15">
        <v>100.0</v>
      </c>
      <c r="CQ20" s="14">
        <f t="shared" si="30"/>
        <v>88.93333333</v>
      </c>
      <c r="CR20" s="14">
        <f t="shared" si="31"/>
        <v>0.2</v>
      </c>
      <c r="CS20" s="14">
        <f t="shared" si="32"/>
        <v>0.06666666667</v>
      </c>
      <c r="CT20" s="14">
        <f t="shared" si="33"/>
        <v>0.5</v>
      </c>
      <c r="CU20" s="14">
        <v>1.0</v>
      </c>
      <c r="CV20" s="14">
        <v>0.0</v>
      </c>
      <c r="CW20" s="14">
        <f t="shared" si="34"/>
        <v>0.05</v>
      </c>
      <c r="CX20" s="14">
        <v>1.0</v>
      </c>
      <c r="CY20" s="14">
        <v>2.0</v>
      </c>
      <c r="CZ20" s="14">
        <f t="shared" si="35"/>
        <v>0.15</v>
      </c>
      <c r="DA20" s="14">
        <v>0.0</v>
      </c>
      <c r="DB20" s="14">
        <v>0.0</v>
      </c>
      <c r="DC20" s="14">
        <f t="shared" si="36"/>
        <v>0</v>
      </c>
      <c r="DD20" s="14">
        <v>2.0</v>
      </c>
      <c r="DE20" s="14">
        <v>1.0</v>
      </c>
      <c r="DF20" s="14">
        <f t="shared" si="37"/>
        <v>0.2</v>
      </c>
      <c r="DG20" s="14">
        <v>0.0</v>
      </c>
      <c r="DH20" s="14">
        <v>0.0</v>
      </c>
      <c r="DI20" s="14">
        <f t="shared" si="38"/>
        <v>0</v>
      </c>
      <c r="DJ20" s="14">
        <v>0.0</v>
      </c>
      <c r="DK20" s="14">
        <v>0.0</v>
      </c>
      <c r="DL20" s="14">
        <f t="shared" si="39"/>
        <v>0</v>
      </c>
      <c r="DM20" s="14">
        <f t="shared" si="40"/>
        <v>0.4228369643</v>
      </c>
      <c r="DN20" s="14">
        <v>1.0</v>
      </c>
      <c r="DO20" s="14">
        <v>0.0</v>
      </c>
      <c r="DP20" s="14">
        <v>0.0</v>
      </c>
      <c r="DQ20" s="14">
        <f t="shared" si="41"/>
        <v>0.25</v>
      </c>
      <c r="DR20" s="14">
        <v>0.977</v>
      </c>
      <c r="DS20" s="14">
        <v>0.67</v>
      </c>
      <c r="DT20" s="14">
        <f t="shared" si="42"/>
        <v>0.815795</v>
      </c>
      <c r="DU20" s="14">
        <v>70.0</v>
      </c>
      <c r="DV20" s="14">
        <f t="shared" si="43"/>
        <v>0.3</v>
      </c>
      <c r="DW20" s="14">
        <v>0.2</v>
      </c>
      <c r="DX20" s="14">
        <v>0.7142857143</v>
      </c>
      <c r="DY20" s="14">
        <f t="shared" si="44"/>
        <v>0.4571428572</v>
      </c>
    </row>
    <row r="21">
      <c r="A21" s="1" t="s">
        <v>30</v>
      </c>
      <c r="B21" s="14">
        <f t="shared" si="1"/>
        <v>0.75</v>
      </c>
      <c r="C21" s="14">
        <f t="shared" si="2"/>
        <v>1</v>
      </c>
      <c r="D21" s="15">
        <f t="shared" si="3"/>
        <v>0.5</v>
      </c>
      <c r="E21" s="15">
        <v>1.0</v>
      </c>
      <c r="F21" s="15">
        <v>1.0</v>
      </c>
      <c r="G21" s="15">
        <v>1.0</v>
      </c>
      <c r="H21" s="15">
        <v>1.0</v>
      </c>
      <c r="I21" s="15">
        <v>1.0</v>
      </c>
      <c r="J21" s="15">
        <v>1.0</v>
      </c>
      <c r="K21" s="15">
        <v>1.0</v>
      </c>
      <c r="L21" s="15">
        <v>1.0</v>
      </c>
      <c r="M21" s="15">
        <v>1.0</v>
      </c>
      <c r="N21" s="15">
        <v>0.0</v>
      </c>
      <c r="O21" s="3" t="s">
        <v>213</v>
      </c>
      <c r="P21" s="15">
        <f t="shared" si="4"/>
        <v>86.33333333</v>
      </c>
      <c r="Q21" s="15">
        <v>2.0</v>
      </c>
      <c r="R21" s="15">
        <v>72.0</v>
      </c>
      <c r="S21" s="15">
        <f t="shared" si="5"/>
        <v>90</v>
      </c>
      <c r="T21" s="15">
        <v>11.0</v>
      </c>
      <c r="U21" s="14">
        <f t="shared" si="6"/>
        <v>91.66666667</v>
      </c>
      <c r="V21" s="14">
        <v>100.0</v>
      </c>
      <c r="W21" s="14">
        <f t="shared" si="7"/>
        <v>100</v>
      </c>
      <c r="X21" s="15">
        <v>4.0</v>
      </c>
      <c r="Y21" s="15">
        <v>3.0</v>
      </c>
      <c r="Z21" s="15">
        <v>3.0</v>
      </c>
      <c r="AA21" s="15">
        <f t="shared" si="46"/>
        <v>85</v>
      </c>
      <c r="AB21" s="15">
        <v>0.0</v>
      </c>
      <c r="AC21" s="15">
        <v>4.0</v>
      </c>
      <c r="AD21" s="15">
        <v>3.0</v>
      </c>
      <c r="AE21" s="15">
        <v>3.0</v>
      </c>
      <c r="AF21" s="15">
        <v>3.0</v>
      </c>
      <c r="AG21" s="15">
        <f t="shared" si="47"/>
        <v>65</v>
      </c>
      <c r="AH21" s="14">
        <v>79.9404233543274</v>
      </c>
      <c r="AI21" s="15">
        <v>300.0</v>
      </c>
      <c r="AJ21" s="14">
        <f t="shared" si="10"/>
        <v>0.3252166245</v>
      </c>
      <c r="AK21" s="15">
        <f>379250+43678</f>
        <v>422928</v>
      </c>
      <c r="AL21" s="14">
        <f t="shared" si="11"/>
        <v>0.6819325729</v>
      </c>
      <c r="AM21" s="14">
        <f t="shared" si="12"/>
        <v>0.5035745987</v>
      </c>
      <c r="AN21" s="15">
        <v>0.0</v>
      </c>
      <c r="AO21" s="15">
        <v>0.0</v>
      </c>
      <c r="AP21" s="15">
        <v>2.0</v>
      </c>
      <c r="AQ21" s="15">
        <v>2.0</v>
      </c>
      <c r="AR21" s="16">
        <f t="shared" si="13"/>
        <v>0.4</v>
      </c>
      <c r="AS21" s="17">
        <f t="shared" si="14"/>
        <v>1</v>
      </c>
      <c r="AT21" s="17">
        <f t="shared" si="15"/>
        <v>0.7</v>
      </c>
      <c r="AU21" s="14">
        <f t="shared" si="16"/>
        <v>0.3982127006</v>
      </c>
      <c r="AV21" s="3"/>
      <c r="AW21" s="18">
        <v>1.0</v>
      </c>
      <c r="AX21" s="15">
        <v>1.0</v>
      </c>
      <c r="AY21" s="14">
        <v>88.79476112752494</v>
      </c>
      <c r="AZ21" s="3"/>
      <c r="BA21" s="14">
        <f t="shared" si="18"/>
        <v>1</v>
      </c>
      <c r="BB21" s="3"/>
      <c r="BC21" s="14">
        <f t="shared" si="19"/>
        <v>1</v>
      </c>
      <c r="BD21" s="25">
        <v>0.8</v>
      </c>
      <c r="BE21" s="15">
        <v>2017.0</v>
      </c>
      <c r="BF21" s="18">
        <f t="shared" si="20"/>
        <v>0.9753974421</v>
      </c>
      <c r="BG21" s="18">
        <f t="shared" si="21"/>
        <v>0.9876987211</v>
      </c>
      <c r="BH21" s="25">
        <v>0.804</v>
      </c>
      <c r="BI21" s="25">
        <v>3.59</v>
      </c>
      <c r="BJ21" s="14">
        <f t="shared" si="22"/>
        <v>0.9801834481</v>
      </c>
      <c r="BK21" s="14">
        <f t="shared" si="23"/>
        <v>89.2091724</v>
      </c>
      <c r="BL21" s="15">
        <v>100.0</v>
      </c>
      <c r="BM21" s="14">
        <f t="shared" si="24"/>
        <v>0.804</v>
      </c>
      <c r="BN21" s="15">
        <v>54.0</v>
      </c>
      <c r="BO21" s="14">
        <f t="shared" si="25"/>
        <v>0.672</v>
      </c>
      <c r="BP21" s="14">
        <f t="shared" si="26"/>
        <v>38.80817664</v>
      </c>
      <c r="BQ21" s="19">
        <v>59.82905982905983</v>
      </c>
      <c r="BR21" s="19">
        <v>53.84615384615385</v>
      </c>
      <c r="BS21" s="14">
        <v>0.0</v>
      </c>
      <c r="BT21" s="14">
        <v>57.0</v>
      </c>
      <c r="BU21" s="14">
        <f t="shared" si="27"/>
        <v>0</v>
      </c>
      <c r="BV21" s="14">
        <v>0.0</v>
      </c>
      <c r="BW21" s="14">
        <v>0.0</v>
      </c>
      <c r="BX21" s="15">
        <f t="shared" si="28"/>
        <v>0</v>
      </c>
      <c r="BY21" s="15">
        <v>0.0</v>
      </c>
      <c r="BZ21" s="15">
        <v>0.0</v>
      </c>
      <c r="CA21" s="20">
        <v>0.0</v>
      </c>
      <c r="CB21" s="15">
        <v>0.0</v>
      </c>
      <c r="CC21" s="15">
        <v>0.0</v>
      </c>
      <c r="CD21" s="14">
        <v>0.0</v>
      </c>
      <c r="CE21" s="26">
        <v>56.82</v>
      </c>
      <c r="CF21" s="15" t="s">
        <v>210</v>
      </c>
      <c r="CG21" s="26">
        <v>0.408</v>
      </c>
      <c r="CH21" s="21">
        <f t="shared" si="29"/>
        <v>62.93333333</v>
      </c>
      <c r="CI21" s="22">
        <v>23.0</v>
      </c>
      <c r="CJ21" s="15">
        <v>1.6</v>
      </c>
      <c r="CK21" s="15">
        <v>98.4</v>
      </c>
      <c r="CL21" s="15">
        <v>100.0</v>
      </c>
      <c r="CM21" s="15">
        <v>100.0</v>
      </c>
      <c r="CN21" s="15">
        <v>100.0</v>
      </c>
      <c r="CO21" s="15">
        <v>53.0</v>
      </c>
      <c r="CP21" s="15">
        <v>92.0</v>
      </c>
      <c r="CQ21" s="14">
        <f t="shared" si="30"/>
        <v>78.98333333</v>
      </c>
      <c r="CR21" s="14">
        <f t="shared" si="31"/>
        <v>0.4</v>
      </c>
      <c r="CS21" s="14">
        <f t="shared" si="32"/>
        <v>0.1166666667</v>
      </c>
      <c r="CT21" s="14">
        <f t="shared" si="33"/>
        <v>1.166666667</v>
      </c>
      <c r="CU21" s="14">
        <v>1.0</v>
      </c>
      <c r="CV21" s="14">
        <v>2.0</v>
      </c>
      <c r="CW21" s="14">
        <f t="shared" si="34"/>
        <v>0.15</v>
      </c>
      <c r="CX21" s="14">
        <v>2.0</v>
      </c>
      <c r="CY21" s="14">
        <v>3.0</v>
      </c>
      <c r="CZ21" s="14">
        <f t="shared" si="35"/>
        <v>0.4</v>
      </c>
      <c r="DA21" s="14">
        <v>0.0</v>
      </c>
      <c r="DB21" s="14">
        <v>0.0</v>
      </c>
      <c r="DC21" s="14">
        <f t="shared" si="36"/>
        <v>0</v>
      </c>
      <c r="DD21" s="14">
        <v>1.0</v>
      </c>
      <c r="DE21" s="14">
        <v>2.0</v>
      </c>
      <c r="DF21" s="14">
        <f t="shared" si="37"/>
        <v>0.15</v>
      </c>
      <c r="DG21" s="14">
        <v>0.0</v>
      </c>
      <c r="DH21" s="14">
        <v>0.0</v>
      </c>
      <c r="DI21" s="14">
        <f t="shared" si="38"/>
        <v>0</v>
      </c>
      <c r="DJ21" s="14">
        <v>0.0</v>
      </c>
      <c r="DK21" s="14">
        <v>0.0</v>
      </c>
      <c r="DL21" s="14">
        <f t="shared" si="39"/>
        <v>0</v>
      </c>
      <c r="DM21" s="14">
        <f t="shared" si="40"/>
        <v>0.9279761905</v>
      </c>
      <c r="DN21" s="27">
        <v>0.0</v>
      </c>
      <c r="DO21" s="27">
        <v>0.67</v>
      </c>
      <c r="DP21" s="14">
        <v>0.0</v>
      </c>
      <c r="DQ21" s="14">
        <f t="shared" si="41"/>
        <v>0</v>
      </c>
      <c r="DR21" s="27">
        <v>0.0</v>
      </c>
      <c r="DS21" s="27">
        <v>0.67</v>
      </c>
      <c r="DT21" s="14">
        <f t="shared" si="42"/>
        <v>0</v>
      </c>
      <c r="DU21" s="14">
        <v>15.0</v>
      </c>
      <c r="DV21" s="14">
        <f t="shared" si="43"/>
        <v>0.85</v>
      </c>
      <c r="DW21" s="14">
        <f>13/15</f>
        <v>0.8666666667</v>
      </c>
      <c r="DX21" s="14">
        <v>0.8571428571</v>
      </c>
      <c r="DY21" s="14">
        <f t="shared" si="44"/>
        <v>0.8619047619</v>
      </c>
    </row>
    <row r="22">
      <c r="A22" s="3" t="s">
        <v>31</v>
      </c>
      <c r="B22" s="14">
        <f t="shared" si="1"/>
        <v>0.583125</v>
      </c>
      <c r="C22" s="14">
        <f t="shared" si="2"/>
        <v>0.66625</v>
      </c>
      <c r="D22" s="15">
        <f t="shared" si="3"/>
        <v>0.5</v>
      </c>
      <c r="E22" s="15">
        <v>1.0</v>
      </c>
      <c r="F22" s="15">
        <v>1.0</v>
      </c>
      <c r="G22" s="15">
        <v>0.33</v>
      </c>
      <c r="H22" s="15">
        <v>1.0</v>
      </c>
      <c r="I22" s="15">
        <v>0.0</v>
      </c>
      <c r="J22" s="15">
        <v>1.0</v>
      </c>
      <c r="K22" s="15">
        <v>1.0</v>
      </c>
      <c r="L22" s="15">
        <v>0.0</v>
      </c>
      <c r="M22" s="15">
        <v>1.0</v>
      </c>
      <c r="N22" s="15">
        <v>0.0</v>
      </c>
      <c r="O22" s="3" t="s">
        <v>28</v>
      </c>
      <c r="P22" s="15">
        <f t="shared" si="4"/>
        <v>42.87133333</v>
      </c>
      <c r="Q22" s="15">
        <v>5.0</v>
      </c>
      <c r="R22" s="15">
        <v>31.0</v>
      </c>
      <c r="S22" s="15">
        <f t="shared" si="5"/>
        <v>38.75</v>
      </c>
      <c r="T22" s="15">
        <v>2.0</v>
      </c>
      <c r="U22" s="14">
        <f t="shared" si="6"/>
        <v>16.66666667</v>
      </c>
      <c r="V22" s="14">
        <v>43.94</v>
      </c>
      <c r="W22" s="14">
        <f t="shared" si="7"/>
        <v>43.94</v>
      </c>
      <c r="X22" s="15">
        <v>3.0</v>
      </c>
      <c r="Y22" s="15">
        <v>1.0</v>
      </c>
      <c r="Z22" s="15">
        <v>1.0</v>
      </c>
      <c r="AA22" s="15">
        <f t="shared" si="46"/>
        <v>45</v>
      </c>
      <c r="AB22" s="15">
        <v>2.0</v>
      </c>
      <c r="AC22" s="15">
        <v>4.0</v>
      </c>
      <c r="AD22" s="15">
        <v>2.0</v>
      </c>
      <c r="AE22" s="15">
        <v>2.0</v>
      </c>
      <c r="AF22" s="15">
        <v>2.0</v>
      </c>
      <c r="AG22" s="15">
        <f t="shared" si="47"/>
        <v>70</v>
      </c>
      <c r="AH22" s="14">
        <v>46.04823218296234</v>
      </c>
      <c r="AI22" s="15">
        <v>885.0</v>
      </c>
      <c r="AJ22" s="14">
        <f t="shared" si="10"/>
        <v>0.5366275491</v>
      </c>
      <c r="AK22" s="15">
        <v>202654.0</v>
      </c>
      <c r="AL22" s="14">
        <f t="shared" si="11"/>
        <v>0.5532725321</v>
      </c>
      <c r="AM22" s="14">
        <f t="shared" si="12"/>
        <v>0.5449500406</v>
      </c>
      <c r="AN22" s="15">
        <v>1.0</v>
      </c>
      <c r="AO22" s="15">
        <v>0.0</v>
      </c>
      <c r="AP22" s="15">
        <v>1.0</v>
      </c>
      <c r="AQ22" s="15">
        <v>2.0</v>
      </c>
      <c r="AR22" s="16">
        <f t="shared" si="13"/>
        <v>0.4</v>
      </c>
      <c r="AS22" s="17">
        <f t="shared" si="14"/>
        <v>0.5</v>
      </c>
      <c r="AT22" s="17">
        <f t="shared" si="15"/>
        <v>0.45</v>
      </c>
      <c r="AU22" s="14">
        <f t="shared" si="16"/>
        <v>0.5025249797</v>
      </c>
      <c r="AV22" s="15">
        <v>9.0</v>
      </c>
      <c r="AW22" s="18">
        <f t="shared" ref="AW22:AW51" si="48">min(1,ln(AV22+1)/ln(100+1))</f>
        <v>0.4989219858</v>
      </c>
      <c r="AX22" s="15">
        <v>0.38</v>
      </c>
      <c r="AY22" s="14">
        <v>78.9807736631712</v>
      </c>
      <c r="AZ22" s="15">
        <v>0.0</v>
      </c>
      <c r="BA22" s="14">
        <f t="shared" si="18"/>
        <v>1</v>
      </c>
      <c r="BB22" s="15">
        <v>0.0</v>
      </c>
      <c r="BC22" s="14">
        <f t="shared" si="19"/>
        <v>1</v>
      </c>
      <c r="BD22" s="15">
        <v>8.04</v>
      </c>
      <c r="BE22" s="15">
        <v>2015.0</v>
      </c>
      <c r="BF22" s="18">
        <f t="shared" si="20"/>
        <v>0.7160283312</v>
      </c>
      <c r="BG22" s="18">
        <f t="shared" si="21"/>
        <v>0.8580141656</v>
      </c>
      <c r="BH22" s="15">
        <v>0.702</v>
      </c>
      <c r="BI22" s="15">
        <v>35.1</v>
      </c>
      <c r="BJ22" s="14">
        <f t="shared" si="22"/>
        <v>0.7562535619</v>
      </c>
      <c r="BK22" s="14">
        <f t="shared" si="23"/>
        <v>72.91267809</v>
      </c>
      <c r="BL22" s="15">
        <v>59.0</v>
      </c>
      <c r="BM22" s="14">
        <f t="shared" si="24"/>
        <v>0.41418</v>
      </c>
      <c r="BN22" s="15">
        <v>73.0</v>
      </c>
      <c r="BO22" s="14">
        <f t="shared" si="25"/>
        <v>0.57209</v>
      </c>
      <c r="BP22" s="14">
        <f t="shared" si="26"/>
        <v>49.3650743</v>
      </c>
      <c r="BQ22" s="19">
        <v>74.29322813938198</v>
      </c>
      <c r="BR22" s="19">
        <v>66.86390532544378</v>
      </c>
      <c r="BS22" s="14">
        <v>0.0</v>
      </c>
      <c r="BT22" s="14">
        <v>6.0</v>
      </c>
      <c r="BU22" s="14">
        <f t="shared" si="27"/>
        <v>0.38385</v>
      </c>
      <c r="BV22" s="14">
        <v>8.77</v>
      </c>
      <c r="BW22" s="14">
        <v>0.68</v>
      </c>
      <c r="BX22" s="15">
        <f t="shared" si="28"/>
        <v>0.6469221769</v>
      </c>
      <c r="BY22" s="15">
        <v>195.0</v>
      </c>
      <c r="BZ22" s="15">
        <v>2.0</v>
      </c>
      <c r="CA22" s="20">
        <v>0.9</v>
      </c>
      <c r="CB22" s="15">
        <v>91.0</v>
      </c>
      <c r="CC22" s="15">
        <v>0.9</v>
      </c>
      <c r="CD22" s="14">
        <v>0.9</v>
      </c>
      <c r="CE22" s="26">
        <v>56.82</v>
      </c>
      <c r="CF22" s="15" t="s">
        <v>210</v>
      </c>
      <c r="CG22" s="15">
        <v>0.44</v>
      </c>
      <c r="CH22" s="21">
        <f t="shared" si="29"/>
        <v>56.85</v>
      </c>
      <c r="CI22" s="22">
        <v>62.0</v>
      </c>
      <c r="CJ22" s="15">
        <v>36.1</v>
      </c>
      <c r="CK22" s="15">
        <v>63.9</v>
      </c>
      <c r="CL22" s="15">
        <v>80.0</v>
      </c>
      <c r="CM22" s="15">
        <v>100.0</v>
      </c>
      <c r="CN22" s="15">
        <v>0.0</v>
      </c>
      <c r="CO22" s="15">
        <v>63.0</v>
      </c>
      <c r="CP22" s="15">
        <v>35.0</v>
      </c>
      <c r="CQ22" s="14">
        <f t="shared" si="30"/>
        <v>76.21666667</v>
      </c>
      <c r="CR22" s="14">
        <f t="shared" si="31"/>
        <v>0.45</v>
      </c>
      <c r="CS22" s="14">
        <f t="shared" si="32"/>
        <v>0.1333333333</v>
      </c>
      <c r="CT22" s="14">
        <f t="shared" si="33"/>
        <v>0.6666666667</v>
      </c>
      <c r="CU22" s="14">
        <v>2.0</v>
      </c>
      <c r="CV22" s="14">
        <v>2.0</v>
      </c>
      <c r="CW22" s="14">
        <f t="shared" si="34"/>
        <v>0.3</v>
      </c>
      <c r="CX22" s="14">
        <v>1.0</v>
      </c>
      <c r="CY22" s="14">
        <v>0.0</v>
      </c>
      <c r="CZ22" s="14">
        <f t="shared" si="35"/>
        <v>0.05</v>
      </c>
      <c r="DA22" s="14">
        <v>0.0</v>
      </c>
      <c r="DB22" s="14">
        <v>0.0</v>
      </c>
      <c r="DC22" s="14">
        <f t="shared" si="36"/>
        <v>0</v>
      </c>
      <c r="DD22" s="14">
        <v>0.0</v>
      </c>
      <c r="DE22" s="14">
        <v>0.0</v>
      </c>
      <c r="DF22" s="14">
        <f t="shared" si="37"/>
        <v>0</v>
      </c>
      <c r="DG22" s="14">
        <v>0.0</v>
      </c>
      <c r="DH22" s="14">
        <v>0.0</v>
      </c>
      <c r="DI22" s="14">
        <f t="shared" si="38"/>
        <v>0</v>
      </c>
      <c r="DJ22" s="14">
        <v>3.0</v>
      </c>
      <c r="DK22" s="14">
        <v>2.0</v>
      </c>
      <c r="DL22" s="14">
        <f t="shared" si="39"/>
        <v>0.45</v>
      </c>
      <c r="DM22" s="14">
        <f t="shared" si="40"/>
        <v>0.5977313393</v>
      </c>
      <c r="DN22" s="14">
        <v>0.375</v>
      </c>
      <c r="DO22" s="14">
        <v>0.33</v>
      </c>
      <c r="DP22" s="14">
        <v>1.0</v>
      </c>
      <c r="DQ22" s="14">
        <f t="shared" si="41"/>
        <v>0.4571875</v>
      </c>
      <c r="DR22" s="14">
        <v>0.382</v>
      </c>
      <c r="DS22" s="14">
        <v>0.33</v>
      </c>
      <c r="DT22" s="14">
        <f t="shared" si="42"/>
        <v>0.25403</v>
      </c>
      <c r="DU22" s="14">
        <v>49.0</v>
      </c>
      <c r="DV22" s="14">
        <f t="shared" si="43"/>
        <v>0.51</v>
      </c>
      <c r="DW22" s="14">
        <v>0.47</v>
      </c>
      <c r="DX22" s="14">
        <v>0.7142857143</v>
      </c>
      <c r="DY22" s="14">
        <f t="shared" si="44"/>
        <v>0.5921428572</v>
      </c>
    </row>
    <row r="23">
      <c r="A23" s="3" t="s">
        <v>32</v>
      </c>
      <c r="B23" s="14">
        <f t="shared" si="1"/>
        <v>1</v>
      </c>
      <c r="C23" s="14">
        <f t="shared" si="2"/>
        <v>1</v>
      </c>
      <c r="D23" s="15">
        <f t="shared" si="3"/>
        <v>1</v>
      </c>
      <c r="E23" s="15">
        <v>1.0</v>
      </c>
      <c r="F23" s="15">
        <v>1.0</v>
      </c>
      <c r="G23" s="15">
        <v>1.0</v>
      </c>
      <c r="H23" s="15">
        <v>1.0</v>
      </c>
      <c r="I23" s="15">
        <v>1.0</v>
      </c>
      <c r="J23" s="15">
        <v>1.0</v>
      </c>
      <c r="K23" s="15">
        <v>1.0</v>
      </c>
      <c r="L23" s="15">
        <v>1.0</v>
      </c>
      <c r="M23" s="15">
        <v>1.0</v>
      </c>
      <c r="N23" s="15">
        <v>1.0</v>
      </c>
      <c r="O23" s="3"/>
      <c r="P23" s="15">
        <f t="shared" si="4"/>
        <v>67.88466667</v>
      </c>
      <c r="Q23" s="15">
        <v>2.0</v>
      </c>
      <c r="R23" s="15">
        <v>41.0</v>
      </c>
      <c r="S23" s="15">
        <f t="shared" si="5"/>
        <v>51.25</v>
      </c>
      <c r="T23" s="15">
        <v>10.0</v>
      </c>
      <c r="U23" s="14">
        <f t="shared" si="6"/>
        <v>83.33333333</v>
      </c>
      <c r="V23" s="14">
        <v>54.84</v>
      </c>
      <c r="W23" s="14">
        <f t="shared" si="7"/>
        <v>54.84</v>
      </c>
      <c r="X23" s="15">
        <v>4.0</v>
      </c>
      <c r="Y23" s="15">
        <v>3.0</v>
      </c>
      <c r="Z23" s="15">
        <v>1.0</v>
      </c>
      <c r="AA23" s="15">
        <f t="shared" si="46"/>
        <v>75</v>
      </c>
      <c r="AB23" s="15">
        <v>1.0</v>
      </c>
      <c r="AC23" s="15">
        <v>4.0</v>
      </c>
      <c r="AD23" s="15">
        <v>3.0</v>
      </c>
      <c r="AE23" s="15">
        <v>3.0</v>
      </c>
      <c r="AF23" s="15">
        <v>3.0</v>
      </c>
      <c r="AG23" s="15">
        <f t="shared" si="47"/>
        <v>75</v>
      </c>
      <c r="AH23" s="14">
        <v>56.649690597278834</v>
      </c>
      <c r="AI23" s="15">
        <v>539.0</v>
      </c>
      <c r="AJ23" s="14">
        <f t="shared" si="10"/>
        <v>0.4351099125</v>
      </c>
      <c r="AK23" s="15">
        <v>228509.0</v>
      </c>
      <c r="AL23" s="14">
        <f t="shared" si="11"/>
        <v>0.5740383616</v>
      </c>
      <c r="AM23" s="14">
        <f t="shared" si="12"/>
        <v>0.5045741371</v>
      </c>
      <c r="AN23" s="15">
        <v>1.0</v>
      </c>
      <c r="AO23" s="15">
        <v>1.0</v>
      </c>
      <c r="AP23" s="15">
        <v>0.0</v>
      </c>
      <c r="AQ23" s="15">
        <v>2.0</v>
      </c>
      <c r="AR23" s="16">
        <f t="shared" si="13"/>
        <v>0.4</v>
      </c>
      <c r="AS23" s="17">
        <f t="shared" si="14"/>
        <v>0.5</v>
      </c>
      <c r="AT23" s="17">
        <f t="shared" si="15"/>
        <v>0.45</v>
      </c>
      <c r="AU23" s="14">
        <f t="shared" si="16"/>
        <v>0.5227129315</v>
      </c>
      <c r="AV23" s="15">
        <v>14.0</v>
      </c>
      <c r="AW23" s="18">
        <f t="shared" si="48"/>
        <v>0.5867777865</v>
      </c>
      <c r="AX23" s="15">
        <v>0.59</v>
      </c>
      <c r="AY23" s="14">
        <v>64.33255782127632</v>
      </c>
      <c r="AZ23" s="15">
        <v>4.0</v>
      </c>
      <c r="BA23" s="14">
        <f t="shared" si="18"/>
        <v>0.6520113788</v>
      </c>
      <c r="BB23" s="15">
        <v>14.0</v>
      </c>
      <c r="BC23" s="14">
        <f t="shared" si="19"/>
        <v>0.509895346</v>
      </c>
      <c r="BD23" s="15">
        <v>1.68</v>
      </c>
      <c r="BE23" s="15">
        <v>2011.0</v>
      </c>
      <c r="BF23" s="18">
        <f t="shared" si="20"/>
        <v>0.9475437209</v>
      </c>
      <c r="BG23" s="18">
        <f t="shared" si="21"/>
        <v>0.7287195334</v>
      </c>
      <c r="BH23" s="15">
        <v>0.592</v>
      </c>
      <c r="BI23" s="15">
        <v>35.7</v>
      </c>
      <c r="BJ23" s="14">
        <f t="shared" si="22"/>
        <v>0.7507428013</v>
      </c>
      <c r="BK23" s="14">
        <f t="shared" si="23"/>
        <v>67.13714006</v>
      </c>
      <c r="BL23" s="15">
        <v>95.0</v>
      </c>
      <c r="BM23" s="14">
        <f t="shared" si="24"/>
        <v>0.5624</v>
      </c>
      <c r="BN23" s="15">
        <v>48.0</v>
      </c>
      <c r="BO23" s="14">
        <f t="shared" si="25"/>
        <v>0.5212</v>
      </c>
      <c r="BP23" s="14">
        <f t="shared" si="26"/>
        <v>41.48707302</v>
      </c>
      <c r="BQ23" s="19">
        <v>40.1051939513478</v>
      </c>
      <c r="BR23" s="19">
        <v>36.09467455621302</v>
      </c>
      <c r="BS23" s="14">
        <v>7.673973724233857E-4</v>
      </c>
      <c r="BT23" s="14">
        <v>15.0</v>
      </c>
      <c r="BU23" s="14">
        <f t="shared" si="27"/>
        <v>0.53155</v>
      </c>
      <c r="BV23" s="14">
        <v>18.31</v>
      </c>
      <c r="BW23" s="14">
        <v>0.88</v>
      </c>
      <c r="BX23" s="15">
        <f t="shared" si="28"/>
        <v>0.4636224415</v>
      </c>
      <c r="BY23" s="15">
        <v>174.0</v>
      </c>
      <c r="BZ23" s="15">
        <v>0.7</v>
      </c>
      <c r="CA23" s="20">
        <v>1.0</v>
      </c>
      <c r="CB23" s="15">
        <v>45.0</v>
      </c>
      <c r="CC23" s="15">
        <v>0.8</v>
      </c>
      <c r="CD23" s="14">
        <v>1.0</v>
      </c>
      <c r="CE23" s="15">
        <v>41.1</v>
      </c>
      <c r="CF23" s="15">
        <v>-12.4</v>
      </c>
      <c r="CG23" s="15">
        <v>0.468</v>
      </c>
      <c r="CH23" s="21">
        <f t="shared" si="29"/>
        <v>61.93333333</v>
      </c>
      <c r="CI23" s="22">
        <v>53.0</v>
      </c>
      <c r="CJ23" s="15">
        <v>97.6</v>
      </c>
      <c r="CK23" s="15">
        <v>2.4</v>
      </c>
      <c r="CL23" s="15">
        <v>90.0</v>
      </c>
      <c r="CM23" s="15">
        <v>100.0</v>
      </c>
      <c r="CN23" s="15">
        <v>0.0</v>
      </c>
      <c r="CO23" s="15">
        <v>31.0</v>
      </c>
      <c r="CP23" s="15">
        <v>11.0</v>
      </c>
      <c r="CQ23" s="14">
        <f t="shared" si="30"/>
        <v>48.375</v>
      </c>
      <c r="CR23" s="14">
        <f t="shared" si="31"/>
        <v>0.6</v>
      </c>
      <c r="CS23" s="14">
        <f t="shared" si="32"/>
        <v>0.475</v>
      </c>
      <c r="CT23" s="14">
        <f t="shared" si="33"/>
        <v>2</v>
      </c>
      <c r="CU23" s="14">
        <v>4.0</v>
      </c>
      <c r="CV23" s="14">
        <v>2.0</v>
      </c>
      <c r="CW23" s="14">
        <f t="shared" si="34"/>
        <v>0.6</v>
      </c>
      <c r="CX23" s="14">
        <v>4.0</v>
      </c>
      <c r="CY23" s="14">
        <v>2.0</v>
      </c>
      <c r="CZ23" s="14">
        <f t="shared" si="35"/>
        <v>0.6</v>
      </c>
      <c r="DA23" s="14">
        <v>3.0</v>
      </c>
      <c r="DB23" s="14">
        <v>2.0</v>
      </c>
      <c r="DC23" s="14">
        <f t="shared" si="36"/>
        <v>0.45</v>
      </c>
      <c r="DD23" s="14">
        <v>2.0</v>
      </c>
      <c r="DE23" s="14">
        <v>2.0</v>
      </c>
      <c r="DF23" s="14">
        <f t="shared" si="37"/>
        <v>0.3</v>
      </c>
      <c r="DG23" s="14">
        <v>3.0</v>
      </c>
      <c r="DH23" s="14">
        <v>2.0</v>
      </c>
      <c r="DI23" s="14">
        <f t="shared" si="38"/>
        <v>0.45</v>
      </c>
      <c r="DJ23" s="14">
        <v>3.0</v>
      </c>
      <c r="DK23" s="14">
        <v>2.0</v>
      </c>
      <c r="DL23" s="14">
        <f t="shared" si="39"/>
        <v>0.45</v>
      </c>
      <c r="DM23" s="14">
        <f t="shared" si="40"/>
        <v>0.5874464286</v>
      </c>
      <c r="DN23" s="14">
        <v>1.0</v>
      </c>
      <c r="DO23" s="14">
        <v>0.0</v>
      </c>
      <c r="DP23" s="14">
        <v>1.0</v>
      </c>
      <c r="DQ23" s="14">
        <f t="shared" si="41"/>
        <v>0.5</v>
      </c>
      <c r="DR23" s="14">
        <v>0.549</v>
      </c>
      <c r="DS23" s="14">
        <v>0.0</v>
      </c>
      <c r="DT23" s="14">
        <f t="shared" si="42"/>
        <v>0.2745</v>
      </c>
      <c r="DU23" s="14">
        <v>52.0</v>
      </c>
      <c r="DV23" s="14">
        <f t="shared" si="43"/>
        <v>0.48</v>
      </c>
      <c r="DW23" s="14">
        <v>0.67</v>
      </c>
      <c r="DX23" s="14">
        <v>0.6185714286</v>
      </c>
      <c r="DY23" s="14">
        <f t="shared" si="44"/>
        <v>0.6442857143</v>
      </c>
    </row>
    <row r="24">
      <c r="A24" s="3" t="s">
        <v>33</v>
      </c>
      <c r="B24" s="14">
        <f t="shared" si="1"/>
        <v>0.9375</v>
      </c>
      <c r="C24" s="14">
        <f t="shared" si="2"/>
        <v>0.875</v>
      </c>
      <c r="D24" s="15">
        <f t="shared" si="3"/>
        <v>1</v>
      </c>
      <c r="E24" s="15">
        <v>1.0</v>
      </c>
      <c r="F24" s="15">
        <v>1.0</v>
      </c>
      <c r="G24" s="15">
        <v>1.0</v>
      </c>
      <c r="H24" s="15">
        <v>1.0</v>
      </c>
      <c r="I24" s="15">
        <v>1.0</v>
      </c>
      <c r="J24" s="15">
        <v>1.0</v>
      </c>
      <c r="K24" s="15">
        <v>1.0</v>
      </c>
      <c r="L24" s="15">
        <v>0.0</v>
      </c>
      <c r="M24" s="15">
        <v>1.0</v>
      </c>
      <c r="N24" s="15">
        <v>1.0</v>
      </c>
      <c r="O24" s="3"/>
      <c r="P24" s="15">
        <f t="shared" si="4"/>
        <v>40.564</v>
      </c>
      <c r="Q24" s="15">
        <v>5.0</v>
      </c>
      <c r="R24" s="15">
        <v>28.0</v>
      </c>
      <c r="S24" s="15">
        <f t="shared" si="5"/>
        <v>35</v>
      </c>
      <c r="T24" s="15">
        <v>3.0</v>
      </c>
      <c r="U24" s="14">
        <f t="shared" si="6"/>
        <v>25</v>
      </c>
      <c r="V24" s="14">
        <v>47.82</v>
      </c>
      <c r="W24" s="14">
        <f t="shared" si="7"/>
        <v>47.82</v>
      </c>
      <c r="X24" s="15">
        <v>4.0</v>
      </c>
      <c r="Y24" s="15">
        <v>0.0</v>
      </c>
      <c r="Z24" s="15">
        <v>1.0</v>
      </c>
      <c r="AA24" s="15">
        <f t="shared" si="46"/>
        <v>45</v>
      </c>
      <c r="AB24" s="15">
        <v>1.0</v>
      </c>
      <c r="AC24" s="15">
        <v>4.0</v>
      </c>
      <c r="AD24" s="15">
        <v>2.0</v>
      </c>
      <c r="AE24" s="15">
        <v>1.0</v>
      </c>
      <c r="AF24" s="15">
        <v>1.0</v>
      </c>
      <c r="AG24" s="15">
        <f t="shared" si="47"/>
        <v>50</v>
      </c>
      <c r="AH24" s="14">
        <v>37.33403185649913</v>
      </c>
      <c r="AI24" s="15">
        <v>320.0</v>
      </c>
      <c r="AJ24" s="14">
        <f t="shared" si="10"/>
        <v>0.3366625144</v>
      </c>
      <c r="AK24" s="15">
        <v>102587.0</v>
      </c>
      <c r="AL24" s="14">
        <f t="shared" si="11"/>
        <v>0.4381796732</v>
      </c>
      <c r="AM24" s="14">
        <f t="shared" si="12"/>
        <v>0.3874210938</v>
      </c>
      <c r="AN24" s="15">
        <v>1.0</v>
      </c>
      <c r="AO24" s="15">
        <v>1.0</v>
      </c>
      <c r="AP24" s="15">
        <v>0.0</v>
      </c>
      <c r="AQ24" s="15">
        <v>2.0</v>
      </c>
      <c r="AR24" s="16">
        <f t="shared" si="13"/>
        <v>0.4</v>
      </c>
      <c r="AS24" s="17">
        <f t="shared" si="14"/>
        <v>0.5</v>
      </c>
      <c r="AT24" s="17">
        <f t="shared" si="15"/>
        <v>0.45</v>
      </c>
      <c r="AU24" s="14">
        <f t="shared" si="16"/>
        <v>0.5812894531</v>
      </c>
      <c r="AV24" s="15">
        <v>4.0</v>
      </c>
      <c r="AW24" s="18">
        <f t="shared" si="48"/>
        <v>0.3487315026</v>
      </c>
      <c r="AX24" s="15">
        <v>0.19</v>
      </c>
      <c r="AY24" s="14">
        <v>46.53452540315088</v>
      </c>
      <c r="AZ24" s="15">
        <v>13.0</v>
      </c>
      <c r="BA24" s="14">
        <f t="shared" si="18"/>
        <v>0.4293896556</v>
      </c>
      <c r="BB24" s="15">
        <v>25.0</v>
      </c>
      <c r="BC24" s="14">
        <f t="shared" si="19"/>
        <v>0.4103476088</v>
      </c>
      <c r="BD24" s="15">
        <v>8.82</v>
      </c>
      <c r="BE24" s="15">
        <v>2015.0</v>
      </c>
      <c r="BF24" s="18">
        <f t="shared" si="20"/>
        <v>0.6831092779</v>
      </c>
      <c r="BG24" s="18">
        <f t="shared" si="21"/>
        <v>0.5467284433</v>
      </c>
      <c r="BH24" s="15">
        <v>0.459</v>
      </c>
      <c r="BI24" s="15">
        <v>56.4</v>
      </c>
      <c r="BJ24" s="14">
        <f t="shared" si="22"/>
        <v>0.5043258343</v>
      </c>
      <c r="BK24" s="14">
        <f t="shared" si="23"/>
        <v>48.16629171</v>
      </c>
      <c r="BL24" s="15">
        <v>80.0</v>
      </c>
      <c r="BM24" s="14">
        <f t="shared" si="24"/>
        <v>0.3672</v>
      </c>
      <c r="BN24" s="15">
        <v>44.0</v>
      </c>
      <c r="BO24" s="14">
        <f t="shared" si="25"/>
        <v>0.4036</v>
      </c>
      <c r="BP24" s="14">
        <f t="shared" si="26"/>
        <v>23.75754493</v>
      </c>
      <c r="BQ24" s="19">
        <v>38.79026955950033</v>
      </c>
      <c r="BR24" s="19">
        <v>34.9112426035503</v>
      </c>
      <c r="BS24" s="14">
        <v>0.0</v>
      </c>
      <c r="BT24" s="14">
        <v>12.0</v>
      </c>
      <c r="BU24" s="14">
        <f t="shared" si="27"/>
        <v>0.46055</v>
      </c>
      <c r="BV24" s="14">
        <v>9.11</v>
      </c>
      <c r="BW24" s="14">
        <v>0.83</v>
      </c>
      <c r="BX24" s="15">
        <f t="shared" si="28"/>
        <v>0</v>
      </c>
      <c r="BY24" s="15">
        <v>0.0</v>
      </c>
      <c r="BZ24" s="15">
        <v>0.0</v>
      </c>
      <c r="CA24" s="20">
        <v>0.0</v>
      </c>
      <c r="CB24" s="15">
        <v>0.0</v>
      </c>
      <c r="CC24" s="15">
        <v>0.0</v>
      </c>
      <c r="CD24" s="14">
        <v>0.0</v>
      </c>
      <c r="CE24" s="15">
        <v>0.0</v>
      </c>
      <c r="CF24" s="15">
        <v>-55.4</v>
      </c>
      <c r="CG24" s="15">
        <v>0.543</v>
      </c>
      <c r="CH24" s="21">
        <f t="shared" si="29"/>
        <v>54.23333333</v>
      </c>
      <c r="CI24" s="22">
        <v>58.0</v>
      </c>
      <c r="CJ24" s="15">
        <v>25.4</v>
      </c>
      <c r="CK24" s="15">
        <v>74.6</v>
      </c>
      <c r="CL24" s="15">
        <v>100.0</v>
      </c>
      <c r="CM24" s="15">
        <v>100.0</v>
      </c>
      <c r="CN24" s="15">
        <v>0.0</v>
      </c>
      <c r="CO24" s="15">
        <v>42.0</v>
      </c>
      <c r="CP24" s="15">
        <v>78.0</v>
      </c>
      <c r="CQ24" s="14">
        <f t="shared" si="30"/>
        <v>57.86666667</v>
      </c>
      <c r="CR24" s="14">
        <f t="shared" si="31"/>
        <v>0.6</v>
      </c>
      <c r="CS24" s="14">
        <f t="shared" si="32"/>
        <v>0.3333333333</v>
      </c>
      <c r="CT24" s="14">
        <f t="shared" si="33"/>
        <v>1.833333333</v>
      </c>
      <c r="CU24" s="14">
        <v>1.0</v>
      </c>
      <c r="CV24" s="14">
        <v>0.0</v>
      </c>
      <c r="CW24" s="14">
        <f t="shared" si="34"/>
        <v>0.05</v>
      </c>
      <c r="CX24" s="14">
        <v>2.0</v>
      </c>
      <c r="CY24" s="14">
        <v>0.0</v>
      </c>
      <c r="CZ24" s="14">
        <f t="shared" si="35"/>
        <v>0.1</v>
      </c>
      <c r="DA24" s="14">
        <v>2.0</v>
      </c>
      <c r="DB24" s="14">
        <v>3.0</v>
      </c>
      <c r="DC24" s="14">
        <f t="shared" si="36"/>
        <v>0.4</v>
      </c>
      <c r="DD24" s="14">
        <v>2.0</v>
      </c>
      <c r="DE24" s="14">
        <v>3.0</v>
      </c>
      <c r="DF24" s="14">
        <f t="shared" si="37"/>
        <v>0.4</v>
      </c>
      <c r="DG24" s="14">
        <v>3.0</v>
      </c>
      <c r="DH24" s="14">
        <v>2.0</v>
      </c>
      <c r="DI24" s="14">
        <f t="shared" si="38"/>
        <v>0.45</v>
      </c>
      <c r="DJ24" s="14">
        <v>3.0</v>
      </c>
      <c r="DK24" s="14">
        <v>3.0</v>
      </c>
      <c r="DL24" s="14">
        <f t="shared" si="39"/>
        <v>0.6</v>
      </c>
      <c r="DM24" s="14">
        <f t="shared" si="40"/>
        <v>0.5544553571</v>
      </c>
      <c r="DN24" s="14">
        <v>0.875</v>
      </c>
      <c r="DO24" s="14">
        <v>0.0</v>
      </c>
      <c r="DP24" s="14">
        <v>1.0</v>
      </c>
      <c r="DQ24" s="14">
        <f t="shared" si="41"/>
        <v>0.46875</v>
      </c>
      <c r="DR24" s="14">
        <v>0.634</v>
      </c>
      <c r="DS24" s="14">
        <v>0.0</v>
      </c>
      <c r="DT24" s="14">
        <f t="shared" si="42"/>
        <v>0.317</v>
      </c>
      <c r="DU24" s="14">
        <v>66.0</v>
      </c>
      <c r="DV24" s="14">
        <f t="shared" si="43"/>
        <v>0.34</v>
      </c>
      <c r="DW24" s="14">
        <v>0.47</v>
      </c>
      <c r="DX24" s="14">
        <v>0.8571428571</v>
      </c>
      <c r="DY24" s="14">
        <f t="shared" si="44"/>
        <v>0.6635714286</v>
      </c>
    </row>
    <row r="25">
      <c r="A25" s="3" t="s">
        <v>34</v>
      </c>
      <c r="B25" s="14">
        <f t="shared" si="1"/>
        <v>0.770625</v>
      </c>
      <c r="C25" s="14">
        <f t="shared" si="2"/>
        <v>0.54125</v>
      </c>
      <c r="D25" s="15">
        <f t="shared" si="3"/>
        <v>1</v>
      </c>
      <c r="E25" s="15">
        <v>1.0</v>
      </c>
      <c r="F25" s="15">
        <v>0.0</v>
      </c>
      <c r="G25" s="15">
        <v>0.33</v>
      </c>
      <c r="H25" s="15">
        <v>1.0</v>
      </c>
      <c r="I25" s="15">
        <v>1.0</v>
      </c>
      <c r="J25" s="15">
        <v>1.0</v>
      </c>
      <c r="K25" s="15">
        <v>0.0</v>
      </c>
      <c r="L25" s="15">
        <v>0.0</v>
      </c>
      <c r="M25" s="15">
        <v>1.0</v>
      </c>
      <c r="N25" s="15">
        <v>1.0</v>
      </c>
      <c r="O25" s="3"/>
      <c r="P25" s="15">
        <f t="shared" si="4"/>
        <v>35.58666667</v>
      </c>
      <c r="Q25" s="15">
        <v>5.0</v>
      </c>
      <c r="R25" s="15">
        <v>16.0</v>
      </c>
      <c r="S25" s="15">
        <f t="shared" si="5"/>
        <v>20</v>
      </c>
      <c r="T25" s="15">
        <v>1.0</v>
      </c>
      <c r="U25" s="14">
        <f t="shared" si="6"/>
        <v>8.333333333</v>
      </c>
      <c r="V25" s="14">
        <v>59.6</v>
      </c>
      <c r="W25" s="14">
        <f t="shared" si="7"/>
        <v>59.6</v>
      </c>
      <c r="X25" s="15">
        <v>3.0</v>
      </c>
      <c r="Y25" s="15">
        <v>1.0</v>
      </c>
      <c r="Z25" s="15">
        <v>1.0</v>
      </c>
      <c r="AA25" s="15">
        <f t="shared" si="46"/>
        <v>45</v>
      </c>
      <c r="AB25" s="15">
        <v>0.0</v>
      </c>
      <c r="AC25" s="15">
        <v>4.0</v>
      </c>
      <c r="AD25" s="15">
        <v>1.0</v>
      </c>
      <c r="AE25" s="15">
        <v>2.0</v>
      </c>
      <c r="AF25" s="15">
        <v>2.0</v>
      </c>
      <c r="AG25" s="15">
        <f t="shared" si="47"/>
        <v>45</v>
      </c>
      <c r="AH25" s="14">
        <v>39.97062672989185</v>
      </c>
      <c r="AI25" s="15">
        <v>350.0</v>
      </c>
      <c r="AJ25" s="14">
        <f t="shared" si="10"/>
        <v>0.3528478422</v>
      </c>
      <c r="AK25" s="15">
        <v>107301.0</v>
      </c>
      <c r="AL25" s="14">
        <f t="shared" si="11"/>
        <v>0.4456029605</v>
      </c>
      <c r="AM25" s="14">
        <f t="shared" si="12"/>
        <v>0.3992254014</v>
      </c>
      <c r="AN25" s="15">
        <v>2.0</v>
      </c>
      <c r="AO25" s="15">
        <v>0.0</v>
      </c>
      <c r="AP25" s="15">
        <v>0.0</v>
      </c>
      <c r="AQ25" s="15">
        <v>2.0</v>
      </c>
      <c r="AR25" s="16">
        <f t="shared" si="13"/>
        <v>0.4</v>
      </c>
      <c r="AS25" s="17">
        <f t="shared" si="14"/>
        <v>0</v>
      </c>
      <c r="AT25" s="17">
        <f t="shared" si="15"/>
        <v>0.2</v>
      </c>
      <c r="AU25" s="14">
        <f t="shared" si="16"/>
        <v>0.7003872993</v>
      </c>
      <c r="AV25" s="15">
        <v>4.0</v>
      </c>
      <c r="AW25" s="18">
        <f t="shared" si="48"/>
        <v>0.3487315026</v>
      </c>
      <c r="AX25" s="15">
        <v>0.15</v>
      </c>
      <c r="AY25" s="14">
        <v>67.63065803189872</v>
      </c>
      <c r="AZ25" s="15">
        <v>0.0</v>
      </c>
      <c r="BA25" s="14">
        <f t="shared" si="18"/>
        <v>1</v>
      </c>
      <c r="BB25" s="15">
        <v>0.0</v>
      </c>
      <c r="BC25" s="14">
        <f t="shared" si="19"/>
        <v>1</v>
      </c>
      <c r="BD25" s="15">
        <v>9.55</v>
      </c>
      <c r="BE25" s="15">
        <v>2015.0</v>
      </c>
      <c r="BF25" s="18">
        <f t="shared" si="20"/>
        <v>0.6511831306</v>
      </c>
      <c r="BG25" s="18">
        <f t="shared" si="21"/>
        <v>0.8255915653</v>
      </c>
      <c r="BH25" s="15">
        <v>0.455</v>
      </c>
      <c r="BI25" s="15">
        <v>55.6</v>
      </c>
      <c r="BJ25" s="14">
        <f t="shared" si="22"/>
        <v>0.5167195119</v>
      </c>
      <c r="BK25" s="14">
        <f t="shared" si="23"/>
        <v>48.5859756</v>
      </c>
      <c r="BL25" s="15">
        <v>61.0</v>
      </c>
      <c r="BM25" s="14">
        <f t="shared" si="24"/>
        <v>0.27755</v>
      </c>
      <c r="BN25" s="15">
        <v>51.0</v>
      </c>
      <c r="BO25" s="14">
        <f t="shared" si="25"/>
        <v>0.393775</v>
      </c>
      <c r="BP25" s="14">
        <f t="shared" si="26"/>
        <v>26.50198334</v>
      </c>
      <c r="BQ25" s="19">
        <v>53.911900065746224</v>
      </c>
      <c r="BR25" s="19">
        <v>48.5207100591716</v>
      </c>
      <c r="BS25" s="14">
        <v>0.0</v>
      </c>
      <c r="BT25" s="14">
        <v>5.0</v>
      </c>
      <c r="BU25" s="14">
        <f t="shared" si="27"/>
        <v>0.2705</v>
      </c>
      <c r="BV25" s="14">
        <v>4.1</v>
      </c>
      <c r="BW25" s="14">
        <v>0.5</v>
      </c>
      <c r="BX25" s="15">
        <f t="shared" si="28"/>
        <v>0</v>
      </c>
      <c r="BY25" s="15">
        <v>0.0</v>
      </c>
      <c r="BZ25" s="15">
        <v>0.0</v>
      </c>
      <c r="CA25" s="20">
        <v>0.0</v>
      </c>
      <c r="CB25" s="15">
        <v>0.0</v>
      </c>
      <c r="CC25" s="15">
        <v>0.0</v>
      </c>
      <c r="CD25" s="14">
        <v>0.0</v>
      </c>
      <c r="CE25" s="15">
        <v>35.65</v>
      </c>
      <c r="CF25" s="15">
        <v>-18.1</v>
      </c>
      <c r="CG25" s="15">
        <v>0.626</v>
      </c>
      <c r="CH25" s="21">
        <f t="shared" si="29"/>
        <v>64.61666667</v>
      </c>
      <c r="CI25" s="22">
        <v>49.0</v>
      </c>
      <c r="CJ25" s="15">
        <v>3.7</v>
      </c>
      <c r="CK25" s="15">
        <v>96.3</v>
      </c>
      <c r="CL25" s="15">
        <v>100.0</v>
      </c>
      <c r="CM25" s="15">
        <v>100.0</v>
      </c>
      <c r="CN25" s="15">
        <v>80.0</v>
      </c>
      <c r="CO25" s="15">
        <v>55.0</v>
      </c>
      <c r="CP25" s="15">
        <v>88.0</v>
      </c>
      <c r="CQ25" s="14">
        <f t="shared" si="30"/>
        <v>43.55</v>
      </c>
      <c r="CR25" s="14">
        <f t="shared" si="31"/>
        <v>1</v>
      </c>
      <c r="CS25" s="14">
        <f t="shared" si="32"/>
        <v>0.35</v>
      </c>
      <c r="CT25" s="14">
        <f t="shared" si="33"/>
        <v>1.333333333</v>
      </c>
      <c r="CU25" s="14">
        <v>1.0</v>
      </c>
      <c r="CV25" s="14">
        <v>0.0</v>
      </c>
      <c r="CW25" s="14">
        <f t="shared" si="34"/>
        <v>0.05</v>
      </c>
      <c r="CX25" s="14">
        <v>1.0</v>
      </c>
      <c r="CY25" s="14">
        <v>0.0</v>
      </c>
      <c r="CZ25" s="14">
        <f t="shared" si="35"/>
        <v>0.05</v>
      </c>
      <c r="DA25" s="14">
        <v>4.0</v>
      </c>
      <c r="DB25" s="14">
        <v>4.0</v>
      </c>
      <c r="DC25" s="14">
        <f t="shared" si="36"/>
        <v>1</v>
      </c>
      <c r="DD25" s="14">
        <v>1.0</v>
      </c>
      <c r="DE25" s="14">
        <v>1.0</v>
      </c>
      <c r="DF25" s="14">
        <f t="shared" si="37"/>
        <v>0.1</v>
      </c>
      <c r="DG25" s="14">
        <v>4.0</v>
      </c>
      <c r="DH25" s="14">
        <v>2.0</v>
      </c>
      <c r="DI25" s="14">
        <f t="shared" si="38"/>
        <v>0.6</v>
      </c>
      <c r="DJ25" s="14">
        <v>3.0</v>
      </c>
      <c r="DK25" s="14">
        <v>1.0</v>
      </c>
      <c r="DL25" s="14">
        <f t="shared" si="39"/>
        <v>0.3</v>
      </c>
      <c r="DM25" s="14">
        <f t="shared" si="40"/>
        <v>0.6067388393</v>
      </c>
      <c r="DN25" s="14">
        <v>0.375</v>
      </c>
      <c r="DO25" s="14">
        <v>0.33</v>
      </c>
      <c r="DP25" s="14">
        <v>0.0</v>
      </c>
      <c r="DQ25" s="14">
        <f t="shared" si="41"/>
        <v>0.1246875</v>
      </c>
      <c r="DR25" s="14">
        <v>0.591</v>
      </c>
      <c r="DS25" s="14">
        <v>0.0</v>
      </c>
      <c r="DT25" s="14">
        <f t="shared" si="42"/>
        <v>0.2955</v>
      </c>
      <c r="DU25" s="14">
        <v>71.0</v>
      </c>
      <c r="DV25" s="14">
        <f t="shared" si="43"/>
        <v>0.29</v>
      </c>
      <c r="DW25" s="14">
        <v>0.4</v>
      </c>
      <c r="DX25" s="14">
        <v>0.7142857143</v>
      </c>
      <c r="DY25" s="14">
        <f t="shared" si="44"/>
        <v>0.5571428572</v>
      </c>
    </row>
    <row r="26">
      <c r="A26" s="3" t="s">
        <v>35</v>
      </c>
      <c r="B26" s="14">
        <f t="shared" si="1"/>
        <v>0.875</v>
      </c>
      <c r="C26" s="14">
        <f t="shared" si="2"/>
        <v>0.75</v>
      </c>
      <c r="D26" s="15">
        <f t="shared" si="3"/>
        <v>1</v>
      </c>
      <c r="E26" s="15">
        <v>1.0</v>
      </c>
      <c r="F26" s="15">
        <v>1.0</v>
      </c>
      <c r="G26" s="15">
        <v>1.0</v>
      </c>
      <c r="H26" s="15">
        <v>1.0</v>
      </c>
      <c r="I26" s="15">
        <v>1.0</v>
      </c>
      <c r="J26" s="15">
        <v>1.0</v>
      </c>
      <c r="K26" s="15">
        <v>0.0</v>
      </c>
      <c r="L26" s="15">
        <v>0.0</v>
      </c>
      <c r="M26" s="15">
        <v>1.0</v>
      </c>
      <c r="N26" s="15">
        <v>1.0</v>
      </c>
      <c r="O26" s="3"/>
      <c r="P26" s="15">
        <f t="shared" si="4"/>
        <v>61.742</v>
      </c>
      <c r="Q26" s="15">
        <v>3.0</v>
      </c>
      <c r="R26" s="15">
        <v>41.0</v>
      </c>
      <c r="S26" s="15">
        <f t="shared" si="5"/>
        <v>51.25</v>
      </c>
      <c r="T26" s="15">
        <v>9.0</v>
      </c>
      <c r="U26" s="14">
        <f t="shared" si="6"/>
        <v>75</v>
      </c>
      <c r="V26" s="14">
        <v>77.46</v>
      </c>
      <c r="W26" s="14">
        <f t="shared" si="7"/>
        <v>77.46</v>
      </c>
      <c r="X26" s="15">
        <v>3.0</v>
      </c>
      <c r="Y26" s="15">
        <v>1.0</v>
      </c>
      <c r="Z26" s="15">
        <v>3.0</v>
      </c>
      <c r="AA26" s="15">
        <f t="shared" si="46"/>
        <v>55</v>
      </c>
      <c r="AB26" s="15">
        <v>1.0</v>
      </c>
      <c r="AC26" s="15">
        <v>2.0</v>
      </c>
      <c r="AD26" s="15">
        <v>2.0</v>
      </c>
      <c r="AE26" s="15">
        <v>2.0</v>
      </c>
      <c r="AF26" s="15">
        <v>2.0</v>
      </c>
      <c r="AG26" s="15">
        <f t="shared" si="47"/>
        <v>50</v>
      </c>
      <c r="AH26" s="14">
        <v>73.91364752887051</v>
      </c>
      <c r="AI26" s="15">
        <v>7000.0</v>
      </c>
      <c r="AJ26" s="14">
        <f t="shared" si="10"/>
        <v>1</v>
      </c>
      <c r="AK26" s="15">
        <v>2332557.0</v>
      </c>
      <c r="AL26" s="14">
        <f t="shared" si="11"/>
        <v>0.9875051537</v>
      </c>
      <c r="AM26" s="14">
        <f t="shared" si="12"/>
        <v>0.9937525768</v>
      </c>
      <c r="AN26" s="15">
        <v>6.0</v>
      </c>
      <c r="AO26" s="15">
        <v>1.0</v>
      </c>
      <c r="AP26" s="15">
        <v>0.0</v>
      </c>
      <c r="AQ26" s="15">
        <v>7.0</v>
      </c>
      <c r="AR26" s="16">
        <f t="shared" si="13"/>
        <v>1</v>
      </c>
      <c r="AS26" s="17">
        <f t="shared" si="14"/>
        <v>0.1428571429</v>
      </c>
      <c r="AT26" s="17">
        <f t="shared" si="15"/>
        <v>0.5714285714</v>
      </c>
      <c r="AU26" s="14">
        <f t="shared" si="16"/>
        <v>0.2174094259</v>
      </c>
      <c r="AV26" s="15">
        <v>221.0</v>
      </c>
      <c r="AW26" s="18">
        <f t="shared" si="48"/>
        <v>1</v>
      </c>
      <c r="AX26" s="15">
        <v>1.0</v>
      </c>
      <c r="AY26" s="14">
        <v>44.33753256068583</v>
      </c>
      <c r="AZ26" s="15">
        <v>53.0</v>
      </c>
      <c r="BA26" s="14">
        <f t="shared" si="18"/>
        <v>0.137511893</v>
      </c>
      <c r="BB26" s="15">
        <v>967.0</v>
      </c>
      <c r="BC26" s="14">
        <f t="shared" si="19"/>
        <v>0</v>
      </c>
      <c r="BD26" s="15">
        <v>3.22</v>
      </c>
      <c r="BE26" s="15">
        <v>2016.0</v>
      </c>
      <c r="BF26" s="18">
        <f t="shared" si="20"/>
        <v>0.89664958</v>
      </c>
      <c r="BG26" s="18">
        <f t="shared" si="21"/>
        <v>0.44832479</v>
      </c>
      <c r="BH26" s="15">
        <v>0.64</v>
      </c>
      <c r="BI26" s="15">
        <v>32.0</v>
      </c>
      <c r="BJ26" s="14">
        <f t="shared" si="22"/>
        <v>0.7837292388</v>
      </c>
      <c r="BK26" s="14">
        <f t="shared" si="23"/>
        <v>71.18646194</v>
      </c>
      <c r="BL26" s="15">
        <v>69.0</v>
      </c>
      <c r="BM26" s="14">
        <f t="shared" si="24"/>
        <v>0.4416</v>
      </c>
      <c r="BN26" s="15">
        <v>51.0</v>
      </c>
      <c r="BO26" s="14">
        <f t="shared" si="25"/>
        <v>0.4758</v>
      </c>
      <c r="BP26" s="14">
        <f t="shared" si="26"/>
        <v>61.76772135</v>
      </c>
      <c r="BQ26" s="19">
        <v>20.381328073635764</v>
      </c>
      <c r="BR26" s="19">
        <v>18.34319526627219</v>
      </c>
      <c r="BS26" s="14">
        <v>2.4415122143876644</v>
      </c>
      <c r="BT26" s="14">
        <v>53.0</v>
      </c>
      <c r="BU26" s="14">
        <f t="shared" si="27"/>
        <v>0.76605</v>
      </c>
      <c r="BV26" s="14">
        <v>58.21</v>
      </c>
      <c r="BW26" s="14">
        <v>0.95</v>
      </c>
      <c r="BX26" s="15">
        <f t="shared" si="28"/>
        <v>1</v>
      </c>
      <c r="BY26" s="15">
        <v>1012.0</v>
      </c>
      <c r="BZ26" s="15">
        <v>4.4</v>
      </c>
      <c r="CA26" s="20">
        <v>0.47</v>
      </c>
      <c r="CB26" s="15">
        <v>1133.0</v>
      </c>
      <c r="CC26" s="15">
        <v>47.0</v>
      </c>
      <c r="CD26" s="14">
        <v>0.61</v>
      </c>
      <c r="CE26" s="15">
        <v>70.82</v>
      </c>
      <c r="CF26" s="15">
        <v>18.7</v>
      </c>
      <c r="CG26" s="15">
        <v>0.502</v>
      </c>
      <c r="CH26" s="21">
        <f t="shared" si="29"/>
        <v>55.91666667</v>
      </c>
      <c r="CI26" s="22">
        <v>36.0</v>
      </c>
      <c r="CJ26" s="15">
        <v>96.5</v>
      </c>
      <c r="CK26" s="15">
        <v>3.5</v>
      </c>
      <c r="CL26" s="15">
        <v>80.0</v>
      </c>
      <c r="CM26" s="15">
        <v>100.0</v>
      </c>
      <c r="CN26" s="15">
        <v>0.0</v>
      </c>
      <c r="CO26" s="15">
        <v>23.0</v>
      </c>
      <c r="CP26" s="15">
        <v>24.0</v>
      </c>
      <c r="CQ26" s="14">
        <f t="shared" si="30"/>
        <v>47.91666667</v>
      </c>
      <c r="CR26" s="14">
        <f t="shared" si="31"/>
        <v>0.8</v>
      </c>
      <c r="CS26" s="14">
        <f t="shared" si="32"/>
        <v>0.3833333333</v>
      </c>
      <c r="CT26" s="14">
        <f t="shared" si="33"/>
        <v>1.666666667</v>
      </c>
      <c r="CU26" s="14">
        <v>2.0</v>
      </c>
      <c r="CV26" s="14">
        <v>1.0</v>
      </c>
      <c r="CW26" s="14">
        <f t="shared" si="34"/>
        <v>0.2</v>
      </c>
      <c r="CX26" s="14">
        <v>3.0</v>
      </c>
      <c r="CY26" s="14">
        <v>1.0</v>
      </c>
      <c r="CZ26" s="14">
        <f t="shared" si="35"/>
        <v>0.3</v>
      </c>
      <c r="DA26" s="14">
        <v>2.0</v>
      </c>
      <c r="DB26" s="14">
        <v>1.0</v>
      </c>
      <c r="DC26" s="14">
        <f t="shared" si="36"/>
        <v>0.2</v>
      </c>
      <c r="DD26" s="14">
        <v>3.0</v>
      </c>
      <c r="DE26" s="14">
        <v>3.0</v>
      </c>
      <c r="DF26" s="14">
        <f t="shared" si="37"/>
        <v>0.6</v>
      </c>
      <c r="DG26" s="14">
        <v>4.0</v>
      </c>
      <c r="DH26" s="14">
        <v>3.0</v>
      </c>
      <c r="DI26" s="14">
        <f t="shared" si="38"/>
        <v>0.8</v>
      </c>
      <c r="DJ26" s="14">
        <v>2.0</v>
      </c>
      <c r="DK26" s="14">
        <v>1.0</v>
      </c>
      <c r="DL26" s="14">
        <f t="shared" si="39"/>
        <v>0.2</v>
      </c>
      <c r="DM26" s="14">
        <f t="shared" si="40"/>
        <v>0.6413957143</v>
      </c>
      <c r="DN26" s="14">
        <v>1.0</v>
      </c>
      <c r="DO26" s="14">
        <v>0.33</v>
      </c>
      <c r="DP26" s="14">
        <v>0.0</v>
      </c>
      <c r="DQ26" s="14">
        <f t="shared" si="41"/>
        <v>0.3325</v>
      </c>
      <c r="DR26" s="14">
        <v>0.164</v>
      </c>
      <c r="DS26" s="14">
        <v>0.33</v>
      </c>
      <c r="DT26" s="14">
        <f t="shared" si="42"/>
        <v>0.10906</v>
      </c>
      <c r="DU26" s="14">
        <v>55.0</v>
      </c>
      <c r="DV26" s="14">
        <f t="shared" si="43"/>
        <v>0.45</v>
      </c>
      <c r="DW26" s="14">
        <v>0.4</v>
      </c>
      <c r="DX26" s="14">
        <v>0.7142857143</v>
      </c>
      <c r="DY26" s="14">
        <f t="shared" si="44"/>
        <v>0.5571428572</v>
      </c>
    </row>
    <row r="27">
      <c r="A27" s="3" t="s">
        <v>36</v>
      </c>
      <c r="B27" s="14">
        <f t="shared" si="1"/>
        <v>0.875</v>
      </c>
      <c r="C27" s="14">
        <f t="shared" si="2"/>
        <v>0.75</v>
      </c>
      <c r="D27" s="15">
        <f t="shared" si="3"/>
        <v>1</v>
      </c>
      <c r="E27" s="15">
        <v>1.0</v>
      </c>
      <c r="F27" s="15">
        <v>1.0</v>
      </c>
      <c r="G27" s="15">
        <v>1.0</v>
      </c>
      <c r="H27" s="15">
        <v>1.0</v>
      </c>
      <c r="I27" s="15">
        <v>0.0</v>
      </c>
      <c r="J27" s="15">
        <v>1.0</v>
      </c>
      <c r="K27" s="15">
        <v>1.0</v>
      </c>
      <c r="L27" s="15">
        <v>0.0</v>
      </c>
      <c r="M27" s="15">
        <v>1.0</v>
      </c>
      <c r="N27" s="15">
        <v>1.0</v>
      </c>
      <c r="O27" s="3"/>
      <c r="P27" s="15">
        <f t="shared" si="4"/>
        <v>62.954</v>
      </c>
      <c r="Q27" s="15">
        <v>4.0</v>
      </c>
      <c r="R27" s="15">
        <v>38.0</v>
      </c>
      <c r="S27" s="15">
        <f t="shared" si="5"/>
        <v>47.5</v>
      </c>
      <c r="T27" s="15">
        <v>6.0</v>
      </c>
      <c r="U27" s="14">
        <f t="shared" si="6"/>
        <v>50</v>
      </c>
      <c r="V27" s="14">
        <v>67.27</v>
      </c>
      <c r="W27" s="14">
        <f t="shared" si="7"/>
        <v>67.27</v>
      </c>
      <c r="X27" s="15">
        <v>4.0</v>
      </c>
      <c r="Y27" s="15">
        <v>3.0</v>
      </c>
      <c r="Z27" s="15">
        <v>2.0</v>
      </c>
      <c r="AA27" s="15">
        <f t="shared" si="46"/>
        <v>80</v>
      </c>
      <c r="AB27" s="15">
        <v>2.0</v>
      </c>
      <c r="AC27" s="15">
        <v>3.0</v>
      </c>
      <c r="AD27" s="15">
        <v>2.0</v>
      </c>
      <c r="AE27" s="15">
        <v>3.0</v>
      </c>
      <c r="AF27" s="15">
        <v>2.0</v>
      </c>
      <c r="AG27" s="15">
        <f t="shared" si="47"/>
        <v>70</v>
      </c>
      <c r="AH27" s="14">
        <v>65.5</v>
      </c>
      <c r="AI27" s="15">
        <v>54716.0</v>
      </c>
      <c r="AJ27" s="14">
        <f t="shared" si="10"/>
        <v>1</v>
      </c>
      <c r="AK27" s="15">
        <v>6051529.0</v>
      </c>
      <c r="AL27" s="14">
        <f t="shared" si="11"/>
        <v>1</v>
      </c>
      <c r="AM27" s="14">
        <f t="shared" si="12"/>
        <v>1</v>
      </c>
      <c r="AN27" s="15">
        <v>7.0</v>
      </c>
      <c r="AO27" s="15">
        <v>2.0</v>
      </c>
      <c r="AP27" s="15">
        <v>1.0</v>
      </c>
      <c r="AQ27" s="15">
        <v>10.0</v>
      </c>
      <c r="AR27" s="16">
        <f t="shared" si="13"/>
        <v>1</v>
      </c>
      <c r="AS27" s="17">
        <f t="shared" si="14"/>
        <v>0.3</v>
      </c>
      <c r="AT27" s="17">
        <f t="shared" si="15"/>
        <v>0.65</v>
      </c>
      <c r="AU27" s="14">
        <f t="shared" si="16"/>
        <v>0.175</v>
      </c>
      <c r="AV27" s="15">
        <v>123.0</v>
      </c>
      <c r="AW27" s="18">
        <f t="shared" si="48"/>
        <v>1</v>
      </c>
      <c r="AX27" s="15">
        <v>0.79</v>
      </c>
      <c r="AY27" s="14">
        <v>57.67956362575922</v>
      </c>
      <c r="AZ27" s="15">
        <v>22.0</v>
      </c>
      <c r="BA27" s="14">
        <f t="shared" si="18"/>
        <v>0.3220513195</v>
      </c>
      <c r="BB27" s="15">
        <v>33.0</v>
      </c>
      <c r="BC27" s="14">
        <f t="shared" si="19"/>
        <v>0.3617970213</v>
      </c>
      <c r="BD27" s="15">
        <v>0.5</v>
      </c>
      <c r="BE27" s="15">
        <v>2016.0</v>
      </c>
      <c r="BF27" s="18">
        <f t="shared" si="20"/>
        <v>0.9847015016</v>
      </c>
      <c r="BG27" s="18">
        <f t="shared" si="21"/>
        <v>0.6732492614</v>
      </c>
      <c r="BH27" s="15">
        <v>0.694</v>
      </c>
      <c r="BI27" s="15">
        <v>21.4</v>
      </c>
      <c r="BJ27" s="14">
        <f t="shared" si="22"/>
        <v>0.8670239281</v>
      </c>
      <c r="BK27" s="14">
        <f t="shared" si="23"/>
        <v>78.0511964</v>
      </c>
      <c r="BL27" s="15">
        <v>71.0</v>
      </c>
      <c r="BM27" s="14">
        <f t="shared" si="24"/>
        <v>0.49274</v>
      </c>
      <c r="BN27" s="15">
        <v>57.0</v>
      </c>
      <c r="BO27" s="14">
        <f t="shared" si="25"/>
        <v>0.53137</v>
      </c>
      <c r="BP27" s="14">
        <f t="shared" si="26"/>
        <v>66.27993566</v>
      </c>
      <c r="BQ27" s="19">
        <v>69.69099276791584</v>
      </c>
      <c r="BR27" s="19">
        <v>62.721893491124256</v>
      </c>
      <c r="BS27" s="14">
        <v>17.33860392787213</v>
      </c>
      <c r="BT27" s="14">
        <v>43.0</v>
      </c>
      <c r="BU27" s="14">
        <f t="shared" si="27"/>
        <v>0.6356</v>
      </c>
      <c r="BV27" s="14">
        <v>32.12</v>
      </c>
      <c r="BW27" s="14">
        <v>0.95</v>
      </c>
      <c r="BX27" s="15">
        <f t="shared" si="28"/>
        <v>0.8889862117</v>
      </c>
      <c r="BY27" s="15">
        <v>891.0</v>
      </c>
      <c r="BZ27" s="15">
        <v>3.2</v>
      </c>
      <c r="CA27" s="20">
        <v>0.2</v>
      </c>
      <c r="CB27" s="15">
        <v>3143.0</v>
      </c>
      <c r="CC27" s="15">
        <v>100.0</v>
      </c>
      <c r="CD27" s="14">
        <v>0.7</v>
      </c>
      <c r="CE27" s="15">
        <v>77.03</v>
      </c>
      <c r="CF27" s="15">
        <v>25.2</v>
      </c>
      <c r="CG27" s="15">
        <v>0.445</v>
      </c>
      <c r="CH27" s="21">
        <f t="shared" si="29"/>
        <v>61.25</v>
      </c>
      <c r="CI27" s="22">
        <v>50.0</v>
      </c>
      <c r="CJ27" s="15">
        <v>71.5</v>
      </c>
      <c r="CK27" s="15">
        <v>28.5</v>
      </c>
      <c r="CL27" s="15">
        <v>60.0</v>
      </c>
      <c r="CM27" s="15">
        <v>100.0</v>
      </c>
      <c r="CN27" s="15">
        <v>30.0</v>
      </c>
      <c r="CO27" s="15">
        <v>56.0</v>
      </c>
      <c r="CP27" s="15">
        <v>0.0</v>
      </c>
      <c r="CQ27" s="14">
        <f t="shared" si="30"/>
        <v>59.54166667</v>
      </c>
      <c r="CR27" s="14">
        <f t="shared" si="31"/>
        <v>0.6</v>
      </c>
      <c r="CS27" s="14">
        <f t="shared" si="32"/>
        <v>0.3083333333</v>
      </c>
      <c r="CT27" s="14">
        <f t="shared" si="33"/>
        <v>1.833333333</v>
      </c>
      <c r="CU27" s="14">
        <v>1.0</v>
      </c>
      <c r="CV27" s="14">
        <v>2.0</v>
      </c>
      <c r="CW27" s="14">
        <f t="shared" si="34"/>
        <v>0.15</v>
      </c>
      <c r="CX27" s="14">
        <v>2.0</v>
      </c>
      <c r="CY27" s="14">
        <v>2.0</v>
      </c>
      <c r="CZ27" s="14">
        <f t="shared" si="35"/>
        <v>0.3</v>
      </c>
      <c r="DA27" s="14">
        <v>1.0</v>
      </c>
      <c r="DB27" s="14">
        <v>0.0</v>
      </c>
      <c r="DC27" s="14">
        <f t="shared" si="36"/>
        <v>0.05</v>
      </c>
      <c r="DD27" s="14">
        <v>2.0</v>
      </c>
      <c r="DE27" s="14">
        <v>2.0</v>
      </c>
      <c r="DF27" s="14">
        <f t="shared" si="37"/>
        <v>0.3</v>
      </c>
      <c r="DG27" s="14">
        <v>3.0</v>
      </c>
      <c r="DH27" s="14">
        <v>2.0</v>
      </c>
      <c r="DI27" s="14">
        <f t="shared" si="38"/>
        <v>0.45</v>
      </c>
      <c r="DJ27" s="14">
        <v>3.0</v>
      </c>
      <c r="DK27" s="14">
        <v>3.0</v>
      </c>
      <c r="DL27" s="14">
        <f t="shared" si="39"/>
        <v>0.6</v>
      </c>
      <c r="DM27" s="14">
        <f t="shared" si="40"/>
        <v>0.5061488393</v>
      </c>
      <c r="DN27" s="14">
        <v>0.875</v>
      </c>
      <c r="DO27" s="14">
        <v>0.67</v>
      </c>
      <c r="DP27" s="14">
        <v>1.0</v>
      </c>
      <c r="DQ27" s="14">
        <f t="shared" si="41"/>
        <v>0.7828125</v>
      </c>
      <c r="DR27" s="14">
        <v>0.341</v>
      </c>
      <c r="DS27" s="14">
        <v>0.67</v>
      </c>
      <c r="DT27" s="14">
        <f t="shared" si="42"/>
        <v>0.284735</v>
      </c>
      <c r="DU27" s="14">
        <v>50.0</v>
      </c>
      <c r="DV27" s="14">
        <f t="shared" si="43"/>
        <v>0.5</v>
      </c>
      <c r="DW27" s="14">
        <v>0.47</v>
      </c>
      <c r="DX27" s="14">
        <v>0.7142857143</v>
      </c>
      <c r="DY27" s="14">
        <f t="shared" si="44"/>
        <v>0.5921428572</v>
      </c>
    </row>
    <row r="28">
      <c r="A28" s="3" t="s">
        <v>37</v>
      </c>
      <c r="B28" s="14">
        <f t="shared" si="1"/>
        <v>0.499375</v>
      </c>
      <c r="C28" s="14">
        <f t="shared" si="2"/>
        <v>0.49875</v>
      </c>
      <c r="D28" s="15">
        <f t="shared" si="3"/>
        <v>0.5</v>
      </c>
      <c r="E28" s="15">
        <v>0.33</v>
      </c>
      <c r="F28" s="15">
        <v>0.33</v>
      </c>
      <c r="G28" s="15">
        <v>1.0</v>
      </c>
      <c r="H28" s="15">
        <v>0.33</v>
      </c>
      <c r="I28" s="15">
        <v>1.0</v>
      </c>
      <c r="J28" s="15">
        <v>1.0</v>
      </c>
      <c r="K28" s="15">
        <v>0.0</v>
      </c>
      <c r="L28" s="15">
        <v>0.0</v>
      </c>
      <c r="M28" s="15">
        <v>1.0</v>
      </c>
      <c r="N28" s="15">
        <v>0.0</v>
      </c>
      <c r="O28" s="3" t="s">
        <v>214</v>
      </c>
      <c r="P28" s="15">
        <f t="shared" si="4"/>
        <v>38.57333333</v>
      </c>
      <c r="Q28" s="15">
        <v>6.0</v>
      </c>
      <c r="R28" s="15">
        <v>28.0</v>
      </c>
      <c r="S28" s="15">
        <f t="shared" si="5"/>
        <v>35</v>
      </c>
      <c r="T28" s="15">
        <v>2.0</v>
      </c>
      <c r="U28" s="14">
        <f t="shared" si="6"/>
        <v>16.66666667</v>
      </c>
      <c r="V28" s="14">
        <v>66.2</v>
      </c>
      <c r="W28" s="14">
        <f t="shared" si="7"/>
        <v>66.2</v>
      </c>
      <c r="X28" s="15">
        <v>2.0</v>
      </c>
      <c r="Y28" s="15">
        <v>1.0</v>
      </c>
      <c r="Z28" s="15">
        <v>1.0</v>
      </c>
      <c r="AA28" s="15">
        <f t="shared" si="46"/>
        <v>35</v>
      </c>
      <c r="AB28" s="15">
        <v>1.0</v>
      </c>
      <c r="AC28" s="15">
        <v>1.0</v>
      </c>
      <c r="AD28" s="15">
        <v>2.0</v>
      </c>
      <c r="AE28" s="15">
        <v>1.0</v>
      </c>
      <c r="AF28" s="15">
        <v>2.0</v>
      </c>
      <c r="AG28" s="15">
        <f t="shared" si="47"/>
        <v>40</v>
      </c>
      <c r="AH28" s="14">
        <v>75.64326218302703</v>
      </c>
      <c r="AI28" s="15">
        <v>2440.0</v>
      </c>
      <c r="AJ28" s="14">
        <f t="shared" si="10"/>
        <v>0.7588534132</v>
      </c>
      <c r="AK28" s="15">
        <v>215584.0</v>
      </c>
      <c r="AL28" s="14">
        <f t="shared" si="11"/>
        <v>0.5639551248</v>
      </c>
      <c r="AM28" s="14">
        <f t="shared" si="12"/>
        <v>0.661404269</v>
      </c>
      <c r="AN28" s="15">
        <v>4.0</v>
      </c>
      <c r="AO28" s="15">
        <v>4.0</v>
      </c>
      <c r="AP28" s="15">
        <v>2.0</v>
      </c>
      <c r="AQ28" s="15">
        <v>10.0</v>
      </c>
      <c r="AR28" s="16">
        <f t="shared" si="13"/>
        <v>1</v>
      </c>
      <c r="AS28" s="17">
        <f t="shared" si="14"/>
        <v>0.6</v>
      </c>
      <c r="AT28" s="17">
        <f t="shared" si="15"/>
        <v>0.8</v>
      </c>
      <c r="AU28" s="14">
        <f t="shared" si="16"/>
        <v>0.2692978655</v>
      </c>
      <c r="AV28" s="15">
        <v>193.0</v>
      </c>
      <c r="AW28" s="18">
        <f t="shared" si="48"/>
        <v>1</v>
      </c>
      <c r="AX28" s="15">
        <v>1.0</v>
      </c>
      <c r="AY28" s="14">
        <v>74.31482750268736</v>
      </c>
      <c r="AZ28" s="15">
        <v>2.0</v>
      </c>
      <c r="BA28" s="14">
        <f t="shared" si="18"/>
        <v>0.7624608116</v>
      </c>
      <c r="BB28" s="15">
        <v>38.0</v>
      </c>
      <c r="BC28" s="14">
        <f t="shared" si="19"/>
        <v>0.3369662747</v>
      </c>
      <c r="BD28" s="15">
        <v>2.47</v>
      </c>
      <c r="BE28" s="15">
        <v>2014.0</v>
      </c>
      <c r="BF28" s="18">
        <f t="shared" si="20"/>
        <v>0.9217912785</v>
      </c>
      <c r="BG28" s="18">
        <f t="shared" si="21"/>
        <v>0.6293787766</v>
      </c>
      <c r="BH28" s="15">
        <v>0.798</v>
      </c>
      <c r="BI28" s="15">
        <v>12.8</v>
      </c>
      <c r="BJ28" s="14">
        <f t="shared" si="22"/>
        <v>0.9251070239</v>
      </c>
      <c r="BK28" s="14">
        <f t="shared" si="23"/>
        <v>86.15535119</v>
      </c>
      <c r="BL28" s="15">
        <v>80.0</v>
      </c>
      <c r="BM28" s="14">
        <f t="shared" si="24"/>
        <v>0.6384</v>
      </c>
      <c r="BN28" s="15">
        <v>80.0</v>
      </c>
      <c r="BO28" s="14">
        <f t="shared" si="25"/>
        <v>0.7192</v>
      </c>
      <c r="BP28" s="14">
        <f t="shared" si="26"/>
        <v>52.39340346</v>
      </c>
      <c r="BQ28" s="19">
        <v>36.16042077580539</v>
      </c>
      <c r="BR28" s="19">
        <v>32.544378698224854</v>
      </c>
      <c r="BS28" s="14">
        <v>1.7252724907848496</v>
      </c>
      <c r="BT28" s="14">
        <v>0.0</v>
      </c>
      <c r="BU28" s="14">
        <f t="shared" si="27"/>
        <v>0.6008</v>
      </c>
      <c r="BV28" s="14">
        <v>33.16</v>
      </c>
      <c r="BW28" s="14">
        <v>0.87</v>
      </c>
      <c r="BX28" s="15">
        <f t="shared" si="28"/>
        <v>1</v>
      </c>
      <c r="BY28" s="15">
        <v>4471.0</v>
      </c>
      <c r="BZ28" s="15">
        <v>156.0</v>
      </c>
      <c r="CA28" s="20">
        <v>0.15</v>
      </c>
      <c r="CB28" s="15">
        <v>9098.0</v>
      </c>
      <c r="CC28" s="15">
        <v>1194.0</v>
      </c>
      <c r="CD28" s="14">
        <v>0.4</v>
      </c>
      <c r="CE28" s="26">
        <v>56.82</v>
      </c>
      <c r="CF28" s="15" t="s">
        <v>210</v>
      </c>
      <c r="CG28" s="15">
        <v>0.387</v>
      </c>
      <c r="CH28" s="21">
        <f t="shared" si="29"/>
        <v>56.2</v>
      </c>
      <c r="CI28" s="22">
        <v>24.0</v>
      </c>
      <c r="CJ28" s="15">
        <v>87.2</v>
      </c>
      <c r="CK28" s="15">
        <v>12.8</v>
      </c>
      <c r="CL28" s="15">
        <v>60.0</v>
      </c>
      <c r="CM28" s="15">
        <v>100.0</v>
      </c>
      <c r="CN28" s="15">
        <v>0.0</v>
      </c>
      <c r="CO28" s="15">
        <v>66.0</v>
      </c>
      <c r="CP28" s="15">
        <v>99.0</v>
      </c>
      <c r="CQ28" s="14">
        <f t="shared" si="30"/>
        <v>57.86666667</v>
      </c>
      <c r="CR28" s="14">
        <f t="shared" si="31"/>
        <v>0.6</v>
      </c>
      <c r="CS28" s="14">
        <f t="shared" si="32"/>
        <v>0.3333333333</v>
      </c>
      <c r="CT28" s="14">
        <f t="shared" si="33"/>
        <v>1.333333333</v>
      </c>
      <c r="CU28" s="14">
        <v>4.0</v>
      </c>
      <c r="CV28" s="14">
        <v>2.0</v>
      </c>
      <c r="CW28" s="14">
        <f t="shared" si="34"/>
        <v>0.6</v>
      </c>
      <c r="CX28" s="14">
        <v>2.0</v>
      </c>
      <c r="CY28" s="14">
        <v>1.0</v>
      </c>
      <c r="CZ28" s="14">
        <f t="shared" si="35"/>
        <v>0.2</v>
      </c>
      <c r="DA28" s="14">
        <v>1.0</v>
      </c>
      <c r="DB28" s="14">
        <v>1.0</v>
      </c>
      <c r="DC28" s="14">
        <f t="shared" si="36"/>
        <v>0.1</v>
      </c>
      <c r="DD28" s="14">
        <v>4.0</v>
      </c>
      <c r="DE28" s="14">
        <v>2.0</v>
      </c>
      <c r="DF28" s="14">
        <f t="shared" si="37"/>
        <v>0.6</v>
      </c>
      <c r="DG28" s="14">
        <v>3.0</v>
      </c>
      <c r="DH28" s="14">
        <v>1.0</v>
      </c>
      <c r="DI28" s="14">
        <f t="shared" si="38"/>
        <v>0.3</v>
      </c>
      <c r="DJ28" s="14">
        <v>2.0</v>
      </c>
      <c r="DK28" s="14">
        <v>1.0</v>
      </c>
      <c r="DL28" s="14">
        <f t="shared" si="39"/>
        <v>0.2</v>
      </c>
      <c r="DM28" s="14">
        <f t="shared" si="40"/>
        <v>0.4934464286</v>
      </c>
      <c r="DN28" s="14">
        <v>1.0</v>
      </c>
      <c r="DO28" s="14">
        <v>0.0</v>
      </c>
      <c r="DP28" s="14">
        <v>1.0</v>
      </c>
      <c r="DQ28" s="14">
        <f t="shared" si="41"/>
        <v>0.5</v>
      </c>
      <c r="DR28" s="14">
        <v>0.611</v>
      </c>
      <c r="DS28" s="14">
        <v>0.0</v>
      </c>
      <c r="DT28" s="14">
        <f t="shared" si="42"/>
        <v>0.3055</v>
      </c>
      <c r="DU28" s="14">
        <v>63.0</v>
      </c>
      <c r="DV28" s="14">
        <f t="shared" si="43"/>
        <v>0.37</v>
      </c>
      <c r="DW28" s="14">
        <v>0.2</v>
      </c>
      <c r="DX28" s="14">
        <v>0.6185714286</v>
      </c>
      <c r="DY28" s="14">
        <f t="shared" si="44"/>
        <v>0.4092857143</v>
      </c>
    </row>
    <row r="29">
      <c r="A29" s="3" t="s">
        <v>38</v>
      </c>
      <c r="B29" s="14">
        <f t="shared" si="1"/>
        <v>0.770625</v>
      </c>
      <c r="C29" s="14">
        <f t="shared" si="2"/>
        <v>0.54125</v>
      </c>
      <c r="D29" s="15">
        <f t="shared" si="3"/>
        <v>1</v>
      </c>
      <c r="E29" s="15">
        <v>1.0</v>
      </c>
      <c r="F29" s="15">
        <v>0.33</v>
      </c>
      <c r="G29" s="15">
        <v>0.0</v>
      </c>
      <c r="H29" s="15">
        <v>1.0</v>
      </c>
      <c r="I29" s="15">
        <v>1.0</v>
      </c>
      <c r="J29" s="15">
        <v>1.0</v>
      </c>
      <c r="K29" s="15">
        <v>0.0</v>
      </c>
      <c r="L29" s="15">
        <v>0.0</v>
      </c>
      <c r="M29" s="15">
        <v>1.0</v>
      </c>
      <c r="N29" s="15">
        <v>1.0</v>
      </c>
      <c r="O29" s="3"/>
      <c r="P29" s="15">
        <f t="shared" si="4"/>
        <v>31.89933333</v>
      </c>
      <c r="Q29" s="15">
        <v>6.0</v>
      </c>
      <c r="R29" s="15">
        <v>18.0</v>
      </c>
      <c r="S29" s="15">
        <f t="shared" si="5"/>
        <v>22.5</v>
      </c>
      <c r="T29" s="15">
        <v>2.0</v>
      </c>
      <c r="U29" s="14">
        <f t="shared" si="6"/>
        <v>16.66666667</v>
      </c>
      <c r="V29" s="14">
        <v>25.33</v>
      </c>
      <c r="W29" s="14">
        <f t="shared" si="7"/>
        <v>25.33</v>
      </c>
      <c r="X29" s="15">
        <v>2.0</v>
      </c>
      <c r="Y29" s="15">
        <v>2.0</v>
      </c>
      <c r="Z29" s="15">
        <v>2.0</v>
      </c>
      <c r="AA29" s="15">
        <f t="shared" si="46"/>
        <v>50</v>
      </c>
      <c r="AB29" s="15">
        <v>1.0</v>
      </c>
      <c r="AC29" s="15">
        <v>2.0</v>
      </c>
      <c r="AD29" s="15">
        <v>2.0</v>
      </c>
      <c r="AE29" s="15">
        <v>2.0</v>
      </c>
      <c r="AF29" s="15">
        <v>1.0</v>
      </c>
      <c r="AG29" s="15">
        <f t="shared" si="47"/>
        <v>45</v>
      </c>
      <c r="AH29" s="14">
        <v>69.35698567614868</v>
      </c>
      <c r="AI29" s="15">
        <v>58.0</v>
      </c>
      <c r="AJ29" s="14">
        <f t="shared" si="10"/>
        <v>0.1073092187</v>
      </c>
      <c r="AK29" s="15">
        <v>1189.0</v>
      </c>
      <c r="AL29" s="14">
        <f t="shared" si="11"/>
        <v>0.02033246162</v>
      </c>
      <c r="AM29" s="14">
        <f t="shared" si="12"/>
        <v>0.06382084015</v>
      </c>
      <c r="AN29" s="15">
        <v>1.0</v>
      </c>
      <c r="AO29" s="15">
        <v>1.0</v>
      </c>
      <c r="AP29" s="15">
        <v>0.0</v>
      </c>
      <c r="AQ29" s="15">
        <v>2.0</v>
      </c>
      <c r="AR29" s="16">
        <f t="shared" si="13"/>
        <v>0.4</v>
      </c>
      <c r="AS29" s="17">
        <f t="shared" si="14"/>
        <v>0.5</v>
      </c>
      <c r="AT29" s="17">
        <f t="shared" si="15"/>
        <v>0.45</v>
      </c>
      <c r="AU29" s="14">
        <f t="shared" si="16"/>
        <v>0.7430895799</v>
      </c>
      <c r="AV29" s="15">
        <v>32.0</v>
      </c>
      <c r="AW29" s="18">
        <f t="shared" si="48"/>
        <v>0.7576199904</v>
      </c>
      <c r="AX29" s="15">
        <v>0.58</v>
      </c>
      <c r="AY29" s="14">
        <v>53.108686391938996</v>
      </c>
      <c r="AZ29" s="15">
        <v>13.0</v>
      </c>
      <c r="BA29" s="14">
        <f t="shared" si="18"/>
        <v>0.4293896556</v>
      </c>
      <c r="BB29" s="15">
        <v>1525.0</v>
      </c>
      <c r="BC29" s="14">
        <f t="shared" si="19"/>
        <v>0</v>
      </c>
      <c r="BD29" s="15">
        <v>9.85</v>
      </c>
      <c r="BE29" s="15">
        <v>2014.0</v>
      </c>
      <c r="BF29" s="18">
        <f t="shared" si="20"/>
        <v>0.6377310746</v>
      </c>
      <c r="BG29" s="18">
        <f t="shared" si="21"/>
        <v>0.3188655373</v>
      </c>
      <c r="BH29" s="15">
        <v>0.685</v>
      </c>
      <c r="BI29" s="15">
        <v>25.3</v>
      </c>
      <c r="BJ29" s="14">
        <f t="shared" si="22"/>
        <v>0.8380845255</v>
      </c>
      <c r="BK29" s="14">
        <f t="shared" si="23"/>
        <v>76.15422627</v>
      </c>
      <c r="BL29" s="15">
        <v>86.0</v>
      </c>
      <c r="BM29" s="14">
        <f t="shared" si="24"/>
        <v>0.5891</v>
      </c>
      <c r="BN29" s="15">
        <v>64.0</v>
      </c>
      <c r="BO29" s="14">
        <f t="shared" si="25"/>
        <v>0.61455</v>
      </c>
      <c r="BP29" s="14">
        <f t="shared" si="26"/>
        <v>26.28829553</v>
      </c>
      <c r="BQ29" s="19">
        <v>3.9447731755424065</v>
      </c>
      <c r="BR29" s="19">
        <v>3.5502958579881656</v>
      </c>
      <c r="BS29" s="14">
        <v>0.0</v>
      </c>
      <c r="BT29" s="14">
        <v>0.0</v>
      </c>
      <c r="BU29" s="14">
        <f t="shared" si="27"/>
        <v>0.37935</v>
      </c>
      <c r="BV29" s="14">
        <v>12.87</v>
      </c>
      <c r="BW29" s="14">
        <v>0.63</v>
      </c>
      <c r="BX29" s="15">
        <f t="shared" si="28"/>
        <v>0</v>
      </c>
      <c r="BY29" s="15">
        <v>4616.0</v>
      </c>
      <c r="BZ29" s="15">
        <v>147.0</v>
      </c>
      <c r="CA29" s="20">
        <v>0.0</v>
      </c>
      <c r="CB29" s="15">
        <v>885.0</v>
      </c>
      <c r="CC29" s="15">
        <v>132.0</v>
      </c>
      <c r="CD29" s="14">
        <v>0.0</v>
      </c>
      <c r="CE29" s="15">
        <v>59.45</v>
      </c>
      <c r="CF29" s="15">
        <v>6.8</v>
      </c>
      <c r="CG29" s="15">
        <v>0.436</v>
      </c>
      <c r="CH29" s="21">
        <f t="shared" si="29"/>
        <v>33.66666667</v>
      </c>
      <c r="CI29" s="22">
        <v>30.0</v>
      </c>
      <c r="CJ29" s="15">
        <v>100.0</v>
      </c>
      <c r="CK29" s="15">
        <v>0.0</v>
      </c>
      <c r="CL29" s="15">
        <v>30.0</v>
      </c>
      <c r="CM29" s="15">
        <v>0.0</v>
      </c>
      <c r="CN29" s="15">
        <v>0.0</v>
      </c>
      <c r="CO29" s="15">
        <v>42.0</v>
      </c>
      <c r="CP29" s="15">
        <v>100.0</v>
      </c>
      <c r="CQ29" s="14">
        <f t="shared" si="30"/>
        <v>78.93333333</v>
      </c>
      <c r="CR29" s="14">
        <f t="shared" si="31"/>
        <v>0.3</v>
      </c>
      <c r="CS29" s="14">
        <f t="shared" si="32"/>
        <v>0.1666666667</v>
      </c>
      <c r="CT29" s="14">
        <f t="shared" si="33"/>
        <v>0.5</v>
      </c>
      <c r="CU29" s="14">
        <v>3.0</v>
      </c>
      <c r="CV29" s="14">
        <v>0.0</v>
      </c>
      <c r="CW29" s="14">
        <f t="shared" si="34"/>
        <v>0.15</v>
      </c>
      <c r="CX29" s="14">
        <v>2.0</v>
      </c>
      <c r="CY29" s="14">
        <v>1.0</v>
      </c>
      <c r="CZ29" s="14">
        <f t="shared" si="35"/>
        <v>0.2</v>
      </c>
      <c r="DA29" s="14">
        <v>1.0</v>
      </c>
      <c r="DB29" s="14">
        <v>0.0</v>
      </c>
      <c r="DC29" s="14">
        <f t="shared" si="36"/>
        <v>0.05</v>
      </c>
      <c r="DD29" s="14">
        <v>2.0</v>
      </c>
      <c r="DE29" s="14">
        <v>0.0</v>
      </c>
      <c r="DF29" s="14">
        <f t="shared" si="37"/>
        <v>0.1</v>
      </c>
      <c r="DG29" s="14">
        <v>2.0</v>
      </c>
      <c r="DH29" s="14">
        <v>1.0</v>
      </c>
      <c r="DI29" s="14">
        <f t="shared" si="38"/>
        <v>0.2</v>
      </c>
      <c r="DJ29" s="14">
        <v>3.0</v>
      </c>
      <c r="DK29" s="14">
        <v>1.0</v>
      </c>
      <c r="DL29" s="14">
        <f t="shared" si="39"/>
        <v>0.3</v>
      </c>
      <c r="DM29" s="14">
        <f t="shared" si="40"/>
        <v>0.5041763393</v>
      </c>
      <c r="DN29" s="14">
        <v>0.875</v>
      </c>
      <c r="DO29" s="14">
        <v>0.33</v>
      </c>
      <c r="DP29" s="14">
        <v>0.0</v>
      </c>
      <c r="DQ29" s="14">
        <f t="shared" si="41"/>
        <v>0.2909375</v>
      </c>
      <c r="DR29" s="14">
        <v>0.779</v>
      </c>
      <c r="DS29" s="14">
        <v>0.0</v>
      </c>
      <c r="DT29" s="14">
        <f t="shared" si="42"/>
        <v>0.3895</v>
      </c>
      <c r="DU29" s="14">
        <v>86.0</v>
      </c>
      <c r="DV29" s="14">
        <f t="shared" si="43"/>
        <v>0.14</v>
      </c>
      <c r="DW29" s="14">
        <v>0.4</v>
      </c>
      <c r="DX29" s="14">
        <v>0.7142857143</v>
      </c>
      <c r="DY29" s="14">
        <f t="shared" si="44"/>
        <v>0.5571428572</v>
      </c>
    </row>
    <row r="30">
      <c r="A30" s="3" t="s">
        <v>39</v>
      </c>
      <c r="B30" s="14">
        <f t="shared" si="1"/>
        <v>0.208125</v>
      </c>
      <c r="C30" s="14">
        <f t="shared" si="2"/>
        <v>0.41625</v>
      </c>
      <c r="D30" s="15">
        <f t="shared" si="3"/>
        <v>0</v>
      </c>
      <c r="E30" s="15">
        <v>0.0</v>
      </c>
      <c r="F30" s="15">
        <v>0.0</v>
      </c>
      <c r="G30" s="15">
        <v>0.33</v>
      </c>
      <c r="H30" s="15">
        <v>1.0</v>
      </c>
      <c r="I30" s="15">
        <v>1.0</v>
      </c>
      <c r="J30" s="15">
        <v>1.0</v>
      </c>
      <c r="K30" s="15">
        <v>0.0</v>
      </c>
      <c r="L30" s="15">
        <v>0.0</v>
      </c>
      <c r="M30" s="15">
        <v>0.0</v>
      </c>
      <c r="N30" s="15">
        <v>0.0</v>
      </c>
      <c r="O30" s="3" t="s">
        <v>215</v>
      </c>
      <c r="P30" s="15">
        <f t="shared" si="4"/>
        <v>70.48666667</v>
      </c>
      <c r="Q30" s="15">
        <v>3.0</v>
      </c>
      <c r="R30" s="15">
        <v>61.0</v>
      </c>
      <c r="S30" s="15">
        <f t="shared" si="5"/>
        <v>76.25</v>
      </c>
      <c r="T30" s="15">
        <v>10.0</v>
      </c>
      <c r="U30" s="14">
        <f t="shared" si="6"/>
        <v>83.33333333</v>
      </c>
      <c r="V30" s="14">
        <v>82.85</v>
      </c>
      <c r="W30" s="14">
        <f t="shared" si="7"/>
        <v>82.85</v>
      </c>
      <c r="X30" s="15">
        <v>1.0</v>
      </c>
      <c r="Y30" s="15">
        <v>3.0</v>
      </c>
      <c r="Z30" s="15">
        <v>3.0</v>
      </c>
      <c r="AA30" s="15">
        <f t="shared" si="46"/>
        <v>55</v>
      </c>
      <c r="AB30" s="15">
        <v>0.0</v>
      </c>
      <c r="AC30" s="15">
        <v>4.0</v>
      </c>
      <c r="AD30" s="15">
        <v>2.0</v>
      </c>
      <c r="AE30" s="15">
        <v>3.0</v>
      </c>
      <c r="AF30" s="15">
        <v>2.0</v>
      </c>
      <c r="AG30" s="15">
        <f t="shared" si="47"/>
        <v>55</v>
      </c>
      <c r="AH30" s="14">
        <v>78.20544710936889</v>
      </c>
      <c r="AI30" s="15">
        <v>273.0</v>
      </c>
      <c r="AJ30" s="14">
        <f t="shared" si="10"/>
        <v>0.308821744</v>
      </c>
      <c r="AK30" s="15">
        <v>24643.0</v>
      </c>
      <c r="AL30" s="14">
        <f t="shared" si="11"/>
        <v>0.2248703601</v>
      </c>
      <c r="AM30" s="14">
        <f t="shared" si="12"/>
        <v>0.266846052</v>
      </c>
      <c r="AN30" s="15">
        <v>3.0</v>
      </c>
      <c r="AO30" s="15">
        <v>1.0</v>
      </c>
      <c r="AP30" s="15">
        <v>1.0</v>
      </c>
      <c r="AQ30" s="15">
        <v>5.0</v>
      </c>
      <c r="AR30" s="16">
        <f t="shared" si="13"/>
        <v>1</v>
      </c>
      <c r="AS30" s="17">
        <f t="shared" si="14"/>
        <v>0.4</v>
      </c>
      <c r="AT30" s="17">
        <f t="shared" si="15"/>
        <v>0.7</v>
      </c>
      <c r="AU30" s="14">
        <f t="shared" si="16"/>
        <v>0.516576974</v>
      </c>
      <c r="AV30" s="15">
        <v>45.0</v>
      </c>
      <c r="AW30" s="18">
        <f t="shared" si="48"/>
        <v>0.8295864393</v>
      </c>
      <c r="AX30" s="15">
        <v>1.0</v>
      </c>
      <c r="AY30" s="14">
        <v>79.1252218292433</v>
      </c>
      <c r="AZ30" s="15">
        <v>8.0</v>
      </c>
      <c r="BA30" s="14">
        <f t="shared" si="18"/>
        <v>0.5249216231</v>
      </c>
      <c r="BB30" s="15">
        <v>8.0</v>
      </c>
      <c r="BC30" s="14">
        <f t="shared" si="19"/>
        <v>0.6023448934</v>
      </c>
      <c r="BD30" s="15">
        <v>1.36</v>
      </c>
      <c r="BE30" s="15">
        <v>2016.0</v>
      </c>
      <c r="BF30" s="18">
        <f t="shared" si="20"/>
        <v>0.9577712355</v>
      </c>
      <c r="BG30" s="18">
        <f t="shared" si="21"/>
        <v>0.7800580645</v>
      </c>
      <c r="BH30" s="15">
        <v>0.903</v>
      </c>
      <c r="BI30" s="15">
        <v>2.9</v>
      </c>
      <c r="BJ30" s="14">
        <f t="shared" si="22"/>
        <v>0.9840583712</v>
      </c>
      <c r="BK30" s="14">
        <f t="shared" si="23"/>
        <v>94.35291856</v>
      </c>
      <c r="BL30" s="15">
        <v>100.0</v>
      </c>
      <c r="BM30" s="14">
        <f t="shared" si="24"/>
        <v>0.903</v>
      </c>
      <c r="BN30" s="15">
        <v>93.0</v>
      </c>
      <c r="BO30" s="14">
        <f t="shared" si="25"/>
        <v>0.9165</v>
      </c>
      <c r="BP30" s="14">
        <f t="shared" si="26"/>
        <v>45.92124741</v>
      </c>
      <c r="BQ30" s="19">
        <v>13.806706114398423</v>
      </c>
      <c r="BR30" s="19">
        <v>12.42603550295858</v>
      </c>
      <c r="BS30" s="14">
        <v>3.334801538517716</v>
      </c>
      <c r="BT30" s="14">
        <v>18.0</v>
      </c>
      <c r="BU30" s="14">
        <f t="shared" si="27"/>
        <v>0.5579</v>
      </c>
      <c r="BV30" s="14">
        <v>35.58</v>
      </c>
      <c r="BW30" s="14">
        <v>0.76</v>
      </c>
      <c r="BX30" s="15">
        <f t="shared" si="28"/>
        <v>0.5339077835</v>
      </c>
      <c r="BY30" s="15">
        <v>6.4</v>
      </c>
      <c r="BZ30" s="15">
        <v>0.0</v>
      </c>
      <c r="CA30" s="20">
        <v>0.35</v>
      </c>
      <c r="CB30" s="15">
        <v>333.0</v>
      </c>
      <c r="CC30" s="15">
        <v>6.2</v>
      </c>
      <c r="CD30" s="14">
        <v>1.0</v>
      </c>
      <c r="CE30" s="15">
        <v>68.14</v>
      </c>
      <c r="CF30" s="15">
        <v>15.9</v>
      </c>
      <c r="CG30" s="15">
        <v>0.336</v>
      </c>
      <c r="CH30" s="21">
        <f t="shared" si="29"/>
        <v>49</v>
      </c>
      <c r="CI30" s="22">
        <v>51.0</v>
      </c>
      <c r="CJ30" s="15">
        <v>100.0</v>
      </c>
      <c r="CK30" s="15">
        <v>0.0</v>
      </c>
      <c r="CL30" s="15">
        <v>60.0</v>
      </c>
      <c r="CM30" s="15">
        <v>50.0</v>
      </c>
      <c r="CN30" s="15">
        <v>0.0</v>
      </c>
      <c r="CO30" s="15">
        <v>33.0</v>
      </c>
      <c r="CP30" s="15">
        <v>100.0</v>
      </c>
      <c r="CQ30" s="14">
        <f t="shared" si="30"/>
        <v>81.675</v>
      </c>
      <c r="CR30" s="14">
        <f t="shared" si="31"/>
        <v>0.2</v>
      </c>
      <c r="CS30" s="14">
        <f t="shared" si="32"/>
        <v>0.175</v>
      </c>
      <c r="CT30" s="14">
        <f t="shared" si="33"/>
        <v>0.6666666667</v>
      </c>
      <c r="CU30" s="14">
        <v>3.0</v>
      </c>
      <c r="CV30" s="14">
        <v>0.0</v>
      </c>
      <c r="CW30" s="14">
        <f t="shared" si="34"/>
        <v>0.15</v>
      </c>
      <c r="CX30" s="14">
        <v>2.0</v>
      </c>
      <c r="CY30" s="14">
        <v>1.0</v>
      </c>
      <c r="CZ30" s="14">
        <f t="shared" si="35"/>
        <v>0.2</v>
      </c>
      <c r="DA30" s="14">
        <v>2.0</v>
      </c>
      <c r="DB30" s="14">
        <v>0.0</v>
      </c>
      <c r="DC30" s="14">
        <f t="shared" si="36"/>
        <v>0.1</v>
      </c>
      <c r="DD30" s="14">
        <v>2.0</v>
      </c>
      <c r="DE30" s="14">
        <v>1.0</v>
      </c>
      <c r="DF30" s="14">
        <f t="shared" si="37"/>
        <v>0.2</v>
      </c>
      <c r="DG30" s="14">
        <v>2.0</v>
      </c>
      <c r="DH30" s="14">
        <v>1.0</v>
      </c>
      <c r="DI30" s="14">
        <f t="shared" si="38"/>
        <v>0.2</v>
      </c>
      <c r="DJ30" s="14">
        <v>2.0</v>
      </c>
      <c r="DK30" s="14">
        <v>1.0</v>
      </c>
      <c r="DL30" s="14">
        <f t="shared" si="39"/>
        <v>0.2</v>
      </c>
      <c r="DM30" s="14">
        <f t="shared" si="40"/>
        <v>0.7366732143</v>
      </c>
      <c r="DN30" s="14">
        <v>0.75</v>
      </c>
      <c r="DO30" s="14">
        <v>0.33</v>
      </c>
      <c r="DP30" s="14">
        <v>0.0</v>
      </c>
      <c r="DQ30" s="14">
        <f t="shared" si="41"/>
        <v>0.249375</v>
      </c>
      <c r="DR30" s="14">
        <v>0.355</v>
      </c>
      <c r="DS30" s="14">
        <v>0.33</v>
      </c>
      <c r="DT30" s="14">
        <f t="shared" si="42"/>
        <v>0.236075</v>
      </c>
      <c r="DU30" s="14">
        <v>36.0</v>
      </c>
      <c r="DV30" s="14">
        <f t="shared" si="43"/>
        <v>0.64</v>
      </c>
      <c r="DW30" s="14">
        <v>0.87</v>
      </c>
      <c r="DX30" s="14">
        <v>0.7142857143</v>
      </c>
      <c r="DY30" s="14">
        <f t="shared" si="44"/>
        <v>0.7921428572</v>
      </c>
    </row>
    <row r="31">
      <c r="A31" s="3" t="s">
        <v>40</v>
      </c>
      <c r="B31" s="14">
        <f t="shared" si="1"/>
        <v>0.8125</v>
      </c>
      <c r="C31" s="14">
        <f t="shared" si="2"/>
        <v>0.625</v>
      </c>
      <c r="D31" s="15">
        <f t="shared" si="3"/>
        <v>1</v>
      </c>
      <c r="E31" s="15">
        <v>1.0</v>
      </c>
      <c r="F31" s="15">
        <v>1.0</v>
      </c>
      <c r="G31" s="15">
        <v>0.0</v>
      </c>
      <c r="H31" s="15">
        <v>1.0</v>
      </c>
      <c r="I31" s="15">
        <v>1.0</v>
      </c>
      <c r="J31" s="15">
        <v>1.0</v>
      </c>
      <c r="K31" s="15">
        <v>0.0</v>
      </c>
      <c r="L31" s="15">
        <v>0.0</v>
      </c>
      <c r="M31" s="15">
        <v>1.0</v>
      </c>
      <c r="N31" s="15">
        <v>1.0</v>
      </c>
      <c r="O31" s="3"/>
      <c r="P31" s="15">
        <f t="shared" si="4"/>
        <v>58.056</v>
      </c>
      <c r="Q31" s="15">
        <v>5.0</v>
      </c>
      <c r="R31" s="15">
        <v>49.0</v>
      </c>
      <c r="S31" s="15">
        <f t="shared" si="5"/>
        <v>61.25</v>
      </c>
      <c r="T31" s="15">
        <v>3.0</v>
      </c>
      <c r="U31" s="14">
        <f t="shared" si="6"/>
        <v>25</v>
      </c>
      <c r="V31" s="14">
        <v>79.03</v>
      </c>
      <c r="W31" s="14">
        <f t="shared" si="7"/>
        <v>79.03</v>
      </c>
      <c r="X31" s="15">
        <v>4.0</v>
      </c>
      <c r="Y31" s="15">
        <v>3.0</v>
      </c>
      <c r="Z31" s="15">
        <v>3.0</v>
      </c>
      <c r="AA31" s="15">
        <f t="shared" si="46"/>
        <v>85</v>
      </c>
      <c r="AB31" s="15">
        <v>1.0</v>
      </c>
      <c r="AC31" s="15">
        <v>2.0</v>
      </c>
      <c r="AD31" s="15">
        <v>2.0</v>
      </c>
      <c r="AE31" s="15">
        <v>1.0</v>
      </c>
      <c r="AF31" s="15">
        <v>1.0</v>
      </c>
      <c r="AG31" s="15">
        <f t="shared" si="47"/>
        <v>40</v>
      </c>
      <c r="AH31" s="14">
        <v>51.10823285099685</v>
      </c>
      <c r="AI31" s="15">
        <v>26.0</v>
      </c>
      <c r="AJ31" s="14">
        <f t="shared" si="10"/>
        <v>0.05421747061</v>
      </c>
      <c r="AK31" s="15">
        <v>97.0</v>
      </c>
      <c r="AL31" s="14">
        <f t="shared" si="11"/>
        <v>0.001747052619</v>
      </c>
      <c r="AM31" s="14">
        <f t="shared" si="12"/>
        <v>0.02798226162</v>
      </c>
      <c r="AN31" s="15">
        <v>2.0</v>
      </c>
      <c r="AO31" s="15">
        <v>1.0</v>
      </c>
      <c r="AP31" s="15">
        <v>0.0</v>
      </c>
      <c r="AQ31" s="15">
        <v>3.0</v>
      </c>
      <c r="AR31" s="16">
        <f t="shared" si="13"/>
        <v>0.6</v>
      </c>
      <c r="AS31" s="17">
        <f t="shared" si="14"/>
        <v>0.3333333333</v>
      </c>
      <c r="AT31" s="17">
        <f t="shared" si="15"/>
        <v>0.4666666667</v>
      </c>
      <c r="AU31" s="14">
        <f t="shared" si="16"/>
        <v>0.7526755359</v>
      </c>
      <c r="AV31" s="15">
        <v>7.0</v>
      </c>
      <c r="AW31" s="18">
        <f t="shared" si="48"/>
        <v>0.4505714497</v>
      </c>
      <c r="AX31" s="15">
        <v>0.33</v>
      </c>
      <c r="AY31" s="14">
        <v>81.74590440645146</v>
      </c>
      <c r="AZ31" s="15">
        <v>0.0</v>
      </c>
      <c r="BA31" s="14">
        <f t="shared" si="18"/>
        <v>1</v>
      </c>
      <c r="BB31" s="15">
        <v>4.0</v>
      </c>
      <c r="BC31" s="14">
        <f t="shared" si="19"/>
        <v>0.7087228993</v>
      </c>
      <c r="BD31" s="15">
        <v>1.74</v>
      </c>
      <c r="BE31" s="15">
        <v>2016.0</v>
      </c>
      <c r="BF31" s="18">
        <f t="shared" si="20"/>
        <v>0.9456132022</v>
      </c>
      <c r="BG31" s="18">
        <f t="shared" si="21"/>
        <v>0.8271680507</v>
      </c>
      <c r="BH31" s="15">
        <v>0.735</v>
      </c>
      <c r="BI31" s="15">
        <v>14.6</v>
      </c>
      <c r="BJ31" s="14">
        <f t="shared" si="22"/>
        <v>0.9135362511</v>
      </c>
      <c r="BK31" s="14">
        <f t="shared" si="23"/>
        <v>82.42681255</v>
      </c>
      <c r="BL31" s="15">
        <v>88.0</v>
      </c>
      <c r="BM31" s="14">
        <f t="shared" si="24"/>
        <v>0.6468</v>
      </c>
      <c r="BN31" s="15">
        <v>59.0</v>
      </c>
      <c r="BO31" s="14">
        <f t="shared" si="25"/>
        <v>0.6184</v>
      </c>
      <c r="BP31" s="14">
        <f t="shared" si="26"/>
        <v>38.91541037</v>
      </c>
      <c r="BQ31" s="19">
        <v>0.6574621959237344</v>
      </c>
      <c r="BR31" s="19">
        <v>0.591715976331361</v>
      </c>
      <c r="BS31" s="14">
        <v>0.0</v>
      </c>
      <c r="BT31" s="14">
        <v>58.0</v>
      </c>
      <c r="BU31" s="14">
        <f t="shared" si="27"/>
        <v>0.52515</v>
      </c>
      <c r="BV31" s="14">
        <v>30.03</v>
      </c>
      <c r="BW31" s="14">
        <v>0.75</v>
      </c>
      <c r="BX31" s="15">
        <f t="shared" si="28"/>
        <v>0</v>
      </c>
      <c r="BY31" s="15">
        <v>0.4</v>
      </c>
      <c r="BZ31" s="15">
        <v>0.0</v>
      </c>
      <c r="CA31" s="20">
        <v>0.0</v>
      </c>
      <c r="CB31" s="15">
        <v>5.3</v>
      </c>
      <c r="CC31" s="15">
        <v>0.2</v>
      </c>
      <c r="CD31" s="14">
        <v>0.0</v>
      </c>
      <c r="CE31" s="15">
        <v>60.02</v>
      </c>
      <c r="CF31" s="15">
        <v>7.4</v>
      </c>
      <c r="CG31" s="15">
        <v>0.377</v>
      </c>
      <c r="CH31" s="21">
        <f t="shared" si="29"/>
        <v>32.83333333</v>
      </c>
      <c r="CI31" s="22">
        <v>29.0</v>
      </c>
      <c r="CJ31" s="15">
        <v>100.0</v>
      </c>
      <c r="CK31" s="15">
        <v>0.0</v>
      </c>
      <c r="CL31" s="15">
        <v>20.0</v>
      </c>
      <c r="CM31" s="15">
        <v>0.0</v>
      </c>
      <c r="CN31" s="15">
        <v>0.0</v>
      </c>
      <c r="CO31" s="15">
        <v>48.0</v>
      </c>
      <c r="CP31" s="15">
        <v>100.0</v>
      </c>
      <c r="CQ31" s="14">
        <f t="shared" si="30"/>
        <v>76.7</v>
      </c>
      <c r="CR31" s="14">
        <f t="shared" si="31"/>
        <v>0.3</v>
      </c>
      <c r="CS31" s="14">
        <f t="shared" si="32"/>
        <v>0.2</v>
      </c>
      <c r="CT31" s="14">
        <f t="shared" si="33"/>
        <v>0.6666666667</v>
      </c>
      <c r="CU31" s="14">
        <v>3.0</v>
      </c>
      <c r="CV31" s="14">
        <v>0.0</v>
      </c>
      <c r="CW31" s="14">
        <f t="shared" si="34"/>
        <v>0.15</v>
      </c>
      <c r="CX31" s="14">
        <v>2.0</v>
      </c>
      <c r="CY31" s="14">
        <v>1.0</v>
      </c>
      <c r="CZ31" s="14">
        <f t="shared" si="35"/>
        <v>0.2</v>
      </c>
      <c r="DA31" s="14">
        <v>1.0</v>
      </c>
      <c r="DB31" s="14">
        <v>0.0</v>
      </c>
      <c r="DC31" s="14">
        <f t="shared" si="36"/>
        <v>0.05</v>
      </c>
      <c r="DD31" s="14">
        <v>2.0</v>
      </c>
      <c r="DE31" s="14">
        <v>1.0</v>
      </c>
      <c r="DF31" s="14">
        <f t="shared" si="37"/>
        <v>0.2</v>
      </c>
      <c r="DG31" s="14">
        <v>3.0</v>
      </c>
      <c r="DH31" s="14">
        <v>1.0</v>
      </c>
      <c r="DI31" s="14">
        <f t="shared" si="38"/>
        <v>0.3</v>
      </c>
      <c r="DJ31" s="14">
        <v>3.0</v>
      </c>
      <c r="DK31" s="14">
        <v>1.0</v>
      </c>
      <c r="DL31" s="14">
        <f t="shared" si="39"/>
        <v>0.3</v>
      </c>
      <c r="DM31" s="14">
        <f t="shared" si="40"/>
        <v>0.6934732143</v>
      </c>
      <c r="DN31" s="14">
        <v>0.625</v>
      </c>
      <c r="DO31" s="14">
        <v>0.0</v>
      </c>
      <c r="DP31" s="14">
        <v>0.0</v>
      </c>
      <c r="DQ31" s="14">
        <f t="shared" si="41"/>
        <v>0.15625</v>
      </c>
      <c r="DR31" s="14">
        <v>0.454</v>
      </c>
      <c r="DS31" s="14">
        <v>0.0</v>
      </c>
      <c r="DT31" s="14">
        <f t="shared" si="42"/>
        <v>0.227</v>
      </c>
      <c r="DU31" s="14">
        <v>50.0</v>
      </c>
      <c r="DV31" s="14">
        <f t="shared" si="43"/>
        <v>0.5</v>
      </c>
      <c r="DW31" s="14">
        <v>0.6</v>
      </c>
      <c r="DX31" s="14">
        <v>0.7142857143</v>
      </c>
      <c r="DY31" s="14">
        <f t="shared" si="44"/>
        <v>0.6571428572</v>
      </c>
    </row>
    <row r="32">
      <c r="A32" s="3" t="s">
        <v>41</v>
      </c>
      <c r="B32" s="14">
        <f t="shared" si="1"/>
        <v>0.6875</v>
      </c>
      <c r="C32" s="14">
        <f t="shared" si="2"/>
        <v>0.875</v>
      </c>
      <c r="D32" s="15">
        <f t="shared" si="3"/>
        <v>0.5</v>
      </c>
      <c r="E32" s="15">
        <v>1.0</v>
      </c>
      <c r="F32" s="15">
        <v>1.0</v>
      </c>
      <c r="G32" s="15">
        <v>1.0</v>
      </c>
      <c r="H32" s="15">
        <v>1.0</v>
      </c>
      <c r="I32" s="15">
        <v>1.0</v>
      </c>
      <c r="J32" s="15">
        <v>1.0</v>
      </c>
      <c r="K32" s="15">
        <v>1.0</v>
      </c>
      <c r="L32" s="15">
        <v>0.0</v>
      </c>
      <c r="M32" s="15">
        <v>1.0</v>
      </c>
      <c r="N32" s="15">
        <v>0.0</v>
      </c>
      <c r="O32" s="3" t="s">
        <v>68</v>
      </c>
      <c r="P32" s="15">
        <f t="shared" si="4"/>
        <v>47.69533333</v>
      </c>
      <c r="Q32" s="15">
        <v>4.0</v>
      </c>
      <c r="R32" s="15">
        <v>27.0</v>
      </c>
      <c r="S32" s="15">
        <f t="shared" si="5"/>
        <v>33.75</v>
      </c>
      <c r="T32" s="15">
        <v>5.0</v>
      </c>
      <c r="U32" s="14">
        <f t="shared" si="6"/>
        <v>41.66666667</v>
      </c>
      <c r="V32" s="14">
        <v>68.06</v>
      </c>
      <c r="W32" s="14">
        <f t="shared" si="7"/>
        <v>68.06</v>
      </c>
      <c r="X32" s="15">
        <v>2.0</v>
      </c>
      <c r="Y32" s="15">
        <v>1.0</v>
      </c>
      <c r="Z32" s="15">
        <v>2.0</v>
      </c>
      <c r="AA32" s="15">
        <f t="shared" si="46"/>
        <v>40</v>
      </c>
      <c r="AB32" s="15">
        <v>1.0</v>
      </c>
      <c r="AC32" s="15">
        <v>3.0</v>
      </c>
      <c r="AD32" s="15">
        <v>2.0</v>
      </c>
      <c r="AE32" s="15">
        <v>2.0</v>
      </c>
      <c r="AF32" s="15">
        <v>2.0</v>
      </c>
      <c r="AG32" s="15">
        <f t="shared" si="47"/>
        <v>55</v>
      </c>
      <c r="AH32" s="14">
        <v>53.9207852137249</v>
      </c>
      <c r="AI32" s="15">
        <v>536.0</v>
      </c>
      <c r="AJ32" s="14">
        <f t="shared" si="10"/>
        <v>0.4340059377</v>
      </c>
      <c r="AK32" s="15">
        <v>164790.0</v>
      </c>
      <c r="AL32" s="14">
        <f t="shared" si="11"/>
        <v>0.5177856353</v>
      </c>
      <c r="AM32" s="14">
        <f t="shared" si="12"/>
        <v>0.4758957865</v>
      </c>
      <c r="AN32" s="15">
        <v>1.0</v>
      </c>
      <c r="AO32" s="15">
        <v>0.0</v>
      </c>
      <c r="AP32" s="15">
        <v>1.0</v>
      </c>
      <c r="AQ32" s="15">
        <v>2.0</v>
      </c>
      <c r="AR32" s="16">
        <f t="shared" si="13"/>
        <v>0.4</v>
      </c>
      <c r="AS32" s="17">
        <f t="shared" si="14"/>
        <v>0.5</v>
      </c>
      <c r="AT32" s="17">
        <f t="shared" si="15"/>
        <v>0.45</v>
      </c>
      <c r="AU32" s="14">
        <f t="shared" si="16"/>
        <v>0.5370521067</v>
      </c>
      <c r="AV32" s="15">
        <v>7.0</v>
      </c>
      <c r="AW32" s="18">
        <f t="shared" si="48"/>
        <v>0.4505714497</v>
      </c>
      <c r="AX32" s="15">
        <v>0.63</v>
      </c>
      <c r="AY32" s="14">
        <v>49.731171958705744</v>
      </c>
      <c r="AZ32" s="15">
        <v>28.0</v>
      </c>
      <c r="BA32" s="14">
        <f t="shared" si="18"/>
        <v>0.271931757</v>
      </c>
      <c r="BB32" s="15">
        <v>198.0</v>
      </c>
      <c r="BC32" s="14">
        <f t="shared" si="19"/>
        <v>0.04201431393</v>
      </c>
      <c r="BD32" s="15">
        <v>4.87</v>
      </c>
      <c r="BE32" s="15">
        <v>2016.0</v>
      </c>
      <c r="BF32" s="18">
        <f t="shared" si="20"/>
        <v>0.8387647472</v>
      </c>
      <c r="BG32" s="18">
        <f t="shared" si="21"/>
        <v>0.4403895306</v>
      </c>
      <c r="BH32" s="15">
        <v>0.59</v>
      </c>
      <c r="BI32" s="15">
        <v>33.6</v>
      </c>
      <c r="BJ32" s="14">
        <f t="shared" si="22"/>
        <v>0.7697511815</v>
      </c>
      <c r="BK32" s="14">
        <f t="shared" si="23"/>
        <v>67.98755908</v>
      </c>
      <c r="BL32" s="15">
        <v>99.0</v>
      </c>
      <c r="BM32" s="14">
        <f t="shared" si="24"/>
        <v>0.5841</v>
      </c>
      <c r="BN32" s="15">
        <v>61.0</v>
      </c>
      <c r="BO32" s="14">
        <f t="shared" si="25"/>
        <v>0.59705</v>
      </c>
      <c r="BP32" s="14">
        <f t="shared" si="26"/>
        <v>29.31244959</v>
      </c>
      <c r="BQ32" s="19">
        <v>5.259697567389876</v>
      </c>
      <c r="BR32" s="19">
        <v>4.733727810650888</v>
      </c>
      <c r="BS32" s="14">
        <v>2.2735840345035498E-4</v>
      </c>
      <c r="BT32" s="14">
        <v>28.0</v>
      </c>
      <c r="BU32" s="14">
        <f t="shared" si="27"/>
        <v>0.54595</v>
      </c>
      <c r="BV32" s="14">
        <v>13.19</v>
      </c>
      <c r="BW32" s="14">
        <v>0.96</v>
      </c>
      <c r="BX32" s="15">
        <f t="shared" si="28"/>
        <v>0</v>
      </c>
      <c r="BY32" s="15">
        <v>0.8</v>
      </c>
      <c r="BZ32" s="15">
        <v>0.0</v>
      </c>
      <c r="CA32" s="20">
        <v>0.0</v>
      </c>
      <c r="CB32" s="15">
        <v>0.0</v>
      </c>
      <c r="CC32" s="15">
        <v>0.0</v>
      </c>
      <c r="CD32" s="14">
        <v>0.0</v>
      </c>
      <c r="CE32" s="15">
        <v>42.62</v>
      </c>
      <c r="CF32" s="15">
        <v>-10.8</v>
      </c>
      <c r="CG32" s="15">
        <v>0.546</v>
      </c>
      <c r="CH32" s="21">
        <f t="shared" si="29"/>
        <v>61.98333333</v>
      </c>
      <c r="CI32" s="22">
        <v>35.0</v>
      </c>
      <c r="CJ32" s="15">
        <v>90.9</v>
      </c>
      <c r="CK32" s="15">
        <v>9.1</v>
      </c>
      <c r="CL32" s="15">
        <v>100.0</v>
      </c>
      <c r="CM32" s="15">
        <v>100.0</v>
      </c>
      <c r="CN32" s="15">
        <v>0.0</v>
      </c>
      <c r="CO32" s="15">
        <v>46.0</v>
      </c>
      <c r="CP32" s="15">
        <v>98.0</v>
      </c>
      <c r="CQ32" s="14">
        <f t="shared" si="30"/>
        <v>43.45</v>
      </c>
      <c r="CR32" s="14">
        <f t="shared" si="31"/>
        <v>0.8</v>
      </c>
      <c r="CS32" s="14">
        <f t="shared" si="32"/>
        <v>0.45</v>
      </c>
      <c r="CT32" s="14">
        <f t="shared" si="33"/>
        <v>2</v>
      </c>
      <c r="CU32" s="14">
        <v>4.0</v>
      </c>
      <c r="CV32" s="14">
        <v>3.0</v>
      </c>
      <c r="CW32" s="14">
        <f t="shared" si="34"/>
        <v>0.8</v>
      </c>
      <c r="CX32" s="14">
        <v>2.0</v>
      </c>
      <c r="CY32" s="14">
        <v>1.0</v>
      </c>
      <c r="CZ32" s="14">
        <f t="shared" si="35"/>
        <v>0.2</v>
      </c>
      <c r="DA32" s="14">
        <v>2.0</v>
      </c>
      <c r="DB32" s="14">
        <v>1.0</v>
      </c>
      <c r="DC32" s="14">
        <f t="shared" si="36"/>
        <v>0.2</v>
      </c>
      <c r="DD32" s="14">
        <v>3.0</v>
      </c>
      <c r="DE32" s="14">
        <v>2.0</v>
      </c>
      <c r="DF32" s="14">
        <f t="shared" si="37"/>
        <v>0.45</v>
      </c>
      <c r="DG32" s="14">
        <v>3.0</v>
      </c>
      <c r="DH32" s="14">
        <v>2.0</v>
      </c>
      <c r="DI32" s="14">
        <f t="shared" si="38"/>
        <v>0.45</v>
      </c>
      <c r="DJ32" s="14">
        <v>3.0</v>
      </c>
      <c r="DK32" s="14">
        <v>3.0</v>
      </c>
      <c r="DL32" s="14">
        <f t="shared" si="39"/>
        <v>0.6</v>
      </c>
      <c r="DM32" s="14">
        <f t="shared" si="40"/>
        <v>0.5159926786</v>
      </c>
      <c r="DN32" s="14">
        <v>0.875</v>
      </c>
      <c r="DO32" s="14">
        <v>0.0</v>
      </c>
      <c r="DP32" s="14">
        <v>1.0</v>
      </c>
      <c r="DQ32" s="14">
        <f t="shared" si="41"/>
        <v>0.46875</v>
      </c>
      <c r="DR32" s="14">
        <v>0.439</v>
      </c>
      <c r="DS32" s="14">
        <v>0.67</v>
      </c>
      <c r="DT32" s="14">
        <f t="shared" si="42"/>
        <v>0.366565</v>
      </c>
      <c r="DU32" s="14">
        <v>71.0</v>
      </c>
      <c r="DV32" s="14">
        <f t="shared" si="43"/>
        <v>0.29</v>
      </c>
      <c r="DW32" s="14">
        <v>0.6</v>
      </c>
      <c r="DX32" s="14">
        <v>0.6185714286</v>
      </c>
      <c r="DY32" s="14">
        <f t="shared" si="44"/>
        <v>0.6092857143</v>
      </c>
    </row>
    <row r="33">
      <c r="A33" s="3" t="s">
        <v>42</v>
      </c>
      <c r="B33" s="14">
        <f t="shared" si="1"/>
        <v>0.5625</v>
      </c>
      <c r="C33" s="14">
        <f t="shared" si="2"/>
        <v>0.625</v>
      </c>
      <c r="D33" s="15">
        <f t="shared" si="3"/>
        <v>0.5</v>
      </c>
      <c r="E33" s="15">
        <v>1.0</v>
      </c>
      <c r="F33" s="15">
        <v>1.0</v>
      </c>
      <c r="G33" s="15">
        <v>0.0</v>
      </c>
      <c r="H33" s="15">
        <v>1.0</v>
      </c>
      <c r="I33" s="15">
        <v>1.0</v>
      </c>
      <c r="J33" s="15">
        <v>1.0</v>
      </c>
      <c r="K33" s="15">
        <v>0.0</v>
      </c>
      <c r="L33" s="15">
        <v>0.0</v>
      </c>
      <c r="M33" s="15">
        <v>1.0</v>
      </c>
      <c r="N33" s="15">
        <v>0.0</v>
      </c>
      <c r="O33" s="3" t="s">
        <v>37</v>
      </c>
      <c r="P33" s="15">
        <f t="shared" si="4"/>
        <v>49.76466667</v>
      </c>
      <c r="Q33" s="15">
        <v>5.0</v>
      </c>
      <c r="R33" s="15">
        <v>41.0</v>
      </c>
      <c r="S33" s="15">
        <f t="shared" si="5"/>
        <v>51.25</v>
      </c>
      <c r="T33" s="15">
        <v>4.0</v>
      </c>
      <c r="U33" s="14">
        <f t="shared" si="6"/>
        <v>33.33333333</v>
      </c>
      <c r="V33" s="14">
        <v>54.24</v>
      </c>
      <c r="W33" s="14">
        <f t="shared" si="7"/>
        <v>54.24</v>
      </c>
      <c r="X33" s="15">
        <v>4.0</v>
      </c>
      <c r="Y33" s="15">
        <v>2.0</v>
      </c>
      <c r="Z33" s="15">
        <v>3.0</v>
      </c>
      <c r="AA33" s="15">
        <f t="shared" si="46"/>
        <v>75</v>
      </c>
      <c r="AB33" s="15">
        <v>0.0</v>
      </c>
      <c r="AC33" s="15">
        <v>3.0</v>
      </c>
      <c r="AD33" s="15">
        <v>1.0</v>
      </c>
      <c r="AE33" s="15">
        <v>2.0</v>
      </c>
      <c r="AF33" s="15">
        <v>1.0</v>
      </c>
      <c r="AG33" s="15">
        <f t="shared" si="47"/>
        <v>35</v>
      </c>
      <c r="AH33" s="14">
        <v>56.801611411454935</v>
      </c>
      <c r="AI33" s="15">
        <v>499.0</v>
      </c>
      <c r="AJ33" s="14">
        <f t="shared" si="10"/>
        <v>0.419945073</v>
      </c>
      <c r="AK33" s="15">
        <v>11193.0</v>
      </c>
      <c r="AL33" s="14">
        <f t="shared" si="11"/>
        <v>0.1359319958</v>
      </c>
      <c r="AM33" s="14">
        <f t="shared" si="12"/>
        <v>0.2779385344</v>
      </c>
      <c r="AN33" s="15">
        <v>1.0</v>
      </c>
      <c r="AO33" s="15">
        <v>0.0</v>
      </c>
      <c r="AP33" s="15">
        <v>2.0</v>
      </c>
      <c r="AQ33" s="15">
        <v>3.0</v>
      </c>
      <c r="AR33" s="16">
        <f t="shared" si="13"/>
        <v>0.6</v>
      </c>
      <c r="AS33" s="17">
        <f t="shared" si="14"/>
        <v>0.6666666667</v>
      </c>
      <c r="AT33" s="17">
        <f t="shared" si="15"/>
        <v>0.6333333333</v>
      </c>
      <c r="AU33" s="14">
        <f t="shared" si="16"/>
        <v>0.5443640661</v>
      </c>
      <c r="AV33" s="15">
        <v>20.0</v>
      </c>
      <c r="AW33" s="18">
        <f t="shared" si="48"/>
        <v>0.6596842762</v>
      </c>
      <c r="AX33" s="15">
        <v>0.5</v>
      </c>
      <c r="AY33" s="14">
        <v>93.88513383380511</v>
      </c>
      <c r="AZ33" s="15">
        <v>0.0</v>
      </c>
      <c r="BA33" s="14">
        <f t="shared" si="18"/>
        <v>1</v>
      </c>
      <c r="BB33" s="15">
        <v>0.0</v>
      </c>
      <c r="BC33" s="14">
        <f t="shared" si="19"/>
        <v>1</v>
      </c>
      <c r="BD33" s="15">
        <v>1.8</v>
      </c>
      <c r="BE33" s="15">
        <v>2012.0</v>
      </c>
      <c r="BF33" s="18">
        <f t="shared" si="20"/>
        <v>0.9436785804</v>
      </c>
      <c r="BG33" s="18">
        <f t="shared" si="21"/>
        <v>0.9718392902</v>
      </c>
      <c r="BH33" s="15">
        <v>0.803</v>
      </c>
      <c r="BI33" s="15">
        <v>6.9</v>
      </c>
      <c r="BJ33" s="14">
        <f t="shared" si="22"/>
        <v>0.9611321263</v>
      </c>
      <c r="BK33" s="14">
        <f t="shared" si="23"/>
        <v>88.20660632</v>
      </c>
      <c r="BL33" s="15">
        <v>100.0</v>
      </c>
      <c r="BM33" s="14">
        <f t="shared" si="24"/>
        <v>0.803</v>
      </c>
      <c r="BN33" s="15">
        <v>100.0</v>
      </c>
      <c r="BO33" s="14">
        <f t="shared" si="25"/>
        <v>0.9015</v>
      </c>
      <c r="BP33" s="14">
        <f t="shared" si="26"/>
        <v>53.25481372</v>
      </c>
      <c r="BQ33" s="19">
        <v>39.447731755424066</v>
      </c>
      <c r="BR33" s="19">
        <v>35.50295857988166</v>
      </c>
      <c r="BS33" s="14">
        <v>0.0</v>
      </c>
      <c r="BT33" s="14">
        <v>21.0</v>
      </c>
      <c r="BU33" s="14">
        <f t="shared" si="27"/>
        <v>0.4398</v>
      </c>
      <c r="BV33" s="14">
        <v>12.96</v>
      </c>
      <c r="BW33" s="14">
        <v>0.75</v>
      </c>
      <c r="BX33" s="15">
        <f t="shared" si="28"/>
        <v>0.9342115055</v>
      </c>
      <c r="BY33" s="15">
        <v>2870.0</v>
      </c>
      <c r="BZ33" s="15">
        <v>102.0</v>
      </c>
      <c r="CA33" s="20">
        <v>0.25</v>
      </c>
      <c r="CB33" s="15">
        <v>605.0</v>
      </c>
      <c r="CC33" s="15">
        <v>63.0</v>
      </c>
      <c r="CD33" s="14">
        <v>0.35</v>
      </c>
      <c r="CE33" s="15">
        <v>65.08</v>
      </c>
      <c r="CF33" s="15">
        <v>12.7</v>
      </c>
      <c r="CG33" s="15">
        <v>0.434</v>
      </c>
      <c r="CH33" s="21">
        <f t="shared" si="29"/>
        <v>38.65</v>
      </c>
      <c r="CI33" s="22">
        <v>32.0</v>
      </c>
      <c r="CJ33" s="15">
        <v>86.9</v>
      </c>
      <c r="CK33" s="15">
        <v>13.1</v>
      </c>
      <c r="CL33" s="15">
        <v>50.0</v>
      </c>
      <c r="CM33" s="15">
        <v>0.0</v>
      </c>
      <c r="CN33" s="15">
        <v>0.0</v>
      </c>
      <c r="CO33" s="15">
        <v>63.0</v>
      </c>
      <c r="CP33" s="15">
        <v>100.0</v>
      </c>
      <c r="CQ33" s="14">
        <f t="shared" si="30"/>
        <v>91.11666667</v>
      </c>
      <c r="CR33" s="14">
        <f t="shared" si="31"/>
        <v>0.1</v>
      </c>
      <c r="CS33" s="14">
        <f t="shared" si="32"/>
        <v>0.08333333333</v>
      </c>
      <c r="CT33" s="14">
        <f t="shared" si="33"/>
        <v>0.6666666667</v>
      </c>
      <c r="CU33" s="14">
        <v>1.0</v>
      </c>
      <c r="CV33" s="14">
        <v>1.0</v>
      </c>
      <c r="CW33" s="14">
        <f t="shared" si="34"/>
        <v>0.1</v>
      </c>
      <c r="CX33" s="14">
        <v>1.0</v>
      </c>
      <c r="CY33" s="14">
        <v>0.0</v>
      </c>
      <c r="CZ33" s="14">
        <f t="shared" si="35"/>
        <v>0.05</v>
      </c>
      <c r="DA33" s="14">
        <v>1.0</v>
      </c>
      <c r="DB33" s="14">
        <v>0.0</v>
      </c>
      <c r="DC33" s="14">
        <f t="shared" si="36"/>
        <v>0.05</v>
      </c>
      <c r="DD33" s="14">
        <v>1.0</v>
      </c>
      <c r="DE33" s="14">
        <v>1.0</v>
      </c>
      <c r="DF33" s="14">
        <f t="shared" si="37"/>
        <v>0.1</v>
      </c>
      <c r="DG33" s="14">
        <v>1.0</v>
      </c>
      <c r="DH33" s="14">
        <v>1.0</v>
      </c>
      <c r="DI33" s="14">
        <f t="shared" si="38"/>
        <v>0.1</v>
      </c>
      <c r="DJ33" s="14">
        <v>1.0</v>
      </c>
      <c r="DK33" s="14">
        <v>1.0</v>
      </c>
      <c r="DL33" s="14">
        <f t="shared" si="39"/>
        <v>0.1</v>
      </c>
      <c r="DM33" s="14">
        <f t="shared" si="40"/>
        <v>0.7362857143</v>
      </c>
      <c r="DN33" s="14">
        <v>0.25</v>
      </c>
      <c r="DO33" s="14">
        <v>0.0</v>
      </c>
      <c r="DP33" s="14">
        <v>0.0</v>
      </c>
      <c r="DQ33" s="14">
        <f t="shared" si="41"/>
        <v>0.0625</v>
      </c>
      <c r="DR33" s="14">
        <v>0.509</v>
      </c>
      <c r="DS33" s="14">
        <v>0.0</v>
      </c>
      <c r="DT33" s="14">
        <f t="shared" si="42"/>
        <v>0.2545</v>
      </c>
      <c r="DU33" s="14">
        <v>46.0</v>
      </c>
      <c r="DV33" s="14">
        <f t="shared" si="43"/>
        <v>0.54</v>
      </c>
      <c r="DW33" s="14">
        <v>0.73</v>
      </c>
      <c r="DX33" s="14">
        <v>0.7142857143</v>
      </c>
      <c r="DY33" s="14">
        <f t="shared" si="44"/>
        <v>0.7221428572</v>
      </c>
    </row>
    <row r="34">
      <c r="A34" s="3" t="s">
        <v>43</v>
      </c>
      <c r="B34" s="14">
        <f t="shared" si="1"/>
        <v>0.5625</v>
      </c>
      <c r="C34" s="14">
        <f t="shared" si="2"/>
        <v>0.625</v>
      </c>
      <c r="D34" s="15">
        <f t="shared" si="3"/>
        <v>0.5</v>
      </c>
      <c r="E34" s="15">
        <v>1.0</v>
      </c>
      <c r="F34" s="15">
        <v>1.0</v>
      </c>
      <c r="G34" s="15">
        <v>0.0</v>
      </c>
      <c r="H34" s="15">
        <v>1.0</v>
      </c>
      <c r="I34" s="15">
        <v>1.0</v>
      </c>
      <c r="J34" s="15">
        <v>1.0</v>
      </c>
      <c r="K34" s="15">
        <v>0.0</v>
      </c>
      <c r="L34" s="15">
        <v>0.0</v>
      </c>
      <c r="M34" s="15">
        <v>1.0</v>
      </c>
      <c r="N34" s="15">
        <v>0.0</v>
      </c>
      <c r="O34" s="3" t="s">
        <v>216</v>
      </c>
      <c r="P34" s="15">
        <f t="shared" si="4"/>
        <v>40.24666667</v>
      </c>
      <c r="Q34" s="15">
        <v>4.0</v>
      </c>
      <c r="R34" s="15">
        <v>28.0</v>
      </c>
      <c r="S34" s="15">
        <f t="shared" si="5"/>
        <v>35</v>
      </c>
      <c r="T34" s="15">
        <v>1.0</v>
      </c>
      <c r="U34" s="14">
        <f t="shared" si="6"/>
        <v>8.333333333</v>
      </c>
      <c r="V34" s="14">
        <v>57.9</v>
      </c>
      <c r="W34" s="14">
        <f t="shared" si="7"/>
        <v>57.9</v>
      </c>
      <c r="X34" s="15">
        <v>3.0</v>
      </c>
      <c r="Y34" s="15">
        <v>1.0</v>
      </c>
      <c r="Z34" s="15">
        <v>2.0</v>
      </c>
      <c r="AA34" s="15">
        <f t="shared" si="46"/>
        <v>50</v>
      </c>
      <c r="AB34" s="15">
        <v>1.0</v>
      </c>
      <c r="AC34" s="15">
        <v>4.0</v>
      </c>
      <c r="AD34" s="15">
        <v>1.0</v>
      </c>
      <c r="AE34" s="15">
        <v>2.0</v>
      </c>
      <c r="AF34" s="15">
        <v>1.0</v>
      </c>
      <c r="AG34" s="15">
        <f t="shared" si="47"/>
        <v>50</v>
      </c>
      <c r="AH34" s="14">
        <v>53.01884435442691</v>
      </c>
      <c r="AI34" s="15">
        <v>225.0</v>
      </c>
      <c r="AJ34" s="14">
        <f t="shared" si="10"/>
        <v>0.2765056327</v>
      </c>
      <c r="AK34" s="15">
        <v>20190.0</v>
      </c>
      <c r="AL34" s="14">
        <f t="shared" si="11"/>
        <v>0.1999701496</v>
      </c>
      <c r="AM34" s="14">
        <f t="shared" si="12"/>
        <v>0.2382378911</v>
      </c>
      <c r="AN34" s="15">
        <v>0.0</v>
      </c>
      <c r="AO34" s="15">
        <v>1.0</v>
      </c>
      <c r="AP34" s="15">
        <v>3.0</v>
      </c>
      <c r="AQ34" s="15">
        <v>4.0</v>
      </c>
      <c r="AR34" s="16">
        <f t="shared" si="13"/>
        <v>0.8</v>
      </c>
      <c r="AS34" s="17">
        <f t="shared" si="14"/>
        <v>1</v>
      </c>
      <c r="AT34" s="17">
        <f t="shared" si="15"/>
        <v>0.9</v>
      </c>
      <c r="AU34" s="14">
        <f t="shared" si="16"/>
        <v>0.4308810544</v>
      </c>
      <c r="AV34" s="15">
        <v>20.0</v>
      </c>
      <c r="AW34" s="18">
        <f t="shared" si="48"/>
        <v>0.6596842762</v>
      </c>
      <c r="AX34" s="15">
        <v>0.5</v>
      </c>
      <c r="AY34" s="14">
        <v>66.64205380455046</v>
      </c>
      <c r="AZ34" s="15">
        <v>11.0</v>
      </c>
      <c r="BA34" s="14">
        <f t="shared" si="18"/>
        <v>0.4627197283</v>
      </c>
      <c r="BB34" s="15">
        <v>15.0</v>
      </c>
      <c r="BC34" s="14">
        <f t="shared" si="19"/>
        <v>0.4982151232</v>
      </c>
      <c r="BD34" s="15">
        <v>3.99</v>
      </c>
      <c r="BE34" s="15">
        <v>2016.0</v>
      </c>
      <c r="BF34" s="18">
        <f t="shared" si="20"/>
        <v>0.8700940235</v>
      </c>
      <c r="BG34" s="18">
        <f t="shared" si="21"/>
        <v>0.6841545733</v>
      </c>
      <c r="BH34" s="15">
        <v>0.757</v>
      </c>
      <c r="BI34" s="15">
        <v>6.7</v>
      </c>
      <c r="BJ34" s="14">
        <f t="shared" si="22"/>
        <v>0.9623057011</v>
      </c>
      <c r="BK34" s="14">
        <f t="shared" si="23"/>
        <v>85.96528506</v>
      </c>
      <c r="BL34" s="15">
        <v>83.0</v>
      </c>
      <c r="BM34" s="14">
        <f t="shared" si="24"/>
        <v>0.62831</v>
      </c>
      <c r="BN34" s="15">
        <v>69.0</v>
      </c>
      <c r="BO34" s="14">
        <f t="shared" si="25"/>
        <v>0.659155</v>
      </c>
      <c r="BP34" s="14">
        <f t="shared" si="26"/>
        <v>35.47742439</v>
      </c>
      <c r="BQ34" s="19">
        <v>7.889546351084813</v>
      </c>
      <c r="BR34" s="19">
        <v>7.100591715976331</v>
      </c>
      <c r="BS34" s="14">
        <v>0.021416031577224694</v>
      </c>
      <c r="BT34" s="14">
        <v>16.0</v>
      </c>
      <c r="BU34" s="14">
        <f t="shared" si="27"/>
        <v>0.69375</v>
      </c>
      <c r="BV34" s="14">
        <v>42.75</v>
      </c>
      <c r="BW34" s="14">
        <v>0.96</v>
      </c>
      <c r="BX34" s="15">
        <f t="shared" si="28"/>
        <v>0</v>
      </c>
      <c r="BY34" s="15">
        <v>0.0</v>
      </c>
      <c r="BZ34" s="15">
        <v>0.0</v>
      </c>
      <c r="CA34" s="20">
        <v>0.0</v>
      </c>
      <c r="CB34" s="15">
        <v>0.0</v>
      </c>
      <c r="CC34" s="15">
        <v>0.0</v>
      </c>
      <c r="CD34" s="14">
        <v>0.0</v>
      </c>
      <c r="CE34" s="15">
        <v>60.4</v>
      </c>
      <c r="CF34" s="15">
        <v>7.8</v>
      </c>
      <c r="CG34" s="15">
        <v>0.408</v>
      </c>
      <c r="CH34" s="21">
        <f t="shared" si="29"/>
        <v>40.33333333</v>
      </c>
      <c r="CI34" s="22">
        <v>42.0</v>
      </c>
      <c r="CJ34" s="15">
        <v>100.0</v>
      </c>
      <c r="CK34" s="15">
        <v>0.0</v>
      </c>
      <c r="CL34" s="15">
        <v>20.0</v>
      </c>
      <c r="CM34" s="15">
        <v>50.0</v>
      </c>
      <c r="CN34" s="15">
        <v>0.0</v>
      </c>
      <c r="CO34" s="15">
        <v>30.0</v>
      </c>
      <c r="CP34" s="15">
        <v>100.0</v>
      </c>
      <c r="CQ34" s="14">
        <f t="shared" si="30"/>
        <v>66.16666667</v>
      </c>
      <c r="CR34" s="14">
        <f t="shared" si="31"/>
        <v>0.45</v>
      </c>
      <c r="CS34" s="14">
        <f t="shared" si="32"/>
        <v>0.2833333333</v>
      </c>
      <c r="CT34" s="14">
        <f t="shared" si="33"/>
        <v>1.166666667</v>
      </c>
      <c r="CU34" s="14">
        <v>3.0</v>
      </c>
      <c r="CV34" s="14">
        <v>2.0</v>
      </c>
      <c r="CW34" s="14">
        <f t="shared" si="34"/>
        <v>0.45</v>
      </c>
      <c r="CX34" s="14">
        <v>3.0</v>
      </c>
      <c r="CY34" s="14">
        <v>1.0</v>
      </c>
      <c r="CZ34" s="14">
        <f t="shared" si="35"/>
        <v>0.3</v>
      </c>
      <c r="DA34" s="14">
        <v>2.0</v>
      </c>
      <c r="DB34" s="14">
        <v>0.0</v>
      </c>
      <c r="DC34" s="14">
        <f t="shared" si="36"/>
        <v>0.1</v>
      </c>
      <c r="DD34" s="14">
        <v>1.0</v>
      </c>
      <c r="DE34" s="14">
        <v>1.0</v>
      </c>
      <c r="DF34" s="14">
        <f t="shared" si="37"/>
        <v>0.1</v>
      </c>
      <c r="DG34" s="14">
        <v>3.0</v>
      </c>
      <c r="DH34" s="14">
        <v>2.0</v>
      </c>
      <c r="DI34" s="14">
        <f t="shared" si="38"/>
        <v>0.45</v>
      </c>
      <c r="DJ34" s="14">
        <v>3.0</v>
      </c>
      <c r="DK34" s="14">
        <v>1.0</v>
      </c>
      <c r="DL34" s="14">
        <f t="shared" si="39"/>
        <v>0.3</v>
      </c>
      <c r="DM34" s="14">
        <f t="shared" si="40"/>
        <v>0.6113214286</v>
      </c>
      <c r="DN34" s="14">
        <v>1.0</v>
      </c>
      <c r="DO34" s="14">
        <v>0.0</v>
      </c>
      <c r="DP34" s="14">
        <v>0.0</v>
      </c>
      <c r="DQ34" s="14">
        <f t="shared" si="41"/>
        <v>0.25</v>
      </c>
      <c r="DR34" s="14">
        <v>0.578</v>
      </c>
      <c r="DS34" s="14">
        <v>0.0</v>
      </c>
      <c r="DT34" s="14">
        <f t="shared" si="42"/>
        <v>0.289</v>
      </c>
      <c r="DU34" s="14">
        <v>59.0</v>
      </c>
      <c r="DV34" s="14">
        <f t="shared" si="43"/>
        <v>0.41</v>
      </c>
      <c r="DW34" s="14">
        <v>0.53</v>
      </c>
      <c r="DX34" s="14">
        <v>0.6185714286</v>
      </c>
      <c r="DY34" s="14">
        <f t="shared" si="44"/>
        <v>0.5742857143</v>
      </c>
    </row>
    <row r="35">
      <c r="A35" s="3" t="s">
        <v>44</v>
      </c>
      <c r="B35" s="14">
        <f t="shared" si="1"/>
        <v>0.6875</v>
      </c>
      <c r="C35" s="14">
        <f t="shared" si="2"/>
        <v>0.875</v>
      </c>
      <c r="D35" s="15">
        <f t="shared" si="3"/>
        <v>0.5</v>
      </c>
      <c r="E35" s="15">
        <v>1.0</v>
      </c>
      <c r="F35" s="15">
        <v>1.0</v>
      </c>
      <c r="G35" s="15">
        <v>1.0</v>
      </c>
      <c r="H35" s="15">
        <v>1.0</v>
      </c>
      <c r="I35" s="15">
        <v>1.0</v>
      </c>
      <c r="J35" s="15">
        <v>1.0</v>
      </c>
      <c r="K35" s="15">
        <v>1.0</v>
      </c>
      <c r="L35" s="15">
        <v>0.0</v>
      </c>
      <c r="M35" s="15">
        <v>0.0</v>
      </c>
      <c r="N35" s="15">
        <v>1.0</v>
      </c>
      <c r="O35" s="3"/>
      <c r="P35" s="15">
        <f t="shared" si="4"/>
        <v>51.22066667</v>
      </c>
      <c r="Q35" s="15">
        <v>3.0</v>
      </c>
      <c r="R35" s="15">
        <v>32.0</v>
      </c>
      <c r="S35" s="15">
        <f t="shared" si="5"/>
        <v>40</v>
      </c>
      <c r="T35" s="15">
        <v>7.0</v>
      </c>
      <c r="U35" s="14">
        <f t="shared" si="6"/>
        <v>58.33333333</v>
      </c>
      <c r="V35" s="14">
        <v>27.77</v>
      </c>
      <c r="W35" s="14">
        <f t="shared" si="7"/>
        <v>27.77</v>
      </c>
      <c r="X35" s="15">
        <v>4.0</v>
      </c>
      <c r="Y35" s="15">
        <v>1.0</v>
      </c>
      <c r="Z35" s="15">
        <v>1.0</v>
      </c>
      <c r="AA35" s="15">
        <f t="shared" si="46"/>
        <v>55</v>
      </c>
      <c r="AB35" s="15">
        <v>1.0</v>
      </c>
      <c r="AC35" s="15">
        <v>4.0</v>
      </c>
      <c r="AD35" s="15">
        <v>3.0</v>
      </c>
      <c r="AE35" s="15">
        <v>3.0</v>
      </c>
      <c r="AF35" s="15">
        <v>3.0</v>
      </c>
      <c r="AG35" s="15">
        <f t="shared" si="47"/>
        <v>75</v>
      </c>
      <c r="AH35" s="14">
        <v>18.65825492956938</v>
      </c>
      <c r="AI35" s="15">
        <v>579.0</v>
      </c>
      <c r="AJ35" s="14">
        <f t="shared" si="10"/>
        <v>0.4493536922</v>
      </c>
      <c r="AK35" s="15">
        <v>252894.0</v>
      </c>
      <c r="AL35" s="14">
        <f t="shared" si="11"/>
        <v>0.5916557162</v>
      </c>
      <c r="AM35" s="14">
        <f t="shared" si="12"/>
        <v>0.5205047042</v>
      </c>
      <c r="AN35" s="15">
        <v>0.0</v>
      </c>
      <c r="AO35" s="15">
        <v>2.0</v>
      </c>
      <c r="AP35" s="15">
        <v>0.0</v>
      </c>
      <c r="AQ35" s="15">
        <v>2.0</v>
      </c>
      <c r="AR35" s="16">
        <f t="shared" si="13"/>
        <v>0.4</v>
      </c>
      <c r="AS35" s="17">
        <f t="shared" si="14"/>
        <v>1</v>
      </c>
      <c r="AT35" s="17">
        <f t="shared" si="15"/>
        <v>0.7</v>
      </c>
      <c r="AU35" s="14">
        <f t="shared" si="16"/>
        <v>0.3897476479</v>
      </c>
      <c r="AV35" s="15">
        <v>0.0</v>
      </c>
      <c r="AW35" s="18">
        <f t="shared" si="48"/>
        <v>0</v>
      </c>
      <c r="AX35" s="15">
        <v>0.17</v>
      </c>
      <c r="AY35" s="14">
        <v>62.93142774459475</v>
      </c>
      <c r="AZ35" s="15">
        <v>2.0</v>
      </c>
      <c r="BA35" s="14">
        <f t="shared" si="18"/>
        <v>0.7624608116</v>
      </c>
      <c r="BB35" s="15">
        <v>2.0</v>
      </c>
      <c r="BC35" s="14">
        <f t="shared" si="19"/>
        <v>0.8011724467</v>
      </c>
      <c r="BD35" s="15">
        <v>3.23</v>
      </c>
      <c r="BE35" s="15">
        <v>2012.0</v>
      </c>
      <c r="BF35" s="18">
        <f t="shared" si="20"/>
        <v>0.8963096214</v>
      </c>
      <c r="BG35" s="18">
        <f t="shared" si="21"/>
        <v>0.8487410341</v>
      </c>
      <c r="BH35" s="15">
        <v>0.435</v>
      </c>
      <c r="BI35" s="15">
        <v>55.9</v>
      </c>
      <c r="BJ35" s="14">
        <f t="shared" si="22"/>
        <v>0.5121105283</v>
      </c>
      <c r="BK35" s="14">
        <f t="shared" si="23"/>
        <v>47.35552642</v>
      </c>
      <c r="BL35" s="15">
        <v>100.0</v>
      </c>
      <c r="BM35" s="14">
        <f t="shared" si="24"/>
        <v>0.435</v>
      </c>
      <c r="BN35" s="15">
        <v>43.0</v>
      </c>
      <c r="BO35" s="14">
        <f t="shared" si="25"/>
        <v>0.4325</v>
      </c>
      <c r="BP35" s="14">
        <f t="shared" si="26"/>
        <v>26.60518354</v>
      </c>
      <c r="BQ35" s="19">
        <v>24.326101249178176</v>
      </c>
      <c r="BR35" s="19">
        <v>21.893491124260358</v>
      </c>
      <c r="BS35" s="14">
        <v>0.0</v>
      </c>
      <c r="BT35" s="14">
        <v>35.0</v>
      </c>
      <c r="BU35" s="14">
        <f t="shared" si="27"/>
        <v>0.43365</v>
      </c>
      <c r="BV35" s="14">
        <v>7.73</v>
      </c>
      <c r="BW35" s="14">
        <v>0.79</v>
      </c>
      <c r="BX35" s="15">
        <f t="shared" si="28"/>
        <v>0</v>
      </c>
      <c r="BY35" s="15">
        <v>0.0</v>
      </c>
      <c r="BZ35" s="15">
        <v>0.0</v>
      </c>
      <c r="CA35" s="20">
        <v>0.0</v>
      </c>
      <c r="CB35" s="15">
        <v>0.0</v>
      </c>
      <c r="CC35" s="15">
        <v>0.0</v>
      </c>
      <c r="CD35" s="14">
        <v>0.0</v>
      </c>
      <c r="CE35" s="15">
        <v>18.64</v>
      </c>
      <c r="CF35" s="15">
        <v>-35.9</v>
      </c>
      <c r="CG35" s="15">
        <v>0.617</v>
      </c>
      <c r="CH35" s="21">
        <f t="shared" si="29"/>
        <v>49.78333333</v>
      </c>
      <c r="CI35" s="22">
        <v>53.0</v>
      </c>
      <c r="CJ35" s="15">
        <v>27.7</v>
      </c>
      <c r="CK35" s="15">
        <v>72.3</v>
      </c>
      <c r="CL35" s="15">
        <v>70.0</v>
      </c>
      <c r="CM35" s="15">
        <v>100.0</v>
      </c>
      <c r="CN35" s="15">
        <v>0.0</v>
      </c>
      <c r="CO35" s="15">
        <v>48.0</v>
      </c>
      <c r="CP35" s="15">
        <v>83.0</v>
      </c>
      <c r="CQ35" s="14">
        <f t="shared" si="30"/>
        <v>56.19166667</v>
      </c>
      <c r="CR35" s="14">
        <f t="shared" si="31"/>
        <v>0.6</v>
      </c>
      <c r="CS35" s="14">
        <f t="shared" si="32"/>
        <v>0.3583333333</v>
      </c>
      <c r="CT35" s="14">
        <f t="shared" si="33"/>
        <v>1.833333333</v>
      </c>
      <c r="CU35" s="14">
        <v>1.0</v>
      </c>
      <c r="CV35" s="14">
        <v>0.0</v>
      </c>
      <c r="CW35" s="14">
        <f t="shared" si="34"/>
        <v>0.05</v>
      </c>
      <c r="CX35" s="14">
        <v>2.0</v>
      </c>
      <c r="CY35" s="14">
        <v>2.0</v>
      </c>
      <c r="CZ35" s="14">
        <f t="shared" si="35"/>
        <v>0.3</v>
      </c>
      <c r="DA35" s="14">
        <v>3.0</v>
      </c>
      <c r="DB35" s="14">
        <v>3.0</v>
      </c>
      <c r="DC35" s="14">
        <f t="shared" si="36"/>
        <v>0.6</v>
      </c>
      <c r="DD35" s="14">
        <v>2.0</v>
      </c>
      <c r="DE35" s="14">
        <v>2.0</v>
      </c>
      <c r="DF35" s="14">
        <f t="shared" si="37"/>
        <v>0.3</v>
      </c>
      <c r="DG35" s="14">
        <v>3.0</v>
      </c>
      <c r="DH35" s="14">
        <v>2.0</v>
      </c>
      <c r="DI35" s="14">
        <f t="shared" si="38"/>
        <v>0.45</v>
      </c>
      <c r="DJ35" s="14">
        <v>3.0</v>
      </c>
      <c r="DK35" s="14">
        <v>2.0</v>
      </c>
      <c r="DL35" s="14">
        <f t="shared" si="39"/>
        <v>0.45</v>
      </c>
      <c r="DM35" s="14">
        <f t="shared" si="40"/>
        <v>0.6013571429</v>
      </c>
      <c r="DN35" s="14">
        <v>0.75</v>
      </c>
      <c r="DO35" s="14">
        <v>0.0</v>
      </c>
      <c r="DP35" s="14">
        <v>0.0</v>
      </c>
      <c r="DQ35" s="14">
        <f t="shared" si="41"/>
        <v>0.1875</v>
      </c>
      <c r="DR35" s="14">
        <v>0.627</v>
      </c>
      <c r="DS35" s="14">
        <v>0.0</v>
      </c>
      <c r="DT35" s="14">
        <f t="shared" si="42"/>
        <v>0.3135</v>
      </c>
      <c r="DU35" s="14">
        <v>59.0</v>
      </c>
      <c r="DV35" s="14">
        <f t="shared" si="43"/>
        <v>0.41</v>
      </c>
      <c r="DW35" s="14">
        <v>0.47</v>
      </c>
      <c r="DX35" s="14">
        <v>0.5228571429</v>
      </c>
      <c r="DY35" s="14">
        <f t="shared" si="44"/>
        <v>0.4964285715</v>
      </c>
    </row>
    <row r="36">
      <c r="A36" s="3" t="s">
        <v>45</v>
      </c>
      <c r="B36" s="14">
        <f t="shared" si="1"/>
        <v>0.79125</v>
      </c>
      <c r="C36" s="14">
        <f t="shared" si="2"/>
        <v>0.5825</v>
      </c>
      <c r="D36" s="15">
        <f t="shared" si="3"/>
        <v>1</v>
      </c>
      <c r="E36" s="15">
        <v>0.33</v>
      </c>
      <c r="F36" s="15">
        <v>0.33</v>
      </c>
      <c r="G36" s="15">
        <v>0.0</v>
      </c>
      <c r="H36" s="15">
        <v>1.0</v>
      </c>
      <c r="I36" s="15">
        <v>1.0</v>
      </c>
      <c r="J36" s="15">
        <v>1.0</v>
      </c>
      <c r="K36" s="15">
        <v>1.0</v>
      </c>
      <c r="L36" s="15">
        <v>0.0</v>
      </c>
      <c r="M36" s="15">
        <v>1.0</v>
      </c>
      <c r="N36" s="15">
        <v>1.0</v>
      </c>
      <c r="O36" s="3"/>
      <c r="P36" s="15">
        <f t="shared" si="4"/>
        <v>39.182</v>
      </c>
      <c r="Q36" s="15">
        <v>6.0</v>
      </c>
      <c r="R36" s="15">
        <v>17.0</v>
      </c>
      <c r="S36" s="15">
        <f t="shared" si="5"/>
        <v>21.25</v>
      </c>
      <c r="T36" s="15">
        <v>0.0</v>
      </c>
      <c r="U36" s="14">
        <f t="shared" si="6"/>
        <v>0</v>
      </c>
      <c r="V36" s="14">
        <v>64.66</v>
      </c>
      <c r="W36" s="14">
        <f t="shared" si="7"/>
        <v>64.66</v>
      </c>
      <c r="X36" s="15">
        <v>2.0</v>
      </c>
      <c r="Y36" s="15">
        <v>2.0</v>
      </c>
      <c r="Z36" s="15">
        <v>1.0</v>
      </c>
      <c r="AA36" s="15">
        <f t="shared" si="46"/>
        <v>45</v>
      </c>
      <c r="AB36" s="15">
        <v>2.0</v>
      </c>
      <c r="AC36" s="15">
        <v>3.0</v>
      </c>
      <c r="AD36" s="15">
        <v>3.0</v>
      </c>
      <c r="AE36" s="15">
        <v>2.0</v>
      </c>
      <c r="AF36" s="15">
        <v>1.0</v>
      </c>
      <c r="AG36" s="15">
        <f t="shared" si="47"/>
        <v>65</v>
      </c>
      <c r="AH36" s="14">
        <v>35.3527399396871</v>
      </c>
      <c r="AI36" s="15">
        <v>1770.0</v>
      </c>
      <c r="AJ36" s="14">
        <f t="shared" si="10"/>
        <v>0.68701465</v>
      </c>
      <c r="AK36" s="15">
        <v>364696.0</v>
      </c>
      <c r="AL36" s="14">
        <f t="shared" si="11"/>
        <v>0.6557887611</v>
      </c>
      <c r="AM36" s="14">
        <f t="shared" si="12"/>
        <v>0.6714017056</v>
      </c>
      <c r="AN36" s="15">
        <v>2.0</v>
      </c>
      <c r="AO36" s="15">
        <v>3.0</v>
      </c>
      <c r="AP36" s="15">
        <v>0.0</v>
      </c>
      <c r="AQ36" s="15">
        <v>5.0</v>
      </c>
      <c r="AR36" s="16">
        <f t="shared" si="13"/>
        <v>1</v>
      </c>
      <c r="AS36" s="17">
        <f t="shared" si="14"/>
        <v>0.6</v>
      </c>
      <c r="AT36" s="17">
        <f t="shared" si="15"/>
        <v>0.8</v>
      </c>
      <c r="AU36" s="14">
        <f t="shared" si="16"/>
        <v>0.2642991472</v>
      </c>
      <c r="AV36" s="15">
        <v>17.0</v>
      </c>
      <c r="AW36" s="18">
        <f t="shared" si="48"/>
        <v>0.626283051</v>
      </c>
      <c r="AX36" s="15">
        <v>0.17</v>
      </c>
      <c r="AY36" s="14">
        <v>45.39534414107283</v>
      </c>
      <c r="AZ36" s="15">
        <v>172.0</v>
      </c>
      <c r="BA36" s="14">
        <f t="shared" si="18"/>
        <v>0</v>
      </c>
      <c r="BB36" s="15">
        <v>262.0</v>
      </c>
      <c r="BC36" s="14">
        <f t="shared" si="19"/>
        <v>0</v>
      </c>
      <c r="BD36" s="15">
        <v>2.5</v>
      </c>
      <c r="BE36" s="15">
        <v>2015.0</v>
      </c>
      <c r="BF36" s="18">
        <f t="shared" si="20"/>
        <v>0.9207988315</v>
      </c>
      <c r="BG36" s="18">
        <f t="shared" si="21"/>
        <v>0.4603994158</v>
      </c>
      <c r="BH36" s="15">
        <v>0.706</v>
      </c>
      <c r="BI36" s="15">
        <v>10.6</v>
      </c>
      <c r="BJ36" s="14">
        <f t="shared" si="22"/>
        <v>0.9388686998</v>
      </c>
      <c r="BK36" s="14">
        <f t="shared" si="23"/>
        <v>82.24343499</v>
      </c>
      <c r="BL36" s="15">
        <v>66.0</v>
      </c>
      <c r="BM36" s="14">
        <f t="shared" si="24"/>
        <v>0.46596</v>
      </c>
      <c r="BN36" s="15">
        <v>60.0</v>
      </c>
      <c r="BO36" s="14">
        <f t="shared" si="25"/>
        <v>0.53298</v>
      </c>
      <c r="BP36" s="14">
        <f t="shared" si="26"/>
        <v>47.90380233</v>
      </c>
      <c r="BQ36" s="19">
        <v>44.0499671268902</v>
      </c>
      <c r="BR36" s="19">
        <v>39.64497041420118</v>
      </c>
      <c r="BS36" s="14">
        <v>0.0</v>
      </c>
      <c r="BT36" s="14">
        <v>0.0</v>
      </c>
      <c r="BU36" s="14">
        <f t="shared" si="27"/>
        <v>0.45705</v>
      </c>
      <c r="BV36" s="14">
        <v>6.41</v>
      </c>
      <c r="BW36" s="14">
        <v>0.85</v>
      </c>
      <c r="BX36" s="15">
        <f t="shared" si="28"/>
        <v>0.7904784685</v>
      </c>
      <c r="BY36" s="15">
        <v>1074.0</v>
      </c>
      <c r="BZ36" s="15">
        <v>48.0</v>
      </c>
      <c r="CA36" s="20">
        <v>0.15</v>
      </c>
      <c r="CB36" s="15">
        <v>592.0</v>
      </c>
      <c r="CC36" s="15">
        <v>53.0</v>
      </c>
      <c r="CD36" s="14">
        <v>0.4</v>
      </c>
      <c r="CE36" s="26">
        <v>56.82</v>
      </c>
      <c r="CF36" s="15" t="s">
        <v>210</v>
      </c>
      <c r="CG36" s="15">
        <v>0.382</v>
      </c>
      <c r="CH36" s="21">
        <f t="shared" si="29"/>
        <v>56.28333333</v>
      </c>
      <c r="CI36" s="22">
        <v>43.0</v>
      </c>
      <c r="CJ36" s="15">
        <v>97.7</v>
      </c>
      <c r="CK36" s="15">
        <v>2.3</v>
      </c>
      <c r="CL36" s="15">
        <v>40.0</v>
      </c>
      <c r="CM36" s="15">
        <v>100.0</v>
      </c>
      <c r="CN36" s="15">
        <v>0.0</v>
      </c>
      <c r="CO36" s="15">
        <v>57.0</v>
      </c>
      <c r="CP36" s="15">
        <v>100.0</v>
      </c>
      <c r="CQ36" s="14">
        <f t="shared" si="30"/>
        <v>65.05</v>
      </c>
      <c r="CR36" s="14">
        <f t="shared" si="31"/>
        <v>0.45</v>
      </c>
      <c r="CS36" s="14">
        <f t="shared" si="32"/>
        <v>0.3</v>
      </c>
      <c r="CT36" s="14">
        <f t="shared" si="33"/>
        <v>1.5</v>
      </c>
      <c r="CU36" s="14">
        <v>4.0</v>
      </c>
      <c r="CV36" s="14">
        <v>1.0</v>
      </c>
      <c r="CW36" s="14">
        <f t="shared" si="34"/>
        <v>0.4</v>
      </c>
      <c r="CX36" s="14">
        <v>3.0</v>
      </c>
      <c r="CY36" s="14">
        <v>2.0</v>
      </c>
      <c r="CZ36" s="14">
        <f t="shared" si="35"/>
        <v>0.45</v>
      </c>
      <c r="DA36" s="14">
        <v>2.0</v>
      </c>
      <c r="DB36" s="14">
        <v>2.0</v>
      </c>
      <c r="DC36" s="14">
        <f t="shared" si="36"/>
        <v>0.3</v>
      </c>
      <c r="DD36" s="14">
        <v>2.0</v>
      </c>
      <c r="DE36" s="14">
        <v>2.0</v>
      </c>
      <c r="DF36" s="14">
        <f t="shared" si="37"/>
        <v>0.3</v>
      </c>
      <c r="DG36" s="14">
        <v>2.0</v>
      </c>
      <c r="DH36" s="14">
        <v>2.0</v>
      </c>
      <c r="DI36" s="14">
        <f t="shared" si="38"/>
        <v>0.3</v>
      </c>
      <c r="DJ36" s="14">
        <v>1.0</v>
      </c>
      <c r="DK36" s="14">
        <v>0.0</v>
      </c>
      <c r="DL36" s="14">
        <f t="shared" si="39"/>
        <v>0.05</v>
      </c>
      <c r="DM36" s="14">
        <f t="shared" si="40"/>
        <v>0.3429844643</v>
      </c>
      <c r="DN36" s="14">
        <v>1.0</v>
      </c>
      <c r="DO36" s="14">
        <v>0.67</v>
      </c>
      <c r="DP36" s="14">
        <v>1.0</v>
      </c>
      <c r="DQ36" s="14">
        <f t="shared" si="41"/>
        <v>0.835</v>
      </c>
      <c r="DR36" s="14">
        <v>0.623</v>
      </c>
      <c r="DS36" s="14">
        <v>0.67</v>
      </c>
      <c r="DT36" s="14">
        <f t="shared" si="42"/>
        <v>0.520205</v>
      </c>
      <c r="DU36" s="14">
        <v>73.0</v>
      </c>
      <c r="DV36" s="14">
        <f t="shared" si="43"/>
        <v>0.27</v>
      </c>
      <c r="DW36" s="14">
        <v>0.2</v>
      </c>
      <c r="DX36" s="14">
        <v>0.7142857143</v>
      </c>
      <c r="DY36" s="14">
        <f t="shared" si="44"/>
        <v>0.4571428572</v>
      </c>
    </row>
    <row r="37">
      <c r="A37" s="3" t="s">
        <v>46</v>
      </c>
      <c r="B37" s="14">
        <f t="shared" si="1"/>
        <v>0.6875</v>
      </c>
      <c r="C37" s="14">
        <f t="shared" si="2"/>
        <v>0.875</v>
      </c>
      <c r="D37" s="15">
        <f t="shared" si="3"/>
        <v>0.5</v>
      </c>
      <c r="E37" s="15">
        <v>1.0</v>
      </c>
      <c r="F37" s="15">
        <v>1.0</v>
      </c>
      <c r="G37" s="15">
        <v>0.0</v>
      </c>
      <c r="H37" s="15">
        <v>1.0</v>
      </c>
      <c r="I37" s="15">
        <v>1.0</v>
      </c>
      <c r="J37" s="15">
        <v>1.0</v>
      </c>
      <c r="K37" s="15">
        <v>1.0</v>
      </c>
      <c r="L37" s="15">
        <v>1.0</v>
      </c>
      <c r="M37" s="15">
        <v>1.0</v>
      </c>
      <c r="N37" s="15">
        <v>0.0</v>
      </c>
      <c r="O37" s="3" t="s">
        <v>217</v>
      </c>
      <c r="P37" s="15">
        <f t="shared" si="4"/>
        <v>48.77333333</v>
      </c>
      <c r="Q37" s="15">
        <v>4.0</v>
      </c>
      <c r="R37" s="15">
        <v>25.0</v>
      </c>
      <c r="S37" s="15">
        <f t="shared" si="5"/>
        <v>31.25</v>
      </c>
      <c r="T37" s="15">
        <v>5.0</v>
      </c>
      <c r="U37" s="14">
        <f t="shared" si="6"/>
        <v>41.66666667</v>
      </c>
      <c r="V37" s="14">
        <v>60.95</v>
      </c>
      <c r="W37" s="14">
        <f t="shared" si="7"/>
        <v>60.95</v>
      </c>
      <c r="X37" s="15">
        <v>3.0</v>
      </c>
      <c r="Y37" s="15">
        <v>1.0</v>
      </c>
      <c r="Z37" s="15">
        <v>2.0</v>
      </c>
      <c r="AA37" s="15">
        <f t="shared" si="46"/>
        <v>50</v>
      </c>
      <c r="AB37" s="15">
        <v>1.0</v>
      </c>
      <c r="AC37" s="15">
        <v>4.0</v>
      </c>
      <c r="AD37" s="15">
        <v>2.0</v>
      </c>
      <c r="AE37" s="15">
        <v>2.0</v>
      </c>
      <c r="AF37" s="15">
        <v>2.0</v>
      </c>
      <c r="AG37" s="15">
        <f t="shared" si="47"/>
        <v>60</v>
      </c>
      <c r="AH37" s="14">
        <v>28.351321983343098</v>
      </c>
      <c r="AI37" s="15">
        <v>4828.0</v>
      </c>
      <c r="AJ37" s="14">
        <f t="shared" si="10"/>
        <v>0.9143352144</v>
      </c>
      <c r="AK37" s="15">
        <v>1199540.0</v>
      </c>
      <c r="AL37" s="14">
        <f t="shared" si="11"/>
        <v>0.8678764186</v>
      </c>
      <c r="AM37" s="14">
        <f t="shared" si="12"/>
        <v>0.8911058165</v>
      </c>
      <c r="AN37" s="15">
        <v>0.0</v>
      </c>
      <c r="AO37" s="15">
        <v>2.0</v>
      </c>
      <c r="AP37" s="15">
        <v>2.0</v>
      </c>
      <c r="AQ37" s="15">
        <v>4.0</v>
      </c>
      <c r="AR37" s="16">
        <f t="shared" si="13"/>
        <v>0.8</v>
      </c>
      <c r="AS37" s="17">
        <f t="shared" si="14"/>
        <v>1</v>
      </c>
      <c r="AT37" s="17">
        <f t="shared" si="15"/>
        <v>0.9</v>
      </c>
      <c r="AU37" s="14">
        <f t="shared" si="16"/>
        <v>0.1044470918</v>
      </c>
      <c r="AV37" s="15">
        <v>8.0</v>
      </c>
      <c r="AW37" s="18">
        <f t="shared" si="48"/>
        <v>0.4760925677</v>
      </c>
      <c r="AX37" s="15">
        <v>0.27</v>
      </c>
      <c r="AY37" s="14">
        <v>47.69294549126134</v>
      </c>
      <c r="AZ37" s="15">
        <v>20.0</v>
      </c>
      <c r="BA37" s="14">
        <f t="shared" si="18"/>
        <v>0.3417210088</v>
      </c>
      <c r="BB37" s="15">
        <v>64.0</v>
      </c>
      <c r="BC37" s="14">
        <f t="shared" si="19"/>
        <v>0.2445167272</v>
      </c>
      <c r="BD37" s="15">
        <v>7.69</v>
      </c>
      <c r="BE37" s="15">
        <v>2015.0</v>
      </c>
      <c r="BF37" s="18">
        <f t="shared" si="20"/>
        <v>0.7304213904</v>
      </c>
      <c r="BG37" s="18">
        <f t="shared" si="21"/>
        <v>0.4874690588</v>
      </c>
      <c r="BH37" s="15">
        <v>0.519</v>
      </c>
      <c r="BI37" s="15">
        <v>32.7</v>
      </c>
      <c r="BJ37" s="14">
        <f t="shared" si="22"/>
        <v>0.7776655039</v>
      </c>
      <c r="BK37" s="14">
        <f t="shared" si="23"/>
        <v>64.8332752</v>
      </c>
      <c r="BL37" s="15">
        <v>81.0</v>
      </c>
      <c r="BM37" s="14">
        <f t="shared" si="24"/>
        <v>0.42039</v>
      </c>
      <c r="BN37" s="15">
        <v>44.0</v>
      </c>
      <c r="BO37" s="14">
        <f t="shared" si="25"/>
        <v>0.430195</v>
      </c>
      <c r="BP37" s="14">
        <f t="shared" si="26"/>
        <v>34.5930057</v>
      </c>
      <c r="BQ37" s="19">
        <v>34.18803418803419</v>
      </c>
      <c r="BR37" s="19">
        <v>30.76923076923077</v>
      </c>
      <c r="BS37" s="14">
        <v>1.2976411712841494</v>
      </c>
      <c r="BT37" s="14">
        <v>38.0</v>
      </c>
      <c r="BU37" s="14">
        <f t="shared" si="27"/>
        <v>0.4407</v>
      </c>
      <c r="BV37" s="14">
        <v>9.14</v>
      </c>
      <c r="BW37" s="14">
        <v>0.79</v>
      </c>
      <c r="BX37" s="15">
        <f t="shared" si="28"/>
        <v>0</v>
      </c>
      <c r="BY37" s="15">
        <v>0.0</v>
      </c>
      <c r="BZ37" s="15">
        <v>0.0</v>
      </c>
      <c r="CA37" s="20">
        <v>0.0</v>
      </c>
      <c r="CB37" s="15">
        <v>0.0</v>
      </c>
      <c r="CC37" s="15">
        <v>0.0</v>
      </c>
      <c r="CD37" s="14">
        <v>0.0</v>
      </c>
      <c r="CE37" s="15">
        <v>49.7</v>
      </c>
      <c r="CF37" s="15">
        <v>-3.4</v>
      </c>
      <c r="CG37" s="15">
        <v>0.584</v>
      </c>
      <c r="CH37" s="21">
        <f t="shared" si="29"/>
        <v>60.75</v>
      </c>
      <c r="CI37" s="22">
        <v>13.0</v>
      </c>
      <c r="CJ37" s="15">
        <v>97.5</v>
      </c>
      <c r="CK37" s="15">
        <v>2.5</v>
      </c>
      <c r="CL37" s="15">
        <v>90.0</v>
      </c>
      <c r="CM37" s="15">
        <v>67.0</v>
      </c>
      <c r="CN37" s="15">
        <v>40.0</v>
      </c>
      <c r="CO37" s="15">
        <v>57.0</v>
      </c>
      <c r="CP37" s="15">
        <v>92.0</v>
      </c>
      <c r="CQ37" s="14">
        <f t="shared" si="30"/>
        <v>44.00833333</v>
      </c>
      <c r="CR37" s="14">
        <f t="shared" si="31"/>
        <v>0.8</v>
      </c>
      <c r="CS37" s="14">
        <f t="shared" si="32"/>
        <v>0.4416666667</v>
      </c>
      <c r="CT37" s="14">
        <f t="shared" si="33"/>
        <v>2.5</v>
      </c>
      <c r="CU37" s="14">
        <v>3.0</v>
      </c>
      <c r="CV37" s="14">
        <v>4.0</v>
      </c>
      <c r="CW37" s="14">
        <f t="shared" si="34"/>
        <v>0.75</v>
      </c>
      <c r="CX37" s="14">
        <v>2.0</v>
      </c>
      <c r="CY37" s="14">
        <v>3.0</v>
      </c>
      <c r="CZ37" s="14">
        <f t="shared" si="35"/>
        <v>0.4</v>
      </c>
      <c r="DA37" s="14">
        <v>2.0</v>
      </c>
      <c r="DB37" s="14">
        <v>3.0</v>
      </c>
      <c r="DC37" s="14">
        <f t="shared" si="36"/>
        <v>0.4</v>
      </c>
      <c r="DD37" s="14">
        <v>2.0</v>
      </c>
      <c r="DE37" s="14">
        <v>2.0</v>
      </c>
      <c r="DF37" s="14">
        <f t="shared" si="37"/>
        <v>0.3</v>
      </c>
      <c r="DG37" s="14">
        <v>0.0</v>
      </c>
      <c r="DH37" s="14">
        <v>0.0</v>
      </c>
      <c r="DI37" s="14">
        <f t="shared" si="38"/>
        <v>0</v>
      </c>
      <c r="DJ37" s="14">
        <v>4.0</v>
      </c>
      <c r="DK37" s="14">
        <v>3.0</v>
      </c>
      <c r="DL37" s="14">
        <f t="shared" si="39"/>
        <v>0.8</v>
      </c>
      <c r="DM37" s="14">
        <f t="shared" si="40"/>
        <v>0.6506473214</v>
      </c>
      <c r="DN37" s="14">
        <v>0.75</v>
      </c>
      <c r="DO37" s="14">
        <v>0.67</v>
      </c>
      <c r="DP37" s="14">
        <v>0.0</v>
      </c>
      <c r="DQ37" s="14">
        <f t="shared" si="41"/>
        <v>0.313125</v>
      </c>
      <c r="DR37" s="14">
        <v>0.22</v>
      </c>
      <c r="DS37" s="14">
        <v>0.0</v>
      </c>
      <c r="DT37" s="14">
        <f t="shared" si="42"/>
        <v>0.11</v>
      </c>
      <c r="DU37" s="14">
        <v>62.0</v>
      </c>
      <c r="DV37" s="14">
        <f t="shared" si="43"/>
        <v>0.38</v>
      </c>
      <c r="DW37" s="14">
        <v>0.53</v>
      </c>
      <c r="DX37" s="14">
        <v>0.7614285714</v>
      </c>
      <c r="DY37" s="14">
        <f t="shared" si="44"/>
        <v>0.6457142857</v>
      </c>
    </row>
    <row r="38">
      <c r="A38" s="3" t="s">
        <v>47</v>
      </c>
      <c r="B38" s="14">
        <f t="shared" si="1"/>
        <v>0.5</v>
      </c>
      <c r="C38" s="14">
        <f t="shared" si="2"/>
        <v>0.5</v>
      </c>
      <c r="D38" s="15">
        <f t="shared" si="3"/>
        <v>0.5</v>
      </c>
      <c r="E38" s="15">
        <v>1.0</v>
      </c>
      <c r="F38" s="15">
        <v>1.0</v>
      </c>
      <c r="G38" s="15">
        <v>0.0</v>
      </c>
      <c r="H38" s="15">
        <v>1.0</v>
      </c>
      <c r="I38" s="15">
        <v>0.0</v>
      </c>
      <c r="J38" s="15">
        <v>1.0</v>
      </c>
      <c r="K38" s="15">
        <v>0.0</v>
      </c>
      <c r="L38" s="15">
        <v>0.0</v>
      </c>
      <c r="M38" s="15">
        <v>1.0</v>
      </c>
      <c r="N38" s="15">
        <v>0.0</v>
      </c>
      <c r="O38" s="3" t="s">
        <v>218</v>
      </c>
      <c r="P38" s="15">
        <f t="shared" si="4"/>
        <v>61.77733333</v>
      </c>
      <c r="Q38" s="15">
        <v>4.0</v>
      </c>
      <c r="R38" s="15">
        <v>47.0</v>
      </c>
      <c r="S38" s="15">
        <f t="shared" si="5"/>
        <v>58.75</v>
      </c>
      <c r="T38" s="15">
        <v>5.0</v>
      </c>
      <c r="U38" s="14">
        <f t="shared" si="6"/>
        <v>41.66666667</v>
      </c>
      <c r="V38" s="14">
        <v>88.47</v>
      </c>
      <c r="W38" s="14">
        <f t="shared" si="7"/>
        <v>88.47</v>
      </c>
      <c r="X38" s="15">
        <v>4.0</v>
      </c>
      <c r="Y38" s="15">
        <v>1.0</v>
      </c>
      <c r="Z38" s="15">
        <v>3.0</v>
      </c>
      <c r="AA38" s="15">
        <f t="shared" si="46"/>
        <v>65</v>
      </c>
      <c r="AB38" s="15">
        <v>1.0</v>
      </c>
      <c r="AC38" s="15">
        <v>3.0</v>
      </c>
      <c r="AD38" s="15">
        <v>3.0</v>
      </c>
      <c r="AE38" s="15">
        <v>1.0</v>
      </c>
      <c r="AF38" s="15">
        <v>2.0</v>
      </c>
      <c r="AG38" s="15">
        <f t="shared" si="47"/>
        <v>55</v>
      </c>
      <c r="AH38" s="14">
        <v>61.8631429485336</v>
      </c>
      <c r="AI38" s="15">
        <v>4675.0</v>
      </c>
      <c r="AJ38" s="14">
        <f t="shared" si="10"/>
        <v>0.9069362885</v>
      </c>
      <c r="AK38" s="15">
        <v>513039.0</v>
      </c>
      <c r="AL38" s="14">
        <f t="shared" si="11"/>
        <v>0.7161532243</v>
      </c>
      <c r="AM38" s="14">
        <f t="shared" si="12"/>
        <v>0.8115447564</v>
      </c>
      <c r="AN38" s="15">
        <v>1.0</v>
      </c>
      <c r="AO38" s="15">
        <v>2.0</v>
      </c>
      <c r="AP38" s="15">
        <v>3.0</v>
      </c>
      <c r="AQ38" s="15">
        <v>6.0</v>
      </c>
      <c r="AR38" s="16">
        <f t="shared" si="13"/>
        <v>1</v>
      </c>
      <c r="AS38" s="17">
        <f t="shared" si="14"/>
        <v>0.8333333333</v>
      </c>
      <c r="AT38" s="17">
        <f t="shared" si="15"/>
        <v>0.9166666667</v>
      </c>
      <c r="AU38" s="14">
        <f t="shared" si="16"/>
        <v>0.1358942885</v>
      </c>
      <c r="AV38" s="15">
        <v>167.0</v>
      </c>
      <c r="AW38" s="18">
        <f t="shared" si="48"/>
        <v>1</v>
      </c>
      <c r="AX38" s="15">
        <v>0.72</v>
      </c>
      <c r="AY38" s="14">
        <v>74.59813792922661</v>
      </c>
      <c r="AZ38" s="15">
        <v>6.0</v>
      </c>
      <c r="BA38" s="14">
        <f t="shared" si="18"/>
        <v>0.5792601973</v>
      </c>
      <c r="BB38" s="15">
        <v>6.0</v>
      </c>
      <c r="BC38" s="14">
        <f t="shared" si="19"/>
        <v>0.6478279391</v>
      </c>
      <c r="BD38" s="15">
        <v>2.11</v>
      </c>
      <c r="BE38" s="15">
        <v>2013.0</v>
      </c>
      <c r="BF38" s="18">
        <f t="shared" si="20"/>
        <v>0.9336169996</v>
      </c>
      <c r="BG38" s="18">
        <f t="shared" si="21"/>
        <v>0.7907224693</v>
      </c>
      <c r="BH38" s="15">
        <v>0.802</v>
      </c>
      <c r="BI38" s="15">
        <v>6.7</v>
      </c>
      <c r="BJ38" s="14">
        <f t="shared" si="22"/>
        <v>0.9623057011</v>
      </c>
      <c r="BK38" s="14">
        <f t="shared" si="23"/>
        <v>88.21528506</v>
      </c>
      <c r="BL38" s="15">
        <v>79.0</v>
      </c>
      <c r="BM38" s="14">
        <f t="shared" si="24"/>
        <v>0.63358</v>
      </c>
      <c r="BN38" s="15">
        <v>83.0</v>
      </c>
      <c r="BO38" s="14">
        <f t="shared" si="25"/>
        <v>0.73179</v>
      </c>
      <c r="BP38" s="14">
        <f t="shared" si="26"/>
        <v>78.33872014</v>
      </c>
      <c r="BQ38" s="19">
        <v>90.07232084155162</v>
      </c>
      <c r="BR38" s="19">
        <v>81.06508875739645</v>
      </c>
      <c r="BS38" s="14">
        <v>21.770740369770202</v>
      </c>
      <c r="BT38" s="14">
        <v>54.0</v>
      </c>
      <c r="BU38" s="14">
        <f t="shared" si="27"/>
        <v>0.98</v>
      </c>
      <c r="BV38" s="14">
        <v>100.0</v>
      </c>
      <c r="BW38" s="14">
        <v>0.96</v>
      </c>
      <c r="BX38" s="15">
        <f t="shared" si="28"/>
        <v>1</v>
      </c>
      <c r="BY38" s="15">
        <v>750.0</v>
      </c>
      <c r="BZ38" s="15">
        <v>3.6</v>
      </c>
      <c r="CA38" s="20">
        <v>0.95</v>
      </c>
      <c r="CB38" s="15">
        <v>2763.0</v>
      </c>
      <c r="CC38" s="15">
        <v>42.0</v>
      </c>
      <c r="CD38" s="14">
        <v>0.9</v>
      </c>
      <c r="CE38" s="15">
        <v>65.66</v>
      </c>
      <c r="CF38" s="15">
        <v>13.3</v>
      </c>
      <c r="CG38" s="15">
        <v>0.377</v>
      </c>
      <c r="CH38" s="21">
        <f t="shared" si="29"/>
        <v>50.73333333</v>
      </c>
      <c r="CI38" s="22">
        <v>32.0</v>
      </c>
      <c r="CJ38" s="15">
        <v>68.4</v>
      </c>
      <c r="CK38" s="15">
        <v>31.6</v>
      </c>
      <c r="CL38" s="15">
        <v>70.0</v>
      </c>
      <c r="CM38" s="15">
        <v>50.0</v>
      </c>
      <c r="CN38" s="15">
        <v>20.0</v>
      </c>
      <c r="CO38" s="15">
        <v>64.0</v>
      </c>
      <c r="CP38" s="15">
        <v>1.0</v>
      </c>
      <c r="CQ38" s="14">
        <f t="shared" si="30"/>
        <v>70.075</v>
      </c>
      <c r="CR38" s="14">
        <f t="shared" si="31"/>
        <v>0.45</v>
      </c>
      <c r="CS38" s="14">
        <f t="shared" si="32"/>
        <v>0.225</v>
      </c>
      <c r="CT38" s="14">
        <f t="shared" si="33"/>
        <v>1.333333333</v>
      </c>
      <c r="CU38" s="14">
        <v>2.0</v>
      </c>
      <c r="CV38" s="14">
        <v>1.0</v>
      </c>
      <c r="CW38" s="14">
        <f t="shared" si="34"/>
        <v>0.2</v>
      </c>
      <c r="CX38" s="14">
        <v>1.0</v>
      </c>
      <c r="CY38" s="14">
        <v>1.0</v>
      </c>
      <c r="CZ38" s="14">
        <f t="shared" si="35"/>
        <v>0.1</v>
      </c>
      <c r="DA38" s="14">
        <v>1.0</v>
      </c>
      <c r="DB38" s="14">
        <v>1.0</v>
      </c>
      <c r="DC38" s="14">
        <f t="shared" si="36"/>
        <v>0.1</v>
      </c>
      <c r="DD38" s="14">
        <v>2.0</v>
      </c>
      <c r="DE38" s="14">
        <v>1.0</v>
      </c>
      <c r="DF38" s="14">
        <f t="shared" si="37"/>
        <v>0.2</v>
      </c>
      <c r="DG38" s="14">
        <v>2.0</v>
      </c>
      <c r="DH38" s="14">
        <v>2.0</v>
      </c>
      <c r="DI38" s="14">
        <f t="shared" si="38"/>
        <v>0.3</v>
      </c>
      <c r="DJ38" s="14">
        <v>3.0</v>
      </c>
      <c r="DK38" s="14">
        <v>2.0</v>
      </c>
      <c r="DL38" s="14">
        <f t="shared" si="39"/>
        <v>0.45</v>
      </c>
      <c r="DM38" s="14">
        <f t="shared" si="40"/>
        <v>0.5667985714</v>
      </c>
      <c r="DN38" s="14">
        <v>0.75</v>
      </c>
      <c r="DO38" s="14">
        <v>0.67</v>
      </c>
      <c r="DP38" s="14">
        <v>1.0</v>
      </c>
      <c r="DQ38" s="14">
        <f t="shared" si="41"/>
        <v>0.730625</v>
      </c>
      <c r="DR38" s="14">
        <v>0.237</v>
      </c>
      <c r="DS38" s="14">
        <v>0.67</v>
      </c>
      <c r="DT38" s="14">
        <f t="shared" si="42"/>
        <v>0.197895</v>
      </c>
      <c r="DU38" s="14">
        <v>39.0</v>
      </c>
      <c r="DV38" s="14">
        <f t="shared" si="43"/>
        <v>0.61</v>
      </c>
      <c r="DW38" s="14">
        <v>0.6</v>
      </c>
      <c r="DX38" s="14">
        <v>0.5714285714</v>
      </c>
      <c r="DY38" s="14">
        <f t="shared" si="44"/>
        <v>0.5857142857</v>
      </c>
    </row>
    <row r="39">
      <c r="A39" s="3" t="s">
        <v>48</v>
      </c>
      <c r="B39" s="14">
        <f t="shared" si="1"/>
        <v>0.9375</v>
      </c>
      <c r="C39" s="14">
        <f t="shared" si="2"/>
        <v>0.875</v>
      </c>
      <c r="D39" s="15">
        <f t="shared" si="3"/>
        <v>1</v>
      </c>
      <c r="E39" s="15">
        <v>1.0</v>
      </c>
      <c r="F39" s="15">
        <v>1.0</v>
      </c>
      <c r="G39" s="15">
        <v>1.0</v>
      </c>
      <c r="H39" s="15">
        <v>1.0</v>
      </c>
      <c r="I39" s="15">
        <v>1.0</v>
      </c>
      <c r="J39" s="15">
        <v>1.0</v>
      </c>
      <c r="K39" s="15">
        <v>1.0</v>
      </c>
      <c r="L39" s="15">
        <v>0.0</v>
      </c>
      <c r="M39" s="15">
        <v>1.0</v>
      </c>
      <c r="N39" s="15">
        <v>1.0</v>
      </c>
      <c r="O39" s="3"/>
      <c r="P39" s="15">
        <f t="shared" si="4"/>
        <v>39.59066667</v>
      </c>
      <c r="Q39" s="15">
        <v>5.0</v>
      </c>
      <c r="R39" s="15">
        <v>31.0</v>
      </c>
      <c r="S39" s="15">
        <f t="shared" si="5"/>
        <v>38.75</v>
      </c>
      <c r="T39" s="15">
        <v>4.0</v>
      </c>
      <c r="U39" s="14">
        <f t="shared" si="6"/>
        <v>33.33333333</v>
      </c>
      <c r="V39" s="14">
        <v>55.87</v>
      </c>
      <c r="W39" s="14">
        <f t="shared" si="7"/>
        <v>55.87</v>
      </c>
      <c r="X39" s="15">
        <v>2.0</v>
      </c>
      <c r="Y39" s="15">
        <v>1.0</v>
      </c>
      <c r="Z39" s="15">
        <v>1.0</v>
      </c>
      <c r="AA39" s="15">
        <f t="shared" si="46"/>
        <v>35</v>
      </c>
      <c r="AB39" s="15">
        <v>0.0</v>
      </c>
      <c r="AC39" s="15">
        <v>2.0</v>
      </c>
      <c r="AD39" s="15">
        <v>2.0</v>
      </c>
      <c r="AE39" s="15">
        <v>2.0</v>
      </c>
      <c r="AF39" s="15">
        <v>1.0</v>
      </c>
      <c r="AG39" s="15">
        <f t="shared" si="47"/>
        <v>35</v>
      </c>
      <c r="AH39" s="14">
        <v>46.244484672486365</v>
      </c>
      <c r="AI39" s="15">
        <v>644.0</v>
      </c>
      <c r="AJ39" s="14">
        <f t="shared" si="10"/>
        <v>0.4708002728</v>
      </c>
      <c r="AK39" s="15">
        <v>929335.0</v>
      </c>
      <c r="AL39" s="14">
        <f t="shared" si="11"/>
        <v>0.8221203103</v>
      </c>
      <c r="AM39" s="14">
        <f t="shared" si="12"/>
        <v>0.6464602916</v>
      </c>
      <c r="AN39" s="15">
        <v>2.0</v>
      </c>
      <c r="AO39" s="15">
        <v>1.0</v>
      </c>
      <c r="AP39" s="15">
        <v>0.0</v>
      </c>
      <c r="AQ39" s="15">
        <v>3.0</v>
      </c>
      <c r="AR39" s="16">
        <f t="shared" si="13"/>
        <v>0.6</v>
      </c>
      <c r="AS39" s="17">
        <f t="shared" si="14"/>
        <v>0.3333333333</v>
      </c>
      <c r="AT39" s="17">
        <f t="shared" si="15"/>
        <v>0.4666666667</v>
      </c>
      <c r="AU39" s="14">
        <f t="shared" si="16"/>
        <v>0.4434365209</v>
      </c>
      <c r="AV39" s="25">
        <v>16.0</v>
      </c>
      <c r="AW39" s="18">
        <f t="shared" si="48"/>
        <v>0.6138980193</v>
      </c>
      <c r="AX39" s="15">
        <v>0.33</v>
      </c>
      <c r="AY39" s="14">
        <v>84.80930027765197</v>
      </c>
      <c r="AZ39" s="3"/>
      <c r="BA39" s="14">
        <f t="shared" si="18"/>
        <v>1</v>
      </c>
      <c r="BB39" s="3"/>
      <c r="BC39" s="14">
        <f t="shared" si="19"/>
        <v>1</v>
      </c>
      <c r="BD39" s="15">
        <v>0.75</v>
      </c>
      <c r="BE39" s="15">
        <v>2013.0</v>
      </c>
      <c r="BF39" s="18">
        <f t="shared" si="20"/>
        <v>0.976954738</v>
      </c>
      <c r="BG39" s="18">
        <f t="shared" si="21"/>
        <v>0.988477369</v>
      </c>
      <c r="BH39" s="15">
        <v>0.717</v>
      </c>
      <c r="BI39" s="15">
        <v>6.8</v>
      </c>
      <c r="BJ39" s="14">
        <f t="shared" si="22"/>
        <v>0.9617192842</v>
      </c>
      <c r="BK39" s="14">
        <f t="shared" si="23"/>
        <v>83.93596421</v>
      </c>
      <c r="BL39" s="15">
        <v>71.0</v>
      </c>
      <c r="BM39" s="14">
        <f t="shared" si="24"/>
        <v>0.50907</v>
      </c>
      <c r="BN39" s="15">
        <v>62.0</v>
      </c>
      <c r="BO39" s="14">
        <f t="shared" si="25"/>
        <v>0.564535</v>
      </c>
      <c r="BP39" s="14">
        <f t="shared" si="26"/>
        <v>56.30083333</v>
      </c>
      <c r="BQ39" s="19">
        <v>100.0</v>
      </c>
      <c r="BR39" s="19">
        <v>95.26627218934911</v>
      </c>
      <c r="BS39" s="14">
        <v>0.0</v>
      </c>
      <c r="BT39" s="14">
        <v>99.0</v>
      </c>
      <c r="BU39" s="14">
        <f t="shared" si="27"/>
        <v>0.37985</v>
      </c>
      <c r="BV39" s="14">
        <v>7.97</v>
      </c>
      <c r="BW39" s="14">
        <v>0.68</v>
      </c>
      <c r="BX39" s="15">
        <f t="shared" si="28"/>
        <v>0</v>
      </c>
      <c r="BY39" s="15">
        <v>0.0</v>
      </c>
      <c r="BZ39" s="15">
        <v>0.0</v>
      </c>
      <c r="CA39" s="20">
        <v>0.0</v>
      </c>
      <c r="CB39" s="15">
        <v>0.0</v>
      </c>
      <c r="CC39" s="15">
        <v>0.0</v>
      </c>
      <c r="CD39" s="14">
        <v>0.0</v>
      </c>
      <c r="CE39" s="26">
        <v>56.82</v>
      </c>
      <c r="CF39" s="15" t="s">
        <v>210</v>
      </c>
      <c r="CG39" s="15">
        <v>0.56</v>
      </c>
      <c r="CH39" s="21">
        <f t="shared" si="29"/>
        <v>45.61666667</v>
      </c>
      <c r="CI39" s="22">
        <v>19.0</v>
      </c>
      <c r="CJ39" s="15">
        <v>99.7</v>
      </c>
      <c r="CK39" s="15">
        <v>0.3</v>
      </c>
      <c r="CL39" s="15">
        <v>60.0</v>
      </c>
      <c r="CM39" s="15">
        <v>50.0</v>
      </c>
      <c r="CN39" s="15">
        <v>0.0</v>
      </c>
      <c r="CO39" s="15">
        <v>45.0</v>
      </c>
      <c r="CP39" s="15">
        <v>97.0</v>
      </c>
      <c r="CQ39" s="14">
        <f t="shared" si="30"/>
        <v>85.55833333</v>
      </c>
      <c r="CR39" s="14">
        <f t="shared" si="31"/>
        <v>0.15</v>
      </c>
      <c r="CS39" s="14">
        <f t="shared" si="32"/>
        <v>0.1416666667</v>
      </c>
      <c r="CT39" s="14">
        <f t="shared" si="33"/>
        <v>1.833333333</v>
      </c>
      <c r="CU39" s="14">
        <v>1.0</v>
      </c>
      <c r="CV39" s="14">
        <v>2.0</v>
      </c>
      <c r="CW39" s="14">
        <f t="shared" si="34"/>
        <v>0.15</v>
      </c>
      <c r="CX39" s="14">
        <v>1.0</v>
      </c>
      <c r="CY39" s="14">
        <v>2.0</v>
      </c>
      <c r="CZ39" s="14">
        <f t="shared" si="35"/>
        <v>0.15</v>
      </c>
      <c r="DA39" s="14">
        <v>1.0</v>
      </c>
      <c r="DB39" s="14">
        <v>2.0</v>
      </c>
      <c r="DC39" s="14">
        <f t="shared" si="36"/>
        <v>0.15</v>
      </c>
      <c r="DD39" s="14">
        <v>1.0</v>
      </c>
      <c r="DE39" s="14">
        <v>2.0</v>
      </c>
      <c r="DF39" s="14">
        <f t="shared" si="37"/>
        <v>0.15</v>
      </c>
      <c r="DG39" s="14">
        <v>1.0</v>
      </c>
      <c r="DH39" s="14">
        <v>1.0</v>
      </c>
      <c r="DI39" s="14">
        <f t="shared" si="38"/>
        <v>0.1</v>
      </c>
      <c r="DJ39" s="14">
        <v>1.0</v>
      </c>
      <c r="DK39" s="14">
        <v>2.0</v>
      </c>
      <c r="DL39" s="14">
        <f t="shared" si="39"/>
        <v>0.15</v>
      </c>
      <c r="DM39" s="14">
        <f t="shared" si="40"/>
        <v>0.5521919643</v>
      </c>
      <c r="DN39" s="14">
        <v>0.75</v>
      </c>
      <c r="DO39" s="14">
        <v>0.33</v>
      </c>
      <c r="DP39" s="14">
        <v>1.0</v>
      </c>
      <c r="DQ39" s="14">
        <f t="shared" si="41"/>
        <v>0.581875</v>
      </c>
      <c r="DR39" s="14">
        <v>0.433</v>
      </c>
      <c r="DS39" s="14">
        <v>0.0</v>
      </c>
      <c r="DT39" s="14">
        <f t="shared" si="42"/>
        <v>0.2165</v>
      </c>
      <c r="DU39" s="27">
        <v>55.0</v>
      </c>
      <c r="DV39" s="14">
        <f t="shared" si="43"/>
        <v>0.45</v>
      </c>
      <c r="DW39" s="14">
        <v>0.4</v>
      </c>
      <c r="DX39" s="14">
        <v>0.7142857143</v>
      </c>
      <c r="DY39" s="14">
        <f t="shared" si="44"/>
        <v>0.5571428572</v>
      </c>
    </row>
    <row r="40">
      <c r="A40" s="3" t="s">
        <v>49</v>
      </c>
      <c r="B40" s="14">
        <f t="shared" si="1"/>
        <v>0.895625</v>
      </c>
      <c r="C40" s="14">
        <f t="shared" si="2"/>
        <v>0.79125</v>
      </c>
      <c r="D40" s="15">
        <f t="shared" si="3"/>
        <v>1</v>
      </c>
      <c r="E40" s="15">
        <v>1.0</v>
      </c>
      <c r="F40" s="15">
        <v>1.0</v>
      </c>
      <c r="G40" s="15">
        <v>0.33</v>
      </c>
      <c r="H40" s="15">
        <v>1.0</v>
      </c>
      <c r="I40" s="15">
        <v>1.0</v>
      </c>
      <c r="J40" s="15">
        <v>1.0</v>
      </c>
      <c r="K40" s="15">
        <v>1.0</v>
      </c>
      <c r="L40" s="15">
        <v>0.0</v>
      </c>
      <c r="M40" s="15">
        <v>1.0</v>
      </c>
      <c r="N40" s="15">
        <v>1.0</v>
      </c>
      <c r="O40" s="3"/>
      <c r="P40" s="15">
        <f t="shared" si="4"/>
        <v>41.47666667</v>
      </c>
      <c r="Q40" s="15">
        <v>5.0</v>
      </c>
      <c r="R40" s="15">
        <v>27.0</v>
      </c>
      <c r="S40" s="15">
        <f t="shared" si="5"/>
        <v>33.75</v>
      </c>
      <c r="T40" s="15">
        <v>4.0</v>
      </c>
      <c r="U40" s="14">
        <f t="shared" si="6"/>
        <v>33.33333333</v>
      </c>
      <c r="V40" s="14">
        <v>60.3</v>
      </c>
      <c r="W40" s="14">
        <f t="shared" si="7"/>
        <v>60.3</v>
      </c>
      <c r="X40" s="15">
        <v>3.0</v>
      </c>
      <c r="Y40" s="15">
        <v>1.0</v>
      </c>
      <c r="Z40" s="15">
        <v>1.0</v>
      </c>
      <c r="AA40" s="15">
        <f t="shared" si="46"/>
        <v>45</v>
      </c>
      <c r="AB40" s="15">
        <v>1.0</v>
      </c>
      <c r="AC40" s="15">
        <v>2.0</v>
      </c>
      <c r="AD40" s="15">
        <v>1.0</v>
      </c>
      <c r="AE40" s="15">
        <v>1.0</v>
      </c>
      <c r="AF40" s="15">
        <v>1.0</v>
      </c>
      <c r="AG40" s="15">
        <f t="shared" si="47"/>
        <v>35</v>
      </c>
      <c r="AH40" s="14">
        <v>50.29802977174103</v>
      </c>
      <c r="AI40" s="15">
        <v>754.0</v>
      </c>
      <c r="AJ40" s="14">
        <f t="shared" si="10"/>
        <v>0.5031485051</v>
      </c>
      <c r="AK40" s="15">
        <v>173728.0</v>
      </c>
      <c r="AL40" s="14">
        <f t="shared" si="11"/>
        <v>0.5268113478</v>
      </c>
      <c r="AM40" s="14">
        <f t="shared" si="12"/>
        <v>0.5149799264</v>
      </c>
      <c r="AN40" s="15">
        <v>2.0</v>
      </c>
      <c r="AO40" s="15">
        <v>1.0</v>
      </c>
      <c r="AP40" s="15">
        <v>0.0</v>
      </c>
      <c r="AQ40" s="15">
        <v>3.0</v>
      </c>
      <c r="AR40" s="16">
        <f t="shared" si="13"/>
        <v>0.6</v>
      </c>
      <c r="AS40" s="17">
        <f t="shared" si="14"/>
        <v>0.3333333333</v>
      </c>
      <c r="AT40" s="17">
        <f t="shared" si="15"/>
        <v>0.4666666667</v>
      </c>
      <c r="AU40" s="14">
        <f t="shared" si="16"/>
        <v>0.5091767034</v>
      </c>
      <c r="AV40" s="15">
        <v>21.0</v>
      </c>
      <c r="AW40" s="18">
        <f t="shared" si="48"/>
        <v>0.6697641897</v>
      </c>
      <c r="AX40" s="15">
        <v>0.33</v>
      </c>
      <c r="AY40" s="14">
        <v>65.30626945977947</v>
      </c>
      <c r="AZ40" s="15">
        <v>1.0</v>
      </c>
      <c r="BA40" s="14">
        <f t="shared" si="18"/>
        <v>0.8501294584</v>
      </c>
      <c r="BB40" s="15">
        <v>2.0</v>
      </c>
      <c r="BC40" s="14">
        <f t="shared" si="19"/>
        <v>0.8011724467</v>
      </c>
      <c r="BD40" s="15">
        <v>9.94</v>
      </c>
      <c r="BE40" s="15">
        <v>2015.0</v>
      </c>
      <c r="BF40" s="18">
        <f t="shared" si="20"/>
        <v>0.6336563833</v>
      </c>
      <c r="BG40" s="18">
        <f t="shared" si="21"/>
        <v>0.717414415</v>
      </c>
      <c r="BH40" s="15">
        <v>0.52</v>
      </c>
      <c r="BI40" s="15">
        <v>53.3</v>
      </c>
      <c r="BJ40" s="14">
        <f t="shared" si="22"/>
        <v>0.55061381</v>
      </c>
      <c r="BK40" s="14">
        <f t="shared" si="23"/>
        <v>53.5306905</v>
      </c>
      <c r="BL40" s="15">
        <v>94.0</v>
      </c>
      <c r="BM40" s="14">
        <f t="shared" si="24"/>
        <v>0.4888</v>
      </c>
      <c r="BN40" s="15">
        <v>53.0</v>
      </c>
      <c r="BO40" s="14">
        <f t="shared" si="25"/>
        <v>0.5094</v>
      </c>
      <c r="BP40" s="14">
        <f t="shared" si="26"/>
        <v>35.48842319</v>
      </c>
      <c r="BQ40" s="19">
        <v>77.58053911900066</v>
      </c>
      <c r="BR40" s="19">
        <v>69.8224852071006</v>
      </c>
      <c r="BS40" s="14">
        <v>0.0</v>
      </c>
      <c r="BT40" s="14">
        <v>4.0</v>
      </c>
      <c r="BU40" s="14">
        <f t="shared" si="27"/>
        <v>0.437</v>
      </c>
      <c r="BV40" s="14">
        <v>8.4</v>
      </c>
      <c r="BW40" s="14">
        <v>0.79</v>
      </c>
      <c r="BX40" s="15">
        <f t="shared" si="28"/>
        <v>0</v>
      </c>
      <c r="BY40" s="15">
        <v>4.0</v>
      </c>
      <c r="BZ40" s="15">
        <v>0.0</v>
      </c>
      <c r="CA40" s="20">
        <v>0.0</v>
      </c>
      <c r="CB40" s="15">
        <v>0.0</v>
      </c>
      <c r="CC40" s="15">
        <v>1.0</v>
      </c>
      <c r="CD40" s="14">
        <v>0.0</v>
      </c>
      <c r="CE40" s="15">
        <v>44.35</v>
      </c>
      <c r="CF40" s="15">
        <v>-9.0</v>
      </c>
      <c r="CG40" s="15">
        <v>0.567</v>
      </c>
      <c r="CH40" s="21">
        <f t="shared" si="29"/>
        <v>61.41666667</v>
      </c>
      <c r="CI40" s="22">
        <v>51.0</v>
      </c>
      <c r="CJ40" s="15">
        <v>37.5</v>
      </c>
      <c r="CK40" s="15">
        <v>62.5</v>
      </c>
      <c r="CL40" s="15">
        <v>80.0</v>
      </c>
      <c r="CM40" s="15">
        <v>100.0</v>
      </c>
      <c r="CN40" s="15">
        <v>40.0</v>
      </c>
      <c r="CO40" s="15">
        <v>60.0</v>
      </c>
      <c r="CP40" s="15">
        <v>96.0</v>
      </c>
      <c r="CQ40" s="14">
        <f t="shared" si="30"/>
        <v>83.95833333</v>
      </c>
      <c r="CR40" s="14">
        <f t="shared" si="31"/>
        <v>0.3</v>
      </c>
      <c r="CS40" s="14">
        <f t="shared" si="32"/>
        <v>0.09166666667</v>
      </c>
      <c r="CT40" s="14">
        <f t="shared" si="33"/>
        <v>0.3333333333</v>
      </c>
      <c r="CU40" s="14">
        <v>3.0</v>
      </c>
      <c r="CV40" s="14">
        <v>0.0</v>
      </c>
      <c r="CW40" s="14">
        <f t="shared" si="34"/>
        <v>0.15</v>
      </c>
      <c r="CX40" s="14">
        <v>1.0</v>
      </c>
      <c r="CY40" s="14">
        <v>0.0</v>
      </c>
      <c r="CZ40" s="14">
        <f t="shared" si="35"/>
        <v>0.05</v>
      </c>
      <c r="DA40" s="14">
        <v>2.0</v>
      </c>
      <c r="DB40" s="14">
        <v>2.0</v>
      </c>
      <c r="DC40" s="14">
        <f t="shared" si="36"/>
        <v>0.3</v>
      </c>
      <c r="DD40" s="14">
        <v>0.0</v>
      </c>
      <c r="DE40" s="14">
        <v>0.0</v>
      </c>
      <c r="DF40" s="14">
        <f t="shared" si="37"/>
        <v>0</v>
      </c>
      <c r="DG40" s="14">
        <v>0.0</v>
      </c>
      <c r="DH40" s="14">
        <v>0.0</v>
      </c>
      <c r="DI40" s="14">
        <f t="shared" si="38"/>
        <v>0</v>
      </c>
      <c r="DJ40" s="14">
        <v>1.0</v>
      </c>
      <c r="DK40" s="14">
        <v>0.0</v>
      </c>
      <c r="DL40" s="14">
        <f t="shared" si="39"/>
        <v>0.05</v>
      </c>
      <c r="DM40" s="14">
        <f t="shared" si="40"/>
        <v>0.4300410714</v>
      </c>
      <c r="DN40" s="14">
        <v>0.75</v>
      </c>
      <c r="DO40" s="14">
        <v>0.33</v>
      </c>
      <c r="DP40" s="14">
        <v>1.0</v>
      </c>
      <c r="DQ40" s="14">
        <f t="shared" si="41"/>
        <v>0.581875</v>
      </c>
      <c r="DR40" s="14">
        <v>0.795</v>
      </c>
      <c r="DS40" s="14">
        <v>0.33</v>
      </c>
      <c r="DT40" s="14">
        <f t="shared" si="42"/>
        <v>0.528675</v>
      </c>
      <c r="DU40" s="14">
        <v>62.0</v>
      </c>
      <c r="DV40" s="14">
        <f t="shared" si="43"/>
        <v>0.38</v>
      </c>
      <c r="DW40" s="14">
        <v>0.33</v>
      </c>
      <c r="DX40" s="14">
        <v>0.5714285714</v>
      </c>
      <c r="DY40" s="14">
        <f t="shared" si="44"/>
        <v>0.4507142857</v>
      </c>
    </row>
    <row r="41">
      <c r="A41" s="3" t="s">
        <v>50</v>
      </c>
      <c r="B41" s="14">
        <f t="shared" si="1"/>
        <v>0.75</v>
      </c>
      <c r="C41" s="14">
        <f t="shared" si="2"/>
        <v>1</v>
      </c>
      <c r="D41" s="15">
        <f t="shared" si="3"/>
        <v>0.5</v>
      </c>
      <c r="E41" s="15">
        <v>1.0</v>
      </c>
      <c r="F41" s="15">
        <v>1.0</v>
      </c>
      <c r="G41" s="15">
        <v>1.0</v>
      </c>
      <c r="H41" s="15">
        <v>1.0</v>
      </c>
      <c r="I41" s="15">
        <v>1.0</v>
      </c>
      <c r="J41" s="15">
        <v>1.0</v>
      </c>
      <c r="K41" s="15">
        <v>1.0</v>
      </c>
      <c r="L41" s="15">
        <v>1.0</v>
      </c>
      <c r="M41" s="15">
        <v>1.0</v>
      </c>
      <c r="N41" s="15">
        <v>0.0</v>
      </c>
      <c r="O41" s="3" t="s">
        <v>219</v>
      </c>
      <c r="P41" s="15">
        <f t="shared" si="4"/>
        <v>72.61666667</v>
      </c>
      <c r="Q41" s="15">
        <v>2.0</v>
      </c>
      <c r="R41" s="15">
        <v>51.0</v>
      </c>
      <c r="S41" s="15">
        <f t="shared" si="5"/>
        <v>63.75</v>
      </c>
      <c r="T41" s="15">
        <v>10.0</v>
      </c>
      <c r="U41" s="14">
        <f t="shared" si="6"/>
        <v>83.33333333</v>
      </c>
      <c r="V41" s="14">
        <v>81.0</v>
      </c>
      <c r="W41" s="14">
        <f t="shared" si="7"/>
        <v>81</v>
      </c>
      <c r="X41" s="15">
        <v>4.0</v>
      </c>
      <c r="Y41" s="15">
        <v>3.0</v>
      </c>
      <c r="Z41" s="15">
        <v>2.0</v>
      </c>
      <c r="AA41" s="15">
        <f t="shared" si="46"/>
        <v>80</v>
      </c>
      <c r="AB41" s="15">
        <v>0.0</v>
      </c>
      <c r="AC41" s="15">
        <v>4.0</v>
      </c>
      <c r="AD41" s="15">
        <v>2.0</v>
      </c>
      <c r="AE41" s="15">
        <v>2.0</v>
      </c>
      <c r="AF41" s="15">
        <v>3.0</v>
      </c>
      <c r="AG41" s="15">
        <f t="shared" si="47"/>
        <v>55</v>
      </c>
      <c r="AH41" s="14">
        <v>52.052042490604364</v>
      </c>
      <c r="AI41" s="15">
        <v>177.0</v>
      </c>
      <c r="AJ41" s="14">
        <f t="shared" si="10"/>
        <v>0.2390156778</v>
      </c>
      <c r="AK41" s="15">
        <v>1282422.0</v>
      </c>
      <c r="AL41" s="14">
        <f t="shared" si="11"/>
        <v>0.8798714272</v>
      </c>
      <c r="AM41" s="14">
        <f t="shared" si="12"/>
        <v>0.5594435525</v>
      </c>
      <c r="AN41" s="15">
        <v>1.0</v>
      </c>
      <c r="AO41" s="15">
        <v>0.0</v>
      </c>
      <c r="AP41" s="15">
        <v>1.0</v>
      </c>
      <c r="AQ41" s="15">
        <v>2.0</v>
      </c>
      <c r="AR41" s="16">
        <f t="shared" si="13"/>
        <v>0.4</v>
      </c>
      <c r="AS41" s="17">
        <f t="shared" si="14"/>
        <v>0.5</v>
      </c>
      <c r="AT41" s="17">
        <f t="shared" si="15"/>
        <v>0.45</v>
      </c>
      <c r="AU41" s="14">
        <f t="shared" si="16"/>
        <v>0.4952782237</v>
      </c>
      <c r="AV41" s="15">
        <v>17.0</v>
      </c>
      <c r="AW41" s="18">
        <f t="shared" si="48"/>
        <v>0.626283051</v>
      </c>
      <c r="AX41" s="15">
        <v>0.44</v>
      </c>
      <c r="AY41" s="14">
        <v>86.80620818314362</v>
      </c>
      <c r="AZ41" s="3"/>
      <c r="BA41" s="14">
        <f t="shared" si="18"/>
        <v>1</v>
      </c>
      <c r="BB41" s="3"/>
      <c r="BC41" s="14">
        <f t="shared" si="19"/>
        <v>1</v>
      </c>
      <c r="BD41" s="15">
        <v>1.82</v>
      </c>
      <c r="BE41" s="15">
        <v>2016.0</v>
      </c>
      <c r="BF41" s="18">
        <f t="shared" si="20"/>
        <v>0.9430327916</v>
      </c>
      <c r="BG41" s="18">
        <f t="shared" si="21"/>
        <v>0.9715163958</v>
      </c>
      <c r="BH41" s="15">
        <v>0.79</v>
      </c>
      <c r="BI41" s="15">
        <v>11.6</v>
      </c>
      <c r="BJ41" s="14">
        <f t="shared" si="22"/>
        <v>0.932663863</v>
      </c>
      <c r="BK41" s="14">
        <f t="shared" si="23"/>
        <v>86.13319315</v>
      </c>
      <c r="BL41" s="15">
        <v>72.0</v>
      </c>
      <c r="BM41" s="14">
        <f t="shared" si="24"/>
        <v>0.5688</v>
      </c>
      <c r="BN41" s="15">
        <v>71.0</v>
      </c>
      <c r="BO41" s="14">
        <f t="shared" si="25"/>
        <v>0.6394</v>
      </c>
      <c r="BP41" s="14">
        <f t="shared" si="26"/>
        <v>49.6997677</v>
      </c>
      <c r="BQ41" s="19">
        <v>67.71860618014463</v>
      </c>
      <c r="BR41" s="19">
        <v>60.946745562130175</v>
      </c>
      <c r="BS41" s="14">
        <v>4.942266605547951</v>
      </c>
      <c r="BT41" s="14">
        <v>74.0</v>
      </c>
      <c r="BU41" s="14">
        <f t="shared" si="27"/>
        <v>0.546</v>
      </c>
      <c r="BV41" s="14">
        <v>28.2</v>
      </c>
      <c r="BW41" s="14">
        <v>0.81</v>
      </c>
      <c r="BX41" s="15">
        <f t="shared" si="28"/>
        <v>0</v>
      </c>
      <c r="BY41" s="15">
        <v>0.5</v>
      </c>
      <c r="BZ41" s="15">
        <v>0.0</v>
      </c>
      <c r="CA41" s="20">
        <v>0.0</v>
      </c>
      <c r="CB41" s="15">
        <v>0.0</v>
      </c>
      <c r="CC41" s="15">
        <v>0.0</v>
      </c>
      <c r="CD41" s="14">
        <v>0.0</v>
      </c>
      <c r="CE41" s="15">
        <v>45.68</v>
      </c>
      <c r="CF41" s="15">
        <v>-7.6</v>
      </c>
      <c r="CG41" s="15">
        <v>0.438</v>
      </c>
      <c r="CH41" s="21">
        <f t="shared" si="29"/>
        <v>57.48333333</v>
      </c>
      <c r="CI41" s="22">
        <v>37.0</v>
      </c>
      <c r="CJ41" s="15">
        <v>86.9</v>
      </c>
      <c r="CK41" s="15">
        <v>13.1</v>
      </c>
      <c r="CL41" s="15">
        <v>60.0</v>
      </c>
      <c r="CM41" s="15">
        <v>100.0</v>
      </c>
      <c r="CN41" s="15">
        <v>0.0</v>
      </c>
      <c r="CO41" s="15">
        <v>61.0</v>
      </c>
      <c r="CP41" s="15">
        <v>100.0</v>
      </c>
      <c r="CQ41" s="14">
        <f t="shared" si="30"/>
        <v>60.1</v>
      </c>
      <c r="CR41" s="14">
        <f t="shared" si="31"/>
        <v>0.6</v>
      </c>
      <c r="CS41" s="14">
        <f t="shared" si="32"/>
        <v>0.3</v>
      </c>
      <c r="CT41" s="14">
        <f t="shared" si="33"/>
        <v>1.833333333</v>
      </c>
      <c r="CU41" s="14">
        <v>1.0</v>
      </c>
      <c r="CV41" s="14">
        <v>0.0</v>
      </c>
      <c r="CW41" s="14">
        <f t="shared" si="34"/>
        <v>0.05</v>
      </c>
      <c r="CX41" s="14">
        <v>2.0</v>
      </c>
      <c r="CY41" s="14">
        <v>3.0</v>
      </c>
      <c r="CZ41" s="14">
        <f t="shared" si="35"/>
        <v>0.4</v>
      </c>
      <c r="DA41" s="14">
        <v>2.0</v>
      </c>
      <c r="DB41" s="14">
        <v>3.0</v>
      </c>
      <c r="DC41" s="14">
        <f t="shared" si="36"/>
        <v>0.4</v>
      </c>
      <c r="DD41" s="14">
        <v>3.0</v>
      </c>
      <c r="DE41" s="14">
        <v>3.0</v>
      </c>
      <c r="DF41" s="14">
        <f t="shared" si="37"/>
        <v>0.6</v>
      </c>
      <c r="DG41" s="14">
        <v>2.0</v>
      </c>
      <c r="DH41" s="14">
        <v>2.0</v>
      </c>
      <c r="DI41" s="14">
        <f t="shared" si="38"/>
        <v>0.3</v>
      </c>
      <c r="DJ41" s="14">
        <v>1.0</v>
      </c>
      <c r="DK41" s="14">
        <v>0.0</v>
      </c>
      <c r="DL41" s="14">
        <f t="shared" si="39"/>
        <v>0.05</v>
      </c>
      <c r="DM41" s="14">
        <f t="shared" si="40"/>
        <v>0.7158303571</v>
      </c>
      <c r="DN41" s="14">
        <v>0.5</v>
      </c>
      <c r="DO41" s="14">
        <v>0.33</v>
      </c>
      <c r="DP41" s="14">
        <v>1.0</v>
      </c>
      <c r="DQ41" s="14">
        <f t="shared" si="41"/>
        <v>0.49875</v>
      </c>
      <c r="DR41" s="14">
        <v>0.383</v>
      </c>
      <c r="DS41" s="14">
        <v>0.0</v>
      </c>
      <c r="DT41" s="14">
        <f t="shared" si="42"/>
        <v>0.1915</v>
      </c>
      <c r="DU41" s="14">
        <v>21.0</v>
      </c>
      <c r="DV41" s="14">
        <f t="shared" si="43"/>
        <v>0.79</v>
      </c>
      <c r="DW41" s="14">
        <v>0.67</v>
      </c>
      <c r="DX41" s="14">
        <v>0.8571428571</v>
      </c>
      <c r="DY41" s="14">
        <f t="shared" si="44"/>
        <v>0.7635714286</v>
      </c>
    </row>
    <row r="42">
      <c r="A42" s="3" t="s">
        <v>51</v>
      </c>
      <c r="B42" s="14">
        <f t="shared" si="1"/>
        <v>0.6875</v>
      </c>
      <c r="C42" s="14">
        <f t="shared" si="2"/>
        <v>0.875</v>
      </c>
      <c r="D42" s="15">
        <f t="shared" si="3"/>
        <v>0.5</v>
      </c>
      <c r="E42" s="15">
        <v>1.0</v>
      </c>
      <c r="F42" s="15">
        <v>1.0</v>
      </c>
      <c r="G42" s="15">
        <v>1.0</v>
      </c>
      <c r="H42" s="15">
        <v>1.0</v>
      </c>
      <c r="I42" s="15">
        <v>1.0</v>
      </c>
      <c r="J42" s="15">
        <v>1.0</v>
      </c>
      <c r="K42" s="15">
        <v>0.0</v>
      </c>
      <c r="L42" s="15">
        <v>1.0</v>
      </c>
      <c r="M42" s="15">
        <v>1.0</v>
      </c>
      <c r="N42" s="15">
        <v>0.0</v>
      </c>
      <c r="O42" s="3" t="s">
        <v>220</v>
      </c>
      <c r="P42" s="15">
        <f t="shared" si="4"/>
        <v>60.466</v>
      </c>
      <c r="Q42" s="15">
        <v>5.0</v>
      </c>
      <c r="R42" s="15">
        <v>43.0</v>
      </c>
      <c r="S42" s="15">
        <f t="shared" si="5"/>
        <v>53.75</v>
      </c>
      <c r="T42" s="15">
        <v>3.0</v>
      </c>
      <c r="U42" s="14">
        <f t="shared" si="6"/>
        <v>25</v>
      </c>
      <c r="V42" s="14">
        <v>83.58</v>
      </c>
      <c r="W42" s="14">
        <f t="shared" si="7"/>
        <v>83.58</v>
      </c>
      <c r="X42" s="15">
        <v>4.0</v>
      </c>
      <c r="Y42" s="15">
        <v>3.0</v>
      </c>
      <c r="Z42" s="15">
        <v>3.0</v>
      </c>
      <c r="AA42" s="15">
        <f t="shared" si="46"/>
        <v>85</v>
      </c>
      <c r="AB42" s="15">
        <v>1.0</v>
      </c>
      <c r="AC42" s="15">
        <v>3.0</v>
      </c>
      <c r="AD42" s="15">
        <v>1.0</v>
      </c>
      <c r="AE42" s="15">
        <v>3.0</v>
      </c>
      <c r="AF42" s="15">
        <v>2.0</v>
      </c>
      <c r="AG42" s="15">
        <f t="shared" si="47"/>
        <v>55</v>
      </c>
      <c r="AH42" s="14">
        <v>61.01870826074912</v>
      </c>
      <c r="AI42" s="15">
        <v>1835.0</v>
      </c>
      <c r="AJ42" s="14">
        <f t="shared" si="10"/>
        <v>0.6950304749</v>
      </c>
      <c r="AK42" s="15">
        <v>565334.0</v>
      </c>
      <c r="AL42" s="14">
        <f t="shared" si="11"/>
        <v>0.7333997219</v>
      </c>
      <c r="AM42" s="14">
        <f t="shared" si="12"/>
        <v>0.7142150984</v>
      </c>
      <c r="AN42" s="15">
        <v>0.0</v>
      </c>
      <c r="AO42" s="15">
        <v>2.0</v>
      </c>
      <c r="AP42" s="15">
        <v>2.0</v>
      </c>
      <c r="AQ42" s="15">
        <v>4.0</v>
      </c>
      <c r="AR42" s="16">
        <f t="shared" si="13"/>
        <v>0.8</v>
      </c>
      <c r="AS42" s="17">
        <f t="shared" si="14"/>
        <v>1</v>
      </c>
      <c r="AT42" s="17">
        <f t="shared" si="15"/>
        <v>0.9</v>
      </c>
      <c r="AU42" s="14">
        <f t="shared" si="16"/>
        <v>0.1928924508</v>
      </c>
      <c r="AV42" s="15">
        <v>86.0</v>
      </c>
      <c r="AW42" s="18">
        <f t="shared" si="48"/>
        <v>0.967668797</v>
      </c>
      <c r="AX42" s="15">
        <v>0.67</v>
      </c>
      <c r="AY42" s="14">
        <v>70.05933580851872</v>
      </c>
      <c r="AZ42" s="15">
        <v>6.0</v>
      </c>
      <c r="BA42" s="14">
        <f t="shared" si="18"/>
        <v>0.5792601973</v>
      </c>
      <c r="BB42" s="15">
        <v>7.0</v>
      </c>
      <c r="BC42" s="14">
        <f t="shared" si="19"/>
        <v>0.6236613424</v>
      </c>
      <c r="BD42" s="15">
        <v>1.24</v>
      </c>
      <c r="BE42" s="15">
        <v>2015.0</v>
      </c>
      <c r="BF42" s="18">
        <f t="shared" si="20"/>
        <v>0.9615771194</v>
      </c>
      <c r="BG42" s="18">
        <f t="shared" si="21"/>
        <v>0.7926192309</v>
      </c>
      <c r="BH42" s="15">
        <v>0.667</v>
      </c>
      <c r="BI42" s="15">
        <v>20.0</v>
      </c>
      <c r="BJ42" s="14">
        <f t="shared" si="22"/>
        <v>0.8769880083</v>
      </c>
      <c r="BK42" s="14">
        <f t="shared" si="23"/>
        <v>77.19940042</v>
      </c>
      <c r="BL42" s="15">
        <v>100.0</v>
      </c>
      <c r="BM42" s="14">
        <f t="shared" si="24"/>
        <v>0.667</v>
      </c>
      <c r="BN42" s="15">
        <v>65.0</v>
      </c>
      <c r="BO42" s="14">
        <f t="shared" si="25"/>
        <v>0.6585</v>
      </c>
      <c r="BP42" s="14">
        <f t="shared" si="26"/>
        <v>57.61078474</v>
      </c>
      <c r="BQ42" s="19">
        <v>71.00591715976333</v>
      </c>
      <c r="BR42" s="19">
        <v>63.905325443786985</v>
      </c>
      <c r="BS42" s="14">
        <v>0.11099105130642208</v>
      </c>
      <c r="BT42" s="14">
        <v>65.0</v>
      </c>
      <c r="BU42" s="14">
        <f t="shared" si="27"/>
        <v>0.73945</v>
      </c>
      <c r="BV42" s="14">
        <v>61.89</v>
      </c>
      <c r="BW42" s="14">
        <v>0.86</v>
      </c>
      <c r="BX42" s="15">
        <f t="shared" si="28"/>
        <v>0.001137912557</v>
      </c>
      <c r="BY42" s="15">
        <v>0.2</v>
      </c>
      <c r="BZ42" s="15">
        <v>0.0</v>
      </c>
      <c r="CA42" s="20">
        <v>0.3</v>
      </c>
      <c r="CB42" s="15">
        <v>4.0</v>
      </c>
      <c r="CC42" s="15">
        <v>0.0</v>
      </c>
      <c r="CD42" s="14">
        <v>0.3</v>
      </c>
      <c r="CE42" s="15">
        <v>73.4</v>
      </c>
      <c r="CF42" s="15">
        <v>21.4</v>
      </c>
      <c r="CG42" s="15">
        <v>0.378</v>
      </c>
      <c r="CH42" s="21">
        <f t="shared" si="29"/>
        <v>48.36666667</v>
      </c>
      <c r="CI42" s="22">
        <v>63.0</v>
      </c>
      <c r="CJ42" s="15">
        <v>54.2</v>
      </c>
      <c r="CK42" s="15">
        <v>45.8</v>
      </c>
      <c r="CL42" s="15">
        <v>70.0</v>
      </c>
      <c r="CM42" s="15">
        <v>50.0</v>
      </c>
      <c r="CN42" s="15">
        <v>0.0</v>
      </c>
      <c r="CO42" s="15">
        <v>53.0</v>
      </c>
      <c r="CP42" s="15">
        <v>92.0</v>
      </c>
      <c r="CQ42" s="14">
        <f t="shared" si="30"/>
        <v>66.725</v>
      </c>
      <c r="CR42" s="14">
        <f t="shared" si="31"/>
        <v>0.45</v>
      </c>
      <c r="CS42" s="14">
        <f t="shared" si="32"/>
        <v>0.275</v>
      </c>
      <c r="CT42" s="14">
        <f t="shared" si="33"/>
        <v>1.333333333</v>
      </c>
      <c r="CU42" s="14">
        <v>1.0</v>
      </c>
      <c r="CV42" s="14">
        <v>0.0</v>
      </c>
      <c r="CW42" s="14">
        <f t="shared" si="34"/>
        <v>0.05</v>
      </c>
      <c r="CX42" s="14">
        <v>3.0</v>
      </c>
      <c r="CY42" s="14">
        <v>2.0</v>
      </c>
      <c r="CZ42" s="14">
        <f t="shared" si="35"/>
        <v>0.45</v>
      </c>
      <c r="DA42" s="14">
        <v>2.0</v>
      </c>
      <c r="DB42" s="14">
        <v>2.0</v>
      </c>
      <c r="DC42" s="14">
        <f t="shared" si="36"/>
        <v>0.3</v>
      </c>
      <c r="DD42" s="14">
        <v>1.0</v>
      </c>
      <c r="DE42" s="14">
        <v>1.0</v>
      </c>
      <c r="DF42" s="14">
        <f t="shared" si="37"/>
        <v>0.1</v>
      </c>
      <c r="DG42" s="14">
        <v>3.0</v>
      </c>
      <c r="DH42" s="14">
        <v>1.0</v>
      </c>
      <c r="DI42" s="14">
        <f t="shared" si="38"/>
        <v>0.3</v>
      </c>
      <c r="DJ42" s="14">
        <v>3.0</v>
      </c>
      <c r="DK42" s="14">
        <v>2.0</v>
      </c>
      <c r="DL42" s="14">
        <f t="shared" si="39"/>
        <v>0.45</v>
      </c>
      <c r="DM42" s="14">
        <f t="shared" si="40"/>
        <v>0.5696991071</v>
      </c>
      <c r="DN42" s="14">
        <v>1.0</v>
      </c>
      <c r="DO42" s="14">
        <v>0.33</v>
      </c>
      <c r="DP42" s="14">
        <v>1.0</v>
      </c>
      <c r="DQ42" s="14">
        <f t="shared" si="41"/>
        <v>0.665</v>
      </c>
      <c r="DR42" s="14">
        <v>0.365</v>
      </c>
      <c r="DS42" s="14">
        <v>0.67</v>
      </c>
      <c r="DT42" s="14">
        <f t="shared" si="42"/>
        <v>0.304775</v>
      </c>
      <c r="DU42" s="14">
        <v>48.0</v>
      </c>
      <c r="DV42" s="14">
        <f t="shared" si="43"/>
        <v>0.52</v>
      </c>
      <c r="DW42" s="14">
        <v>0.6</v>
      </c>
      <c r="DX42" s="14">
        <v>0.8571428571</v>
      </c>
      <c r="DY42" s="14">
        <f t="shared" si="44"/>
        <v>0.7285714286</v>
      </c>
    </row>
    <row r="43">
      <c r="A43" s="3" t="s">
        <v>52</v>
      </c>
      <c r="B43" s="14">
        <f t="shared" si="1"/>
        <v>1</v>
      </c>
      <c r="C43" s="14">
        <f t="shared" si="2"/>
        <v>1</v>
      </c>
      <c r="D43" s="15">
        <f t="shared" si="3"/>
        <v>1</v>
      </c>
      <c r="E43" s="15">
        <v>1.0</v>
      </c>
      <c r="F43" s="15">
        <v>1.0</v>
      </c>
      <c r="G43" s="15">
        <v>1.0</v>
      </c>
      <c r="H43" s="15">
        <v>1.0</v>
      </c>
      <c r="I43" s="15">
        <v>1.0</v>
      </c>
      <c r="J43" s="15">
        <v>1.0</v>
      </c>
      <c r="K43" s="15">
        <v>1.0</v>
      </c>
      <c r="L43" s="15">
        <v>1.0</v>
      </c>
      <c r="M43" s="15">
        <v>1.0</v>
      </c>
      <c r="N43" s="15">
        <v>1.0</v>
      </c>
      <c r="O43" s="3"/>
      <c r="P43" s="15">
        <f t="shared" si="4"/>
        <v>56.85133333</v>
      </c>
      <c r="Q43" s="15">
        <v>4.0</v>
      </c>
      <c r="R43" s="15">
        <v>23.0</v>
      </c>
      <c r="S43" s="15">
        <f t="shared" si="5"/>
        <v>28.75</v>
      </c>
      <c r="T43" s="15">
        <v>5.0</v>
      </c>
      <c r="U43" s="14">
        <f t="shared" si="6"/>
        <v>41.66666667</v>
      </c>
      <c r="V43" s="14">
        <v>73.84</v>
      </c>
      <c r="W43" s="14">
        <f t="shared" si="7"/>
        <v>73.84</v>
      </c>
      <c r="X43" s="15">
        <v>4.0</v>
      </c>
      <c r="Y43" s="15">
        <v>2.0</v>
      </c>
      <c r="Z43" s="15">
        <v>2.0</v>
      </c>
      <c r="AA43" s="15">
        <f t="shared" si="46"/>
        <v>70</v>
      </c>
      <c r="AB43" s="15">
        <v>1.0</v>
      </c>
      <c r="AC43" s="15">
        <v>4.0</v>
      </c>
      <c r="AD43" s="15">
        <v>3.0</v>
      </c>
      <c r="AE43" s="15">
        <v>3.0</v>
      </c>
      <c r="AF43" s="15">
        <v>2.0</v>
      </c>
      <c r="AG43" s="15">
        <f t="shared" si="47"/>
        <v>70</v>
      </c>
      <c r="AH43" s="14">
        <v>31.39396301559218</v>
      </c>
      <c r="AI43" s="15">
        <v>2470.0</v>
      </c>
      <c r="AJ43" s="14">
        <f t="shared" si="10"/>
        <v>0.7616079756</v>
      </c>
      <c r="AK43" s="15">
        <v>567883.0</v>
      </c>
      <c r="AL43" s="14">
        <f t="shared" si="11"/>
        <v>0.7341997801</v>
      </c>
      <c r="AM43" s="14">
        <f t="shared" si="12"/>
        <v>0.7479038779</v>
      </c>
      <c r="AN43" s="15">
        <v>1.0</v>
      </c>
      <c r="AO43" s="15">
        <v>4.0</v>
      </c>
      <c r="AP43" s="15">
        <v>0.0</v>
      </c>
      <c r="AQ43" s="15">
        <v>5.0</v>
      </c>
      <c r="AR43" s="16">
        <f t="shared" si="13"/>
        <v>1</v>
      </c>
      <c r="AS43" s="17">
        <f t="shared" si="14"/>
        <v>0.8</v>
      </c>
      <c r="AT43" s="17">
        <f t="shared" si="15"/>
        <v>0.9</v>
      </c>
      <c r="AU43" s="14">
        <f t="shared" si="16"/>
        <v>0.1760480611</v>
      </c>
      <c r="AV43" s="15">
        <v>12.0</v>
      </c>
      <c r="AW43" s="18">
        <f t="shared" si="48"/>
        <v>0.5557708294</v>
      </c>
      <c r="AX43" s="15">
        <v>0.21</v>
      </c>
      <c r="AY43" s="14">
        <v>40.64057057327417</v>
      </c>
      <c r="AZ43" s="15">
        <v>54.0</v>
      </c>
      <c r="BA43" s="14">
        <f t="shared" si="18"/>
        <v>0.1335444884</v>
      </c>
      <c r="BB43" s="15">
        <v>66.0</v>
      </c>
      <c r="BC43" s="14">
        <f t="shared" si="19"/>
        <v>0.2390320458</v>
      </c>
      <c r="BD43" s="15">
        <v>3.4</v>
      </c>
      <c r="BE43" s="15">
        <v>2011.0</v>
      </c>
      <c r="BF43" s="18">
        <f t="shared" si="20"/>
        <v>0.8905108134</v>
      </c>
      <c r="BG43" s="18">
        <f t="shared" si="21"/>
        <v>0.5647714296</v>
      </c>
      <c r="BH43" s="15">
        <v>0.437</v>
      </c>
      <c r="BI43" s="15">
        <v>53.3</v>
      </c>
      <c r="BJ43" s="14">
        <f t="shared" si="22"/>
        <v>0.55061381</v>
      </c>
      <c r="BK43" s="14">
        <f t="shared" si="23"/>
        <v>49.3806905</v>
      </c>
      <c r="BL43" s="15">
        <v>100.0</v>
      </c>
      <c r="BM43" s="14">
        <f t="shared" si="24"/>
        <v>0.437</v>
      </c>
      <c r="BN43" s="15">
        <v>43.0</v>
      </c>
      <c r="BO43" s="14">
        <f t="shared" si="25"/>
        <v>0.4335</v>
      </c>
      <c r="BP43" s="14">
        <f t="shared" si="26"/>
        <v>40.77920845</v>
      </c>
      <c r="BQ43" s="19">
        <v>26.955950032873112</v>
      </c>
      <c r="BR43" s="19">
        <v>24.2603550295858</v>
      </c>
      <c r="BS43" s="14">
        <v>0.010548764161843678</v>
      </c>
      <c r="BT43" s="14">
        <v>18.0</v>
      </c>
      <c r="BU43" s="14">
        <f t="shared" si="27"/>
        <v>0.5131</v>
      </c>
      <c r="BV43" s="14">
        <v>10.62</v>
      </c>
      <c r="BW43" s="14">
        <v>0.92</v>
      </c>
      <c r="BX43" s="15">
        <f t="shared" si="28"/>
        <v>0.5443930064</v>
      </c>
      <c r="BY43" s="15">
        <v>0.3</v>
      </c>
      <c r="BZ43" s="15">
        <v>0.0</v>
      </c>
      <c r="CA43" s="14">
        <v>0.0</v>
      </c>
      <c r="CB43" s="15">
        <v>201.0</v>
      </c>
      <c r="CC43" s="15">
        <v>100.0</v>
      </c>
      <c r="CD43" s="14">
        <v>1.0</v>
      </c>
      <c r="CE43" s="15">
        <v>48.07</v>
      </c>
      <c r="CF43" s="15">
        <v>-5.1</v>
      </c>
      <c r="CG43" s="15">
        <v>0.541</v>
      </c>
      <c r="CH43" s="21">
        <f t="shared" si="29"/>
        <v>61.38333333</v>
      </c>
      <c r="CI43" s="22">
        <v>16.0</v>
      </c>
      <c r="CJ43" s="15">
        <v>99.3</v>
      </c>
      <c r="CK43" s="15">
        <v>0.7</v>
      </c>
      <c r="CL43" s="15">
        <v>80.0</v>
      </c>
      <c r="CM43" s="15">
        <v>100.0</v>
      </c>
      <c r="CN43" s="15">
        <v>20.0</v>
      </c>
      <c r="CO43" s="15">
        <v>53.0</v>
      </c>
      <c r="CP43" s="15">
        <v>85.0</v>
      </c>
      <c r="CQ43" s="14">
        <f t="shared" si="30"/>
        <v>24.56666667</v>
      </c>
      <c r="CR43" s="14">
        <f t="shared" si="31"/>
        <v>1</v>
      </c>
      <c r="CS43" s="14">
        <f t="shared" si="32"/>
        <v>0.6333333333</v>
      </c>
      <c r="CT43" s="14">
        <f t="shared" si="33"/>
        <v>2.5</v>
      </c>
      <c r="CU43" s="14">
        <v>2.0</v>
      </c>
      <c r="CV43" s="14">
        <v>0.0</v>
      </c>
      <c r="CW43" s="14">
        <f t="shared" si="34"/>
        <v>0.1</v>
      </c>
      <c r="CX43" s="14">
        <v>4.0</v>
      </c>
      <c r="CY43" s="14">
        <v>3.0</v>
      </c>
      <c r="CZ43" s="14">
        <f t="shared" si="35"/>
        <v>0.8</v>
      </c>
      <c r="DA43" s="14">
        <v>2.0</v>
      </c>
      <c r="DB43" s="14">
        <v>2.0</v>
      </c>
      <c r="DC43" s="14">
        <f t="shared" si="36"/>
        <v>0.3</v>
      </c>
      <c r="DD43" s="14">
        <v>4.0</v>
      </c>
      <c r="DE43" s="14">
        <v>4.0</v>
      </c>
      <c r="DF43" s="14">
        <f t="shared" si="37"/>
        <v>1</v>
      </c>
      <c r="DG43" s="14">
        <v>4.0</v>
      </c>
      <c r="DH43" s="14">
        <v>3.0</v>
      </c>
      <c r="DI43" s="14">
        <f t="shared" si="38"/>
        <v>0.8</v>
      </c>
      <c r="DJ43" s="14">
        <v>4.0</v>
      </c>
      <c r="DK43" s="14">
        <v>3.0</v>
      </c>
      <c r="DL43" s="14">
        <f t="shared" si="39"/>
        <v>0.8</v>
      </c>
      <c r="DM43" s="14">
        <f t="shared" si="40"/>
        <v>0.6133013393</v>
      </c>
      <c r="DN43" s="14">
        <v>0.875</v>
      </c>
      <c r="DO43" s="14">
        <v>0.33</v>
      </c>
      <c r="DP43" s="14">
        <v>1.0</v>
      </c>
      <c r="DQ43" s="14">
        <f t="shared" si="41"/>
        <v>0.6234375</v>
      </c>
      <c r="DR43" s="14">
        <v>0.091</v>
      </c>
      <c r="DS43" s="14">
        <v>0.0</v>
      </c>
      <c r="DT43" s="14">
        <f t="shared" si="42"/>
        <v>0.0455</v>
      </c>
      <c r="DU43" s="14">
        <v>57.0</v>
      </c>
      <c r="DV43" s="14">
        <f t="shared" si="43"/>
        <v>0.43</v>
      </c>
      <c r="DW43" s="14">
        <v>0.67</v>
      </c>
      <c r="DX43" s="14">
        <v>0.7142857143</v>
      </c>
      <c r="DY43" s="14">
        <f t="shared" si="44"/>
        <v>0.6921428572</v>
      </c>
    </row>
    <row r="44">
      <c r="A44" s="3" t="s">
        <v>53</v>
      </c>
      <c r="B44" s="14">
        <f t="shared" si="1"/>
        <v>0.9375</v>
      </c>
      <c r="C44" s="14">
        <f t="shared" si="2"/>
        <v>0.875</v>
      </c>
      <c r="D44" s="15">
        <f t="shared" si="3"/>
        <v>1</v>
      </c>
      <c r="E44" s="15">
        <v>1.0</v>
      </c>
      <c r="F44" s="15">
        <v>1.0</v>
      </c>
      <c r="G44" s="15">
        <v>0.0</v>
      </c>
      <c r="H44" s="15">
        <v>1.0</v>
      </c>
      <c r="I44" s="15">
        <v>1.0</v>
      </c>
      <c r="J44" s="15">
        <v>1.0</v>
      </c>
      <c r="K44" s="15">
        <v>1.0</v>
      </c>
      <c r="L44" s="15">
        <v>1.0</v>
      </c>
      <c r="M44" s="15">
        <v>1.0</v>
      </c>
      <c r="N44" s="15">
        <v>1.0</v>
      </c>
      <c r="O44" s="3"/>
      <c r="P44" s="15">
        <f t="shared" si="4"/>
        <v>49.45066667</v>
      </c>
      <c r="Q44" s="15">
        <v>5.0</v>
      </c>
      <c r="R44" s="15">
        <v>29.0</v>
      </c>
      <c r="S44" s="15">
        <f t="shared" si="5"/>
        <v>36.25</v>
      </c>
      <c r="T44" s="15">
        <v>4.0</v>
      </c>
      <c r="U44" s="14">
        <f t="shared" si="6"/>
        <v>33.33333333</v>
      </c>
      <c r="V44" s="14">
        <v>47.67</v>
      </c>
      <c r="W44" s="14">
        <f t="shared" si="7"/>
        <v>47.67</v>
      </c>
      <c r="X44" s="15">
        <v>3.0</v>
      </c>
      <c r="Y44" s="15">
        <v>3.0</v>
      </c>
      <c r="Z44" s="15">
        <v>2.0</v>
      </c>
      <c r="AA44" s="15">
        <f t="shared" si="46"/>
        <v>70</v>
      </c>
      <c r="AB44" s="15">
        <v>2.0</v>
      </c>
      <c r="AC44" s="15">
        <v>2.0</v>
      </c>
      <c r="AD44" s="15">
        <v>2.0</v>
      </c>
      <c r="AE44" s="15">
        <v>2.0</v>
      </c>
      <c r="AF44" s="15">
        <v>2.0</v>
      </c>
      <c r="AG44" s="15">
        <f t="shared" si="47"/>
        <v>60</v>
      </c>
      <c r="AH44" s="14">
        <v>59.542439879354205</v>
      </c>
      <c r="AI44" s="15">
        <v>1930.0</v>
      </c>
      <c r="AJ44" s="14">
        <f t="shared" si="10"/>
        <v>0.7062742155</v>
      </c>
      <c r="AK44" s="15">
        <v>499284.0</v>
      </c>
      <c r="AL44" s="14">
        <f t="shared" si="11"/>
        <v>0.7113300517</v>
      </c>
      <c r="AM44" s="14">
        <f t="shared" si="12"/>
        <v>0.7088021336</v>
      </c>
      <c r="AN44" s="15">
        <v>2.0</v>
      </c>
      <c r="AO44" s="15">
        <v>1.0</v>
      </c>
      <c r="AP44" s="15">
        <v>0.0</v>
      </c>
      <c r="AQ44" s="15">
        <v>3.0</v>
      </c>
      <c r="AR44" s="16">
        <f t="shared" si="13"/>
        <v>0.6</v>
      </c>
      <c r="AS44" s="17">
        <f t="shared" si="14"/>
        <v>0.3333333333</v>
      </c>
      <c r="AT44" s="17">
        <f t="shared" si="15"/>
        <v>0.4666666667</v>
      </c>
      <c r="AU44" s="14">
        <f t="shared" si="16"/>
        <v>0.4122655999</v>
      </c>
      <c r="AV44" s="15">
        <v>77.0</v>
      </c>
      <c r="AW44" s="18">
        <f t="shared" si="48"/>
        <v>0.9440075965</v>
      </c>
      <c r="AX44" s="15">
        <v>0.43</v>
      </c>
      <c r="AY44" s="14">
        <v>50.89519888873134</v>
      </c>
      <c r="AZ44" s="15">
        <v>23.0</v>
      </c>
      <c r="BA44" s="14">
        <f t="shared" si="18"/>
        <v>0.3128491867</v>
      </c>
      <c r="BB44" s="15">
        <v>100.0</v>
      </c>
      <c r="BC44" s="14">
        <f t="shared" si="19"/>
        <v>0.1647525429</v>
      </c>
      <c r="BD44" s="15">
        <v>2.27</v>
      </c>
      <c r="BE44" s="15">
        <v>2016.0</v>
      </c>
      <c r="BF44" s="18">
        <f t="shared" si="20"/>
        <v>0.928380082</v>
      </c>
      <c r="BG44" s="18">
        <f t="shared" si="21"/>
        <v>0.5465663124</v>
      </c>
      <c r="BH44" s="15">
        <v>0.578</v>
      </c>
      <c r="BI44" s="15">
        <v>38.5</v>
      </c>
      <c r="BJ44" s="14">
        <f t="shared" si="22"/>
        <v>0.7241249129</v>
      </c>
      <c r="BK44" s="14">
        <f t="shared" si="23"/>
        <v>65.10624565</v>
      </c>
      <c r="BL44" s="15">
        <v>97.0</v>
      </c>
      <c r="BM44" s="14">
        <f t="shared" si="24"/>
        <v>0.56066</v>
      </c>
      <c r="BN44" s="15">
        <v>49.0</v>
      </c>
      <c r="BO44" s="14">
        <f t="shared" si="25"/>
        <v>0.52533</v>
      </c>
      <c r="BP44" s="14">
        <f t="shared" si="26"/>
        <v>49.26973202</v>
      </c>
      <c r="BQ44" s="19">
        <v>50.62458908612755</v>
      </c>
      <c r="BR44" s="19">
        <v>45.562130177514796</v>
      </c>
      <c r="BS44" s="14">
        <v>4.561049223654597</v>
      </c>
      <c r="BT44" s="14">
        <v>25.0</v>
      </c>
      <c r="BU44" s="14">
        <f t="shared" si="27"/>
        <v>0.41515</v>
      </c>
      <c r="BV44" s="14">
        <v>10.03</v>
      </c>
      <c r="BW44" s="14">
        <v>0.73</v>
      </c>
      <c r="BX44" s="15">
        <f t="shared" si="28"/>
        <v>0.7585880304</v>
      </c>
      <c r="BY44" s="15">
        <v>12.0</v>
      </c>
      <c r="BZ44" s="15">
        <v>0.1</v>
      </c>
      <c r="CA44" s="14">
        <v>0.51</v>
      </c>
      <c r="CB44" s="15">
        <v>648.0</v>
      </c>
      <c r="CC44" s="15">
        <v>23.0</v>
      </c>
      <c r="CD44" s="14">
        <v>0.9</v>
      </c>
      <c r="CE44" s="26">
        <v>56.82</v>
      </c>
      <c r="CF44" s="15" t="s">
        <v>210</v>
      </c>
      <c r="CG44" s="15">
        <v>0.542</v>
      </c>
      <c r="CH44" s="21">
        <f t="shared" si="29"/>
        <v>31.76666667</v>
      </c>
      <c r="CI44" s="22">
        <v>11.0</v>
      </c>
      <c r="CJ44" s="15">
        <v>72.6</v>
      </c>
      <c r="CK44" s="15">
        <v>27.4</v>
      </c>
      <c r="CL44" s="15">
        <v>60.0</v>
      </c>
      <c r="CM44" s="15">
        <v>0.0</v>
      </c>
      <c r="CN44" s="15">
        <v>0.0</v>
      </c>
      <c r="CO44" s="15">
        <v>47.0</v>
      </c>
      <c r="CP44" s="15">
        <v>44.0</v>
      </c>
      <c r="CQ44" s="14">
        <f t="shared" si="30"/>
        <v>52.84166667</v>
      </c>
      <c r="CR44" s="14">
        <f t="shared" si="31"/>
        <v>0.6</v>
      </c>
      <c r="CS44" s="14">
        <f t="shared" si="32"/>
        <v>0.4083333333</v>
      </c>
      <c r="CT44" s="14">
        <f t="shared" si="33"/>
        <v>1.666666667</v>
      </c>
      <c r="CU44" s="14">
        <v>3.0</v>
      </c>
      <c r="CV44" s="14">
        <v>2.0</v>
      </c>
      <c r="CW44" s="14">
        <f t="shared" si="34"/>
        <v>0.45</v>
      </c>
      <c r="CX44" s="14">
        <v>2.0</v>
      </c>
      <c r="CY44" s="14">
        <v>1.0</v>
      </c>
      <c r="CZ44" s="14">
        <f t="shared" si="35"/>
        <v>0.2</v>
      </c>
      <c r="DA44" s="14">
        <v>2.0</v>
      </c>
      <c r="DB44" s="14">
        <v>2.0</v>
      </c>
      <c r="DC44" s="14">
        <f t="shared" si="36"/>
        <v>0.3</v>
      </c>
      <c r="DD44" s="14">
        <v>4.0</v>
      </c>
      <c r="DE44" s="14">
        <v>2.0</v>
      </c>
      <c r="DF44" s="14">
        <f t="shared" si="37"/>
        <v>0.6</v>
      </c>
      <c r="DG44" s="14">
        <v>4.0</v>
      </c>
      <c r="DH44" s="14">
        <v>2.0</v>
      </c>
      <c r="DI44" s="14">
        <f t="shared" si="38"/>
        <v>0.6</v>
      </c>
      <c r="DJ44" s="14">
        <v>3.0</v>
      </c>
      <c r="DK44" s="14">
        <v>1.0</v>
      </c>
      <c r="DL44" s="14">
        <f t="shared" si="39"/>
        <v>0.3</v>
      </c>
      <c r="DM44" s="14">
        <f t="shared" si="40"/>
        <v>0.3739011607</v>
      </c>
      <c r="DN44" s="14">
        <v>0.875</v>
      </c>
      <c r="DO44" s="14">
        <v>0.33</v>
      </c>
      <c r="DP44" s="14">
        <v>1.0</v>
      </c>
      <c r="DQ44" s="14">
        <f t="shared" si="41"/>
        <v>0.6234375</v>
      </c>
      <c r="DR44" s="14">
        <v>0.789</v>
      </c>
      <c r="DS44" s="14">
        <v>0.67</v>
      </c>
      <c r="DT44" s="14">
        <f t="shared" si="42"/>
        <v>0.658815</v>
      </c>
      <c r="DU44" s="14">
        <v>66.0</v>
      </c>
      <c r="DV44" s="14">
        <f t="shared" si="43"/>
        <v>0.34</v>
      </c>
      <c r="DW44" s="14">
        <v>0.4</v>
      </c>
      <c r="DX44" s="14">
        <v>0.4757142857</v>
      </c>
      <c r="DY44" s="14">
        <f t="shared" si="44"/>
        <v>0.4378571429</v>
      </c>
    </row>
    <row r="45">
      <c r="A45" s="3" t="s">
        <v>54</v>
      </c>
      <c r="B45" s="14">
        <f t="shared" si="1"/>
        <v>1</v>
      </c>
      <c r="C45" s="14">
        <f t="shared" si="2"/>
        <v>1</v>
      </c>
      <c r="D45" s="15">
        <f t="shared" si="3"/>
        <v>1</v>
      </c>
      <c r="E45" s="15">
        <v>1.0</v>
      </c>
      <c r="F45" s="15">
        <v>1.0</v>
      </c>
      <c r="G45" s="15">
        <v>1.0</v>
      </c>
      <c r="H45" s="15">
        <v>1.0</v>
      </c>
      <c r="I45" s="15">
        <v>1.0</v>
      </c>
      <c r="J45" s="15">
        <v>1.0</v>
      </c>
      <c r="K45" s="15">
        <v>1.0</v>
      </c>
      <c r="L45" s="15">
        <v>1.0</v>
      </c>
      <c r="M45" s="15">
        <v>1.0</v>
      </c>
      <c r="N45" s="15">
        <v>1.0</v>
      </c>
      <c r="O45" s="3"/>
      <c r="P45" s="15">
        <f t="shared" si="4"/>
        <v>69.544</v>
      </c>
      <c r="Q45" s="15">
        <v>2.0</v>
      </c>
      <c r="R45" s="15">
        <v>53.0</v>
      </c>
      <c r="S45" s="15">
        <f t="shared" si="5"/>
        <v>66.25</v>
      </c>
      <c r="T45" s="15">
        <v>9.0</v>
      </c>
      <c r="U45" s="14">
        <f t="shared" si="6"/>
        <v>75</v>
      </c>
      <c r="V45" s="14">
        <v>61.47</v>
      </c>
      <c r="W45" s="14">
        <f t="shared" si="7"/>
        <v>61.47</v>
      </c>
      <c r="X45" s="15">
        <v>4.0</v>
      </c>
      <c r="Y45" s="15">
        <v>3.0</v>
      </c>
      <c r="Z45" s="15">
        <v>3.0</v>
      </c>
      <c r="AA45" s="15">
        <f t="shared" si="46"/>
        <v>85</v>
      </c>
      <c r="AB45" s="15">
        <v>1.0</v>
      </c>
      <c r="AC45" s="15">
        <v>4.0</v>
      </c>
      <c r="AD45" s="15">
        <v>2.0</v>
      </c>
      <c r="AE45" s="15">
        <v>2.0</v>
      </c>
      <c r="AF45" s="15">
        <v>2.0</v>
      </c>
      <c r="AG45" s="15">
        <f t="shared" si="47"/>
        <v>60</v>
      </c>
      <c r="AH45" s="14">
        <v>48.73918097707581</v>
      </c>
      <c r="AI45" s="15">
        <v>1572.0</v>
      </c>
      <c r="AJ45" s="14">
        <f t="shared" si="10"/>
        <v>0.6607593554</v>
      </c>
      <c r="AK45" s="15">
        <v>563509.0</v>
      </c>
      <c r="AL45" s="14">
        <f t="shared" si="11"/>
        <v>0.7328247261</v>
      </c>
      <c r="AM45" s="14">
        <f t="shared" si="12"/>
        <v>0.6967920407</v>
      </c>
      <c r="AN45" s="15">
        <v>2.0</v>
      </c>
      <c r="AO45" s="15">
        <v>0.0</v>
      </c>
      <c r="AP45" s="15">
        <v>0.0</v>
      </c>
      <c r="AQ45" s="15">
        <v>2.0</v>
      </c>
      <c r="AR45" s="16">
        <f t="shared" si="13"/>
        <v>0.4</v>
      </c>
      <c r="AS45" s="17">
        <f t="shared" si="14"/>
        <v>0</v>
      </c>
      <c r="AT45" s="17">
        <f t="shared" si="15"/>
        <v>0.2</v>
      </c>
      <c r="AU45" s="14">
        <f t="shared" si="16"/>
        <v>0.5516039796</v>
      </c>
      <c r="AV45" s="15">
        <v>7.0</v>
      </c>
      <c r="AW45" s="18">
        <f t="shared" si="48"/>
        <v>0.4505714497</v>
      </c>
      <c r="AX45" s="15">
        <v>0.46</v>
      </c>
      <c r="AY45" s="14">
        <v>73.84599482237972</v>
      </c>
      <c r="AZ45" s="15">
        <v>0.0</v>
      </c>
      <c r="BA45" s="14">
        <f t="shared" si="18"/>
        <v>1</v>
      </c>
      <c r="BB45" s="15">
        <v>1.0</v>
      </c>
      <c r="BC45" s="14">
        <f t="shared" si="19"/>
        <v>0.8745537808</v>
      </c>
      <c r="BD45" s="15">
        <v>17.14</v>
      </c>
      <c r="BE45" s="15">
        <v>2012.0</v>
      </c>
      <c r="BF45" s="18">
        <f t="shared" si="20"/>
        <v>0.2289585038</v>
      </c>
      <c r="BG45" s="18">
        <f t="shared" si="21"/>
        <v>0.5517561423</v>
      </c>
      <c r="BH45" s="15">
        <v>0.647</v>
      </c>
      <c r="BI45" s="15">
        <v>31.8</v>
      </c>
      <c r="BJ45" s="14">
        <f t="shared" si="22"/>
        <v>0.7854473012</v>
      </c>
      <c r="BK45" s="14">
        <f t="shared" si="23"/>
        <v>71.62236506</v>
      </c>
      <c r="BL45" s="15">
        <v>76.0</v>
      </c>
      <c r="BM45" s="14">
        <f t="shared" si="24"/>
        <v>0.49172</v>
      </c>
      <c r="BN45" s="15">
        <v>88.0</v>
      </c>
      <c r="BO45" s="14">
        <f t="shared" si="25"/>
        <v>0.68586</v>
      </c>
      <c r="BP45" s="14">
        <f t="shared" si="26"/>
        <v>51.25065709</v>
      </c>
      <c r="BQ45" s="19">
        <v>95.3320184089415</v>
      </c>
      <c r="BR45" s="19">
        <v>85.79881656804734</v>
      </c>
      <c r="BS45" s="14">
        <v>0.9619855317942869</v>
      </c>
      <c r="BT45" s="14">
        <v>27.0</v>
      </c>
      <c r="BU45" s="14">
        <f t="shared" si="27"/>
        <v>0.4724</v>
      </c>
      <c r="BV45" s="14">
        <v>15.48</v>
      </c>
      <c r="BW45" s="14">
        <v>0.79</v>
      </c>
      <c r="BX45" s="15">
        <f t="shared" si="28"/>
        <v>0.1573192411</v>
      </c>
      <c r="BY45" s="15">
        <v>0.0</v>
      </c>
      <c r="BZ45" s="15">
        <v>0.0</v>
      </c>
      <c r="CA45" s="14">
        <v>0.0</v>
      </c>
      <c r="CB45" s="15">
        <v>0.0</v>
      </c>
      <c r="CC45" s="15">
        <v>2.2</v>
      </c>
      <c r="CD45" s="14">
        <v>1.0</v>
      </c>
      <c r="CE45" s="15">
        <v>71.3</v>
      </c>
      <c r="CF45" s="15">
        <v>19.2</v>
      </c>
      <c r="CG45" s="15">
        <v>0.491</v>
      </c>
      <c r="CH45" s="21">
        <f t="shared" si="29"/>
        <v>65.58333333</v>
      </c>
      <c r="CI45" s="22">
        <v>39.0</v>
      </c>
      <c r="CJ45" s="15">
        <v>71.5</v>
      </c>
      <c r="CK45" s="15">
        <v>28.5</v>
      </c>
      <c r="CL45" s="15">
        <v>80.0</v>
      </c>
      <c r="CM45" s="15">
        <v>100.0</v>
      </c>
      <c r="CN45" s="15">
        <v>20.0</v>
      </c>
      <c r="CO45" s="15">
        <v>83.0</v>
      </c>
      <c r="CP45" s="15">
        <v>100.0</v>
      </c>
      <c r="CQ45" s="14">
        <f t="shared" si="30"/>
        <v>82.28333333</v>
      </c>
      <c r="CR45" s="14">
        <f t="shared" si="31"/>
        <v>0.3</v>
      </c>
      <c r="CS45" s="14">
        <f t="shared" si="32"/>
        <v>0.1166666667</v>
      </c>
      <c r="CT45" s="14">
        <f t="shared" si="33"/>
        <v>0.8333333333</v>
      </c>
      <c r="CU45" s="14">
        <v>1.0</v>
      </c>
      <c r="CV45" s="14">
        <v>1.0</v>
      </c>
      <c r="CW45" s="14">
        <f t="shared" si="34"/>
        <v>0.1</v>
      </c>
      <c r="CX45" s="14">
        <v>1.0</v>
      </c>
      <c r="CY45" s="14">
        <v>1.0</v>
      </c>
      <c r="CZ45" s="14">
        <f t="shared" si="35"/>
        <v>0.1</v>
      </c>
      <c r="DA45" s="14">
        <v>1.0</v>
      </c>
      <c r="DB45" s="14">
        <v>2.0</v>
      </c>
      <c r="DC45" s="14">
        <f t="shared" si="36"/>
        <v>0.15</v>
      </c>
      <c r="DD45" s="14">
        <v>0.0</v>
      </c>
      <c r="DE45" s="14">
        <v>0.0</v>
      </c>
      <c r="DF45" s="14">
        <f t="shared" si="37"/>
        <v>0</v>
      </c>
      <c r="DG45" s="14">
        <v>1.0</v>
      </c>
      <c r="DH45" s="14">
        <v>0.0</v>
      </c>
      <c r="DI45" s="14">
        <f t="shared" si="38"/>
        <v>0.05</v>
      </c>
      <c r="DJ45" s="14">
        <v>3.0</v>
      </c>
      <c r="DK45" s="14">
        <v>1.0</v>
      </c>
      <c r="DL45" s="14">
        <f t="shared" si="39"/>
        <v>0.3</v>
      </c>
      <c r="DM45" s="14">
        <f t="shared" si="40"/>
        <v>0.7152410714</v>
      </c>
      <c r="DN45" s="14">
        <v>0.5</v>
      </c>
      <c r="DO45" s="14">
        <v>0.33</v>
      </c>
      <c r="DP45" s="14">
        <v>0.0</v>
      </c>
      <c r="DQ45" s="14">
        <f t="shared" si="41"/>
        <v>0.16625</v>
      </c>
      <c r="DR45" s="14">
        <v>0.547</v>
      </c>
      <c r="DS45" s="14">
        <v>0.0</v>
      </c>
      <c r="DT45" s="14">
        <f t="shared" si="42"/>
        <v>0.2735</v>
      </c>
      <c r="DU45" s="14">
        <v>48.0</v>
      </c>
      <c r="DV45" s="14">
        <f t="shared" si="43"/>
        <v>0.52</v>
      </c>
      <c r="DW45" s="14">
        <v>0.8</v>
      </c>
      <c r="DX45" s="14">
        <v>0.7614285714</v>
      </c>
      <c r="DY45" s="14">
        <f t="shared" si="44"/>
        <v>0.7807142857</v>
      </c>
    </row>
    <row r="46">
      <c r="A46" s="3" t="s">
        <v>55</v>
      </c>
      <c r="B46" s="14">
        <f t="shared" si="1"/>
        <v>0.875</v>
      </c>
      <c r="C46" s="14">
        <f t="shared" si="2"/>
        <v>0.75</v>
      </c>
      <c r="D46" s="15">
        <f t="shared" si="3"/>
        <v>1</v>
      </c>
      <c r="E46" s="15">
        <v>1.0</v>
      </c>
      <c r="F46" s="15">
        <v>1.0</v>
      </c>
      <c r="G46" s="15">
        <v>1.0</v>
      </c>
      <c r="H46" s="15">
        <v>1.0</v>
      </c>
      <c r="I46" s="15">
        <v>1.0</v>
      </c>
      <c r="J46" s="15">
        <v>1.0</v>
      </c>
      <c r="K46" s="15">
        <v>0.0</v>
      </c>
      <c r="L46" s="15">
        <v>0.0</v>
      </c>
      <c r="M46" s="15">
        <v>1.0</v>
      </c>
      <c r="N46" s="15">
        <v>1.0</v>
      </c>
      <c r="O46" s="3"/>
      <c r="P46" s="15">
        <f t="shared" si="4"/>
        <v>46.366</v>
      </c>
      <c r="Q46" s="15">
        <v>5.0</v>
      </c>
      <c r="R46" s="15">
        <v>27.0</v>
      </c>
      <c r="S46" s="15">
        <f t="shared" si="5"/>
        <v>33.75</v>
      </c>
      <c r="T46" s="15">
        <v>6.0</v>
      </c>
      <c r="U46" s="14">
        <f t="shared" si="6"/>
        <v>50</v>
      </c>
      <c r="V46" s="14">
        <v>23.08</v>
      </c>
      <c r="W46" s="14">
        <f t="shared" si="7"/>
        <v>23.08</v>
      </c>
      <c r="X46" s="15">
        <v>2.0</v>
      </c>
      <c r="Y46" s="15">
        <v>3.0</v>
      </c>
      <c r="Z46" s="15">
        <v>2.0</v>
      </c>
      <c r="AA46" s="15">
        <f t="shared" si="46"/>
        <v>60</v>
      </c>
      <c r="AB46" s="15">
        <v>2.0</v>
      </c>
      <c r="AC46" s="15">
        <v>4.0</v>
      </c>
      <c r="AD46" s="15">
        <v>1.0</v>
      </c>
      <c r="AE46" s="15">
        <v>2.0</v>
      </c>
      <c r="AF46" s="15">
        <v>2.0</v>
      </c>
      <c r="AG46" s="15">
        <f t="shared" si="47"/>
        <v>65</v>
      </c>
      <c r="AH46" s="14">
        <v>75.15322757020724</v>
      </c>
      <c r="AI46" s="15">
        <v>853.0</v>
      </c>
      <c r="AJ46" s="14">
        <f t="shared" si="10"/>
        <v>0.5288796679</v>
      </c>
      <c r="AK46" s="15">
        <v>179839.0</v>
      </c>
      <c r="AL46" s="14">
        <f t="shared" si="11"/>
        <v>0.5327330237</v>
      </c>
      <c r="AM46" s="14">
        <f t="shared" si="12"/>
        <v>0.5308063458</v>
      </c>
      <c r="AN46" s="15">
        <v>4.0</v>
      </c>
      <c r="AO46" s="15">
        <v>1.0</v>
      </c>
      <c r="AP46" s="15">
        <v>0.0</v>
      </c>
      <c r="AQ46" s="15">
        <v>5.0</v>
      </c>
      <c r="AR46" s="16">
        <f t="shared" si="13"/>
        <v>1</v>
      </c>
      <c r="AS46" s="17">
        <f t="shared" si="14"/>
        <v>0.2</v>
      </c>
      <c r="AT46" s="17">
        <f t="shared" si="15"/>
        <v>0.6</v>
      </c>
      <c r="AU46" s="14">
        <f t="shared" si="16"/>
        <v>0.4345968271</v>
      </c>
      <c r="AV46" s="15">
        <v>121.0</v>
      </c>
      <c r="AW46" s="18">
        <f t="shared" si="48"/>
        <v>1</v>
      </c>
      <c r="AX46" s="15">
        <v>0.82</v>
      </c>
      <c r="AY46" s="14">
        <v>32.45495216801237</v>
      </c>
      <c r="AZ46" s="15">
        <v>73.0</v>
      </c>
      <c r="BA46" s="14">
        <f t="shared" si="18"/>
        <v>0.06938586085</v>
      </c>
      <c r="BB46" s="15">
        <v>1092.0</v>
      </c>
      <c r="BC46" s="14">
        <f t="shared" si="19"/>
        <v>0</v>
      </c>
      <c r="BD46" s="15">
        <v>9.85</v>
      </c>
      <c r="BE46" s="15">
        <v>2015.0</v>
      </c>
      <c r="BF46" s="18">
        <f t="shared" si="20"/>
        <v>0.6377310746</v>
      </c>
      <c r="BG46" s="18">
        <f t="shared" si="21"/>
        <v>0.3188655373</v>
      </c>
      <c r="BH46" s="15">
        <v>0.532</v>
      </c>
      <c r="BI46" s="15">
        <v>64.6</v>
      </c>
      <c r="BJ46" s="14">
        <f t="shared" si="22"/>
        <v>0.3535733772</v>
      </c>
      <c r="BK46" s="14">
        <f t="shared" si="23"/>
        <v>44.27866886</v>
      </c>
      <c r="BL46" s="15">
        <v>76.0</v>
      </c>
      <c r="BM46" s="14">
        <f t="shared" si="24"/>
        <v>0.40432</v>
      </c>
      <c r="BN46" s="15">
        <v>53.0</v>
      </c>
      <c r="BO46" s="14">
        <f t="shared" si="25"/>
        <v>0.46716</v>
      </c>
      <c r="BP46" s="14">
        <f t="shared" si="26"/>
        <v>47.86729838</v>
      </c>
      <c r="BQ46" s="19">
        <v>21.038790269559502</v>
      </c>
      <c r="BR46" s="19">
        <v>18.93491124260355</v>
      </c>
      <c r="BS46" s="14">
        <v>0.0</v>
      </c>
      <c r="BT46" s="14">
        <v>2.0</v>
      </c>
      <c r="BU46" s="14">
        <f t="shared" si="27"/>
        <v>0.57925</v>
      </c>
      <c r="BV46" s="14">
        <v>20.85</v>
      </c>
      <c r="BW46" s="14">
        <v>0.95</v>
      </c>
      <c r="BX46" s="15">
        <f t="shared" si="28"/>
        <v>1</v>
      </c>
      <c r="BY46" s="15">
        <v>2055.0</v>
      </c>
      <c r="BZ46" s="15">
        <v>36.0</v>
      </c>
      <c r="CA46" s="14">
        <v>0.75</v>
      </c>
      <c r="CB46" s="15">
        <v>3010.0</v>
      </c>
      <c r="CC46" s="15">
        <v>193.0</v>
      </c>
      <c r="CD46" s="14">
        <v>0.75</v>
      </c>
      <c r="CE46" s="15">
        <v>55.14</v>
      </c>
      <c r="CF46" s="15">
        <v>2.3</v>
      </c>
      <c r="CG46" s="15">
        <v>0.489</v>
      </c>
      <c r="CH46" s="21">
        <f t="shared" si="29"/>
        <v>53.83333333</v>
      </c>
      <c r="CI46" s="22">
        <v>45.0</v>
      </c>
      <c r="CJ46" s="15">
        <v>100.0</v>
      </c>
      <c r="CK46" s="15">
        <v>0.0</v>
      </c>
      <c r="CL46" s="15">
        <v>50.0</v>
      </c>
      <c r="CM46" s="15">
        <v>100.0</v>
      </c>
      <c r="CN46" s="15">
        <v>0.0</v>
      </c>
      <c r="CO46" s="15">
        <v>28.0</v>
      </c>
      <c r="CP46" s="15">
        <v>0.0</v>
      </c>
      <c r="CQ46" s="14">
        <f t="shared" si="30"/>
        <v>24.00833333</v>
      </c>
      <c r="CR46" s="14">
        <f t="shared" si="31"/>
        <v>1</v>
      </c>
      <c r="CS46" s="14">
        <f t="shared" si="32"/>
        <v>0.6416666667</v>
      </c>
      <c r="CT46" s="14">
        <f t="shared" si="33"/>
        <v>2.5</v>
      </c>
      <c r="CU46" s="14">
        <v>4.0</v>
      </c>
      <c r="CV46" s="14">
        <v>2.0</v>
      </c>
      <c r="CW46" s="14">
        <f t="shared" si="34"/>
        <v>0.6</v>
      </c>
      <c r="CX46" s="14">
        <v>4.0</v>
      </c>
      <c r="CY46" s="14">
        <v>2.0</v>
      </c>
      <c r="CZ46" s="14">
        <f t="shared" si="35"/>
        <v>0.6</v>
      </c>
      <c r="DA46" s="14">
        <v>3.0</v>
      </c>
      <c r="DB46" s="14">
        <v>3.0</v>
      </c>
      <c r="DC46" s="14">
        <f t="shared" si="36"/>
        <v>0.6</v>
      </c>
      <c r="DD46" s="14">
        <v>3.0</v>
      </c>
      <c r="DE46" s="14">
        <v>2.0</v>
      </c>
      <c r="DF46" s="14">
        <f t="shared" si="37"/>
        <v>0.45</v>
      </c>
      <c r="DG46" s="14">
        <v>4.0</v>
      </c>
      <c r="DH46" s="14">
        <v>2.0</v>
      </c>
      <c r="DI46" s="14">
        <f t="shared" si="38"/>
        <v>0.6</v>
      </c>
      <c r="DJ46" s="14">
        <v>4.0</v>
      </c>
      <c r="DK46" s="14">
        <v>4.0</v>
      </c>
      <c r="DL46" s="14">
        <f t="shared" si="39"/>
        <v>1</v>
      </c>
      <c r="DM46" s="14">
        <f t="shared" si="40"/>
        <v>0.5436607143</v>
      </c>
      <c r="DN46" s="14">
        <v>0.75</v>
      </c>
      <c r="DO46" s="14">
        <v>0.0</v>
      </c>
      <c r="DP46" s="14">
        <v>1.0</v>
      </c>
      <c r="DQ46" s="14">
        <f t="shared" si="41"/>
        <v>0.4375</v>
      </c>
      <c r="DR46" s="14">
        <v>0.61</v>
      </c>
      <c r="DS46" s="14">
        <v>0.0</v>
      </c>
      <c r="DT46" s="14">
        <f t="shared" si="42"/>
        <v>0.305</v>
      </c>
      <c r="DU46" s="14">
        <v>74.0</v>
      </c>
      <c r="DV46" s="14">
        <f t="shared" si="43"/>
        <v>0.26</v>
      </c>
      <c r="DW46" s="14">
        <v>0.6</v>
      </c>
      <c r="DX46" s="14">
        <v>0.7142857143</v>
      </c>
      <c r="DY46" s="14">
        <f t="shared" si="44"/>
        <v>0.6571428572</v>
      </c>
    </row>
    <row r="47">
      <c r="A47" s="3" t="s">
        <v>56</v>
      </c>
      <c r="B47" s="14">
        <f t="shared" si="1"/>
        <v>1</v>
      </c>
      <c r="C47" s="14">
        <f t="shared" si="2"/>
        <v>1</v>
      </c>
      <c r="D47" s="15">
        <f t="shared" si="3"/>
        <v>1</v>
      </c>
      <c r="E47" s="15">
        <v>1.0</v>
      </c>
      <c r="F47" s="15">
        <v>1.0</v>
      </c>
      <c r="G47" s="15">
        <v>1.0</v>
      </c>
      <c r="H47" s="15">
        <v>1.0</v>
      </c>
      <c r="I47" s="15">
        <v>1.0</v>
      </c>
      <c r="J47" s="15">
        <v>1.0</v>
      </c>
      <c r="K47" s="15">
        <v>1.0</v>
      </c>
      <c r="L47" s="15">
        <v>1.0</v>
      </c>
      <c r="M47" s="15">
        <v>1.0</v>
      </c>
      <c r="N47" s="15">
        <v>1.0</v>
      </c>
      <c r="O47" s="3"/>
      <c r="P47" s="15">
        <f t="shared" si="4"/>
        <v>54.21133333</v>
      </c>
      <c r="Q47" s="15">
        <v>5.0</v>
      </c>
      <c r="R47" s="15">
        <v>52.0</v>
      </c>
      <c r="S47" s="15">
        <f t="shared" si="5"/>
        <v>65</v>
      </c>
      <c r="T47" s="15">
        <v>2.0</v>
      </c>
      <c r="U47" s="14">
        <f t="shared" si="6"/>
        <v>16.66666667</v>
      </c>
      <c r="V47" s="14">
        <v>79.39</v>
      </c>
      <c r="W47" s="14">
        <f t="shared" si="7"/>
        <v>79.39</v>
      </c>
      <c r="X47" s="15">
        <v>4.0</v>
      </c>
      <c r="Y47" s="15">
        <v>3.0</v>
      </c>
      <c r="Z47" s="15">
        <v>3.0</v>
      </c>
      <c r="AA47" s="15">
        <f t="shared" si="46"/>
        <v>85</v>
      </c>
      <c r="AB47" s="15">
        <v>0.0</v>
      </c>
      <c r="AC47" s="15">
        <v>2.0</v>
      </c>
      <c r="AD47" s="15">
        <v>1.0</v>
      </c>
      <c r="AE47" s="15">
        <v>1.0</v>
      </c>
      <c r="AF47" s="15">
        <v>1.0</v>
      </c>
      <c r="AG47" s="15">
        <f t="shared" si="47"/>
        <v>25</v>
      </c>
      <c r="AH47" s="14">
        <v>62.28227084870658</v>
      </c>
      <c r="AI47" s="15">
        <v>2092.0</v>
      </c>
      <c r="AJ47" s="14">
        <f t="shared" si="10"/>
        <v>0.7242860246</v>
      </c>
      <c r="AK47" s="15">
        <v>558188.0</v>
      </c>
      <c r="AL47" s="14">
        <f t="shared" si="11"/>
        <v>0.7311377549</v>
      </c>
      <c r="AM47" s="14">
        <f t="shared" si="12"/>
        <v>0.7277118897</v>
      </c>
      <c r="AN47" s="15">
        <v>3.0</v>
      </c>
      <c r="AO47" s="15">
        <v>1.0</v>
      </c>
      <c r="AP47" s="15">
        <v>0.0</v>
      </c>
      <c r="AQ47" s="15">
        <v>4.0</v>
      </c>
      <c r="AR47" s="16">
        <f t="shared" si="13"/>
        <v>0.8</v>
      </c>
      <c r="AS47" s="17">
        <f t="shared" si="14"/>
        <v>0.25</v>
      </c>
      <c r="AT47" s="17">
        <f t="shared" si="15"/>
        <v>0.525</v>
      </c>
      <c r="AU47" s="14">
        <f t="shared" si="16"/>
        <v>0.3736440551</v>
      </c>
      <c r="AV47" s="15">
        <v>44.0</v>
      </c>
      <c r="AW47" s="18">
        <f t="shared" si="48"/>
        <v>0.8248240703</v>
      </c>
      <c r="AX47" s="15">
        <v>0.67</v>
      </c>
      <c r="AY47" s="14">
        <v>93.07667834116671</v>
      </c>
      <c r="AZ47" s="15">
        <v>0.0</v>
      </c>
      <c r="BA47" s="14">
        <f t="shared" si="18"/>
        <v>1</v>
      </c>
      <c r="BB47" s="15">
        <v>0.0</v>
      </c>
      <c r="BC47" s="14">
        <f t="shared" si="19"/>
        <v>1</v>
      </c>
      <c r="BD47" s="15">
        <v>0.66</v>
      </c>
      <c r="BE47" s="15">
        <v>2014.0</v>
      </c>
      <c r="BF47" s="18">
        <f t="shared" si="20"/>
        <v>0.9797511741</v>
      </c>
      <c r="BG47" s="18">
        <f t="shared" si="21"/>
        <v>0.9898755871</v>
      </c>
      <c r="BH47" s="15">
        <v>0.821</v>
      </c>
      <c r="BI47" s="15">
        <v>9.7</v>
      </c>
      <c r="BJ47" s="14">
        <f t="shared" si="22"/>
        <v>0.9443830932</v>
      </c>
      <c r="BK47" s="14">
        <f t="shared" si="23"/>
        <v>88.26915466</v>
      </c>
      <c r="BL47" s="15">
        <v>100.0</v>
      </c>
      <c r="BM47" s="14">
        <f t="shared" si="24"/>
        <v>0.821</v>
      </c>
      <c r="BN47" s="15">
        <v>88.0</v>
      </c>
      <c r="BO47" s="14">
        <f t="shared" si="25"/>
        <v>0.8505</v>
      </c>
      <c r="BP47" s="14">
        <f t="shared" si="26"/>
        <v>48.16704087</v>
      </c>
      <c r="BQ47" s="19">
        <v>91.38724523339907</v>
      </c>
      <c r="BR47" s="19">
        <v>82.24852071005917</v>
      </c>
      <c r="BS47" s="14">
        <v>1.2131449093330473</v>
      </c>
      <c r="BT47" s="14">
        <v>37.0</v>
      </c>
      <c r="BU47" s="14">
        <f t="shared" si="27"/>
        <v>0.60065</v>
      </c>
      <c r="BV47" s="14">
        <v>49.13</v>
      </c>
      <c r="BW47" s="14">
        <v>0.71</v>
      </c>
      <c r="BX47" s="15">
        <f t="shared" si="28"/>
        <v>0</v>
      </c>
      <c r="BY47" s="15">
        <v>987.0</v>
      </c>
      <c r="BZ47" s="15">
        <v>5.4</v>
      </c>
      <c r="CA47" s="14">
        <v>0.0</v>
      </c>
      <c r="CB47" s="15">
        <v>1336.0</v>
      </c>
      <c r="CC47" s="15">
        <v>23.0</v>
      </c>
      <c r="CD47" s="14">
        <v>0.0</v>
      </c>
      <c r="CE47" s="15">
        <v>42.15</v>
      </c>
      <c r="CF47" s="15">
        <v>-11.3</v>
      </c>
      <c r="CG47" s="15">
        <v>0.416</v>
      </c>
      <c r="CH47" s="21">
        <f t="shared" si="29"/>
        <v>57.5</v>
      </c>
      <c r="CI47" s="22">
        <v>55.0</v>
      </c>
      <c r="CJ47" s="15">
        <v>100.0</v>
      </c>
      <c r="CK47" s="15">
        <v>0.0</v>
      </c>
      <c r="CL47" s="15">
        <v>20.0</v>
      </c>
      <c r="CM47" s="15">
        <v>100.0</v>
      </c>
      <c r="CN47" s="15">
        <v>0.0</v>
      </c>
      <c r="CO47" s="15">
        <v>70.0</v>
      </c>
      <c r="CP47" s="15">
        <v>94.0</v>
      </c>
      <c r="CQ47" s="14">
        <f t="shared" si="30"/>
        <v>77.81666667</v>
      </c>
      <c r="CR47" s="14">
        <f t="shared" si="31"/>
        <v>0.3</v>
      </c>
      <c r="CS47" s="14">
        <f t="shared" si="32"/>
        <v>0.1833333333</v>
      </c>
      <c r="CT47" s="14">
        <f t="shared" si="33"/>
        <v>1.166666667</v>
      </c>
      <c r="CU47" s="14">
        <v>2.0</v>
      </c>
      <c r="CV47" s="14">
        <v>1.0</v>
      </c>
      <c r="CW47" s="14">
        <f t="shared" si="34"/>
        <v>0.2</v>
      </c>
      <c r="CX47" s="14">
        <v>2.0</v>
      </c>
      <c r="CY47" s="14">
        <v>2.0</v>
      </c>
      <c r="CZ47" s="14">
        <f t="shared" si="35"/>
        <v>0.3</v>
      </c>
      <c r="DA47" s="14">
        <v>1.0</v>
      </c>
      <c r="DB47" s="14">
        <v>1.0</v>
      </c>
      <c r="DC47" s="14">
        <f t="shared" si="36"/>
        <v>0.1</v>
      </c>
      <c r="DD47" s="14">
        <v>2.0</v>
      </c>
      <c r="DE47" s="14">
        <v>1.0</v>
      </c>
      <c r="DF47" s="14">
        <f t="shared" si="37"/>
        <v>0.2</v>
      </c>
      <c r="DG47" s="14">
        <v>1.0</v>
      </c>
      <c r="DH47" s="14">
        <v>1.0</v>
      </c>
      <c r="DI47" s="14">
        <f t="shared" si="38"/>
        <v>0.1</v>
      </c>
      <c r="DJ47" s="14">
        <v>2.0</v>
      </c>
      <c r="DK47" s="14">
        <v>1.0</v>
      </c>
      <c r="DL47" s="14">
        <f t="shared" si="39"/>
        <v>0.2</v>
      </c>
      <c r="DM47" s="14">
        <f t="shared" si="40"/>
        <v>0.7417232143</v>
      </c>
      <c r="DN47" s="14">
        <v>0.375</v>
      </c>
      <c r="DO47" s="14">
        <v>0.0</v>
      </c>
      <c r="DP47" s="14">
        <v>0.0</v>
      </c>
      <c r="DQ47" s="14">
        <f t="shared" si="41"/>
        <v>0.09375</v>
      </c>
      <c r="DR47" s="14">
        <v>0.193</v>
      </c>
      <c r="DS47" s="14">
        <v>0.0</v>
      </c>
      <c r="DT47" s="14">
        <f t="shared" si="42"/>
        <v>0.0965</v>
      </c>
      <c r="DU47" s="14">
        <v>50.0</v>
      </c>
      <c r="DV47" s="14">
        <f t="shared" si="43"/>
        <v>0.5</v>
      </c>
      <c r="DW47" s="14">
        <v>0.6</v>
      </c>
      <c r="DX47" s="14">
        <v>0.7142857143</v>
      </c>
      <c r="DY47" s="14">
        <f t="shared" si="44"/>
        <v>0.6571428572</v>
      </c>
    </row>
    <row r="48">
      <c r="A48" s="3" t="s">
        <v>57</v>
      </c>
      <c r="B48" s="14">
        <f t="shared" si="1"/>
        <v>0.833125</v>
      </c>
      <c r="C48" s="14">
        <f t="shared" si="2"/>
        <v>0.66625</v>
      </c>
      <c r="D48" s="15">
        <f t="shared" si="3"/>
        <v>1</v>
      </c>
      <c r="E48" s="15">
        <v>1.0</v>
      </c>
      <c r="F48" s="15">
        <v>1.0</v>
      </c>
      <c r="G48" s="15">
        <v>0.33</v>
      </c>
      <c r="H48" s="15">
        <v>1.0</v>
      </c>
      <c r="I48" s="15">
        <v>1.0</v>
      </c>
      <c r="J48" s="15">
        <v>1.0</v>
      </c>
      <c r="K48" s="15">
        <v>0.0</v>
      </c>
      <c r="L48" s="15">
        <v>0.0</v>
      </c>
      <c r="M48" s="15">
        <v>1.0</v>
      </c>
      <c r="N48" s="15">
        <v>1.0</v>
      </c>
      <c r="O48" s="3"/>
      <c r="P48" s="15">
        <f t="shared" si="4"/>
        <v>47.60733333</v>
      </c>
      <c r="Q48" s="15">
        <v>5.0</v>
      </c>
      <c r="R48" s="15">
        <v>33.0</v>
      </c>
      <c r="S48" s="15">
        <f t="shared" si="5"/>
        <v>41.25</v>
      </c>
      <c r="T48" s="15">
        <v>5.0</v>
      </c>
      <c r="U48" s="14">
        <f t="shared" si="6"/>
        <v>41.66666667</v>
      </c>
      <c r="V48" s="14">
        <v>60.12</v>
      </c>
      <c r="W48" s="14">
        <f t="shared" si="7"/>
        <v>60.12</v>
      </c>
      <c r="X48" s="15">
        <v>2.0</v>
      </c>
      <c r="Y48" s="15">
        <v>2.0</v>
      </c>
      <c r="Z48" s="15">
        <v>1.0</v>
      </c>
      <c r="AA48" s="15">
        <f t="shared" si="46"/>
        <v>45</v>
      </c>
      <c r="AB48" s="15">
        <v>2.0</v>
      </c>
      <c r="AC48" s="15">
        <v>2.0</v>
      </c>
      <c r="AD48" s="15">
        <v>1.0</v>
      </c>
      <c r="AE48" s="15">
        <v>1.0</v>
      </c>
      <c r="AF48" s="15">
        <v>2.0</v>
      </c>
      <c r="AG48" s="15">
        <f t="shared" si="47"/>
        <v>50</v>
      </c>
      <c r="AH48" s="14">
        <v>61.66294495356341</v>
      </c>
      <c r="AI48" s="15">
        <v>1046.0</v>
      </c>
      <c r="AJ48" s="14">
        <f t="shared" si="10"/>
        <v>0.5721430606</v>
      </c>
      <c r="AK48" s="15">
        <v>224899.0</v>
      </c>
      <c r="AL48" s="14">
        <f t="shared" si="11"/>
        <v>0.5712781515</v>
      </c>
      <c r="AM48" s="14">
        <f t="shared" si="12"/>
        <v>0.5717106061</v>
      </c>
      <c r="AN48" s="15">
        <v>1.0</v>
      </c>
      <c r="AO48" s="15">
        <v>2.0</v>
      </c>
      <c r="AP48" s="15">
        <v>0.0</v>
      </c>
      <c r="AQ48" s="15">
        <v>3.0</v>
      </c>
      <c r="AR48" s="16">
        <f t="shared" si="13"/>
        <v>0.6</v>
      </c>
      <c r="AS48" s="17">
        <f t="shared" si="14"/>
        <v>0.6666666667</v>
      </c>
      <c r="AT48" s="17">
        <f t="shared" si="15"/>
        <v>0.6333333333</v>
      </c>
      <c r="AU48" s="14">
        <f t="shared" si="16"/>
        <v>0.3974780303</v>
      </c>
      <c r="AV48" s="15">
        <v>36.0</v>
      </c>
      <c r="AW48" s="18">
        <f t="shared" si="48"/>
        <v>0.7824103183</v>
      </c>
      <c r="AX48" s="15">
        <v>0.67</v>
      </c>
      <c r="AY48" s="14">
        <v>41.5149660411103</v>
      </c>
      <c r="AZ48" s="15">
        <v>40.0</v>
      </c>
      <c r="BA48" s="14">
        <f t="shared" si="18"/>
        <v>0.1970607792</v>
      </c>
      <c r="BB48" s="15">
        <v>503.0</v>
      </c>
      <c r="BC48" s="14">
        <f t="shared" si="19"/>
        <v>0</v>
      </c>
      <c r="BD48" s="15">
        <v>4.41</v>
      </c>
      <c r="BE48" s="15">
        <v>2016.0</v>
      </c>
      <c r="BF48" s="18">
        <f t="shared" si="20"/>
        <v>0.8552758483</v>
      </c>
      <c r="BG48" s="18">
        <f t="shared" si="21"/>
        <v>0.4276379242</v>
      </c>
      <c r="BH48" s="15">
        <v>0.562</v>
      </c>
      <c r="BI48" s="15">
        <v>61.2</v>
      </c>
      <c r="BJ48" s="14">
        <f t="shared" si="22"/>
        <v>0.4220998765</v>
      </c>
      <c r="BK48" s="14">
        <f t="shared" si="23"/>
        <v>49.20499382</v>
      </c>
      <c r="BL48" s="15">
        <v>85.0</v>
      </c>
      <c r="BM48" s="14">
        <f t="shared" si="24"/>
        <v>0.4777</v>
      </c>
      <c r="BN48" s="15">
        <v>61.0</v>
      </c>
      <c r="BO48" s="14">
        <f t="shared" si="25"/>
        <v>0.54385</v>
      </c>
      <c r="BP48" s="14">
        <f t="shared" si="26"/>
        <v>36.95911293</v>
      </c>
      <c r="BQ48" s="19">
        <v>17.094017094017094</v>
      </c>
      <c r="BR48" s="19">
        <v>15.384615384615385</v>
      </c>
      <c r="BS48" s="14">
        <v>0.001495837234808784</v>
      </c>
      <c r="BT48" s="14">
        <v>4.0</v>
      </c>
      <c r="BU48" s="14">
        <f t="shared" si="27"/>
        <v>0.6541</v>
      </c>
      <c r="BV48" s="14">
        <v>34.82</v>
      </c>
      <c r="BW48" s="14">
        <v>0.96</v>
      </c>
      <c r="BX48" s="15">
        <f t="shared" si="28"/>
        <v>0.1876066048</v>
      </c>
      <c r="BY48" s="15">
        <v>94.0</v>
      </c>
      <c r="BZ48" s="15">
        <v>0.3</v>
      </c>
      <c r="CA48" s="14">
        <v>0.07</v>
      </c>
      <c r="CB48" s="15">
        <v>1455.0</v>
      </c>
      <c r="CC48" s="15">
        <v>14.0</v>
      </c>
      <c r="CD48" s="14">
        <v>0.07</v>
      </c>
      <c r="CE48" s="15">
        <v>67.19</v>
      </c>
      <c r="CF48" s="15">
        <v>14.9</v>
      </c>
      <c r="CG48" s="15">
        <v>0.507</v>
      </c>
      <c r="CH48" s="21">
        <f t="shared" si="29"/>
        <v>56.98333333</v>
      </c>
      <c r="CI48" s="22">
        <v>49.0</v>
      </c>
      <c r="CJ48" s="15">
        <v>99.9</v>
      </c>
      <c r="CK48" s="15">
        <v>0.1</v>
      </c>
      <c r="CL48" s="15">
        <v>50.0</v>
      </c>
      <c r="CM48" s="15">
        <v>100.0</v>
      </c>
      <c r="CN48" s="15">
        <v>0.0</v>
      </c>
      <c r="CO48" s="15">
        <v>43.0</v>
      </c>
      <c r="CP48" s="15">
        <v>85.0</v>
      </c>
      <c r="CQ48" s="14">
        <f t="shared" si="30"/>
        <v>67.28333333</v>
      </c>
      <c r="CR48" s="14">
        <f t="shared" si="31"/>
        <v>0.45</v>
      </c>
      <c r="CS48" s="14">
        <f t="shared" si="32"/>
        <v>0.2666666667</v>
      </c>
      <c r="CT48" s="14">
        <f t="shared" si="33"/>
        <v>1</v>
      </c>
      <c r="CU48" s="14">
        <v>3.0</v>
      </c>
      <c r="CV48" s="14">
        <v>0.0</v>
      </c>
      <c r="CW48" s="14">
        <f t="shared" si="34"/>
        <v>0.15</v>
      </c>
      <c r="CX48" s="14">
        <v>3.0</v>
      </c>
      <c r="CY48" s="14">
        <v>1.0</v>
      </c>
      <c r="CZ48" s="14">
        <f t="shared" si="35"/>
        <v>0.3</v>
      </c>
      <c r="DA48" s="14">
        <v>2.0</v>
      </c>
      <c r="DB48" s="14">
        <v>1.0</v>
      </c>
      <c r="DC48" s="14">
        <f t="shared" si="36"/>
        <v>0.2</v>
      </c>
      <c r="DD48" s="14">
        <v>3.0</v>
      </c>
      <c r="DE48" s="14">
        <v>2.0</v>
      </c>
      <c r="DF48" s="14">
        <f t="shared" si="37"/>
        <v>0.45</v>
      </c>
      <c r="DG48" s="14">
        <v>2.0</v>
      </c>
      <c r="DH48" s="14">
        <v>1.0</v>
      </c>
      <c r="DI48" s="14">
        <f t="shared" si="38"/>
        <v>0.2</v>
      </c>
      <c r="DJ48" s="14">
        <v>3.0</v>
      </c>
      <c r="DK48" s="14">
        <v>1.0</v>
      </c>
      <c r="DL48" s="14">
        <f t="shared" si="39"/>
        <v>0.3</v>
      </c>
      <c r="DM48" s="14">
        <f t="shared" si="40"/>
        <v>0.4572075893</v>
      </c>
      <c r="DN48" s="14">
        <v>0.875</v>
      </c>
      <c r="DO48" s="14">
        <v>0.67</v>
      </c>
      <c r="DP48" s="14">
        <v>1.0</v>
      </c>
      <c r="DQ48" s="14">
        <f t="shared" si="41"/>
        <v>0.7828125</v>
      </c>
      <c r="DR48" s="14">
        <v>0.541</v>
      </c>
      <c r="DS48" s="14">
        <v>0.0</v>
      </c>
      <c r="DT48" s="14">
        <f t="shared" si="42"/>
        <v>0.2705</v>
      </c>
      <c r="DU48" s="14">
        <v>74.0</v>
      </c>
      <c r="DV48" s="14">
        <f t="shared" si="43"/>
        <v>0.26</v>
      </c>
      <c r="DW48" s="14">
        <v>0.53</v>
      </c>
      <c r="DX48" s="14">
        <v>0.7142857143</v>
      </c>
      <c r="DY48" s="14">
        <f t="shared" si="44"/>
        <v>0.6221428572</v>
      </c>
    </row>
    <row r="49">
      <c r="A49" s="1" t="s">
        <v>58</v>
      </c>
      <c r="B49" s="14">
        <f t="shared" si="1"/>
        <v>0.5</v>
      </c>
      <c r="C49" s="14">
        <f t="shared" si="2"/>
        <v>0.5</v>
      </c>
      <c r="D49" s="15">
        <f t="shared" si="3"/>
        <v>0.5</v>
      </c>
      <c r="E49" s="15">
        <v>1.0</v>
      </c>
      <c r="F49" s="15">
        <v>1.0</v>
      </c>
      <c r="G49" s="15">
        <v>0.0</v>
      </c>
      <c r="H49" s="15">
        <v>1.0</v>
      </c>
      <c r="I49" s="15">
        <v>0.0</v>
      </c>
      <c r="J49" s="15">
        <v>1.0</v>
      </c>
      <c r="K49" s="15">
        <v>0.0</v>
      </c>
      <c r="L49" s="15">
        <v>0.0</v>
      </c>
      <c r="M49" s="15">
        <v>1.0</v>
      </c>
      <c r="N49" s="15">
        <v>0.0</v>
      </c>
      <c r="O49" s="3" t="s">
        <v>39</v>
      </c>
      <c r="P49" s="15">
        <f t="shared" si="4"/>
        <v>50.75066667</v>
      </c>
      <c r="Q49" s="15">
        <v>6.0</v>
      </c>
      <c r="R49" s="25">
        <v>43.0</v>
      </c>
      <c r="S49" s="15">
        <f t="shared" si="5"/>
        <v>53.75</v>
      </c>
      <c r="T49" s="15">
        <v>1.0</v>
      </c>
      <c r="U49" s="14">
        <f t="shared" si="6"/>
        <v>8.333333333</v>
      </c>
      <c r="V49" s="14">
        <v>86.67</v>
      </c>
      <c r="W49" s="14">
        <f t="shared" si="7"/>
        <v>86.67</v>
      </c>
      <c r="X49" s="15">
        <v>4.0</v>
      </c>
      <c r="Y49" s="15">
        <v>1.0</v>
      </c>
      <c r="Z49" s="15">
        <v>3.0</v>
      </c>
      <c r="AA49" s="15">
        <f t="shared" si="46"/>
        <v>65</v>
      </c>
      <c r="AB49" s="15">
        <v>1.0</v>
      </c>
      <c r="AC49" s="15">
        <v>3.0</v>
      </c>
      <c r="AD49" s="15">
        <v>3.0</v>
      </c>
      <c r="AE49" s="15">
        <v>0.0</v>
      </c>
      <c r="AF49" s="15">
        <v>0.0</v>
      </c>
      <c r="AG49" s="15">
        <f t="shared" si="47"/>
        <v>40</v>
      </c>
      <c r="AH49" s="14">
        <v>25.01530290325374</v>
      </c>
      <c r="AI49" s="15">
        <v>40.0</v>
      </c>
      <c r="AJ49" s="14">
        <f t="shared" si="10"/>
        <v>0.0789344371</v>
      </c>
      <c r="AK49" s="15">
        <v>1121.0</v>
      </c>
      <c r="AL49" s="14">
        <f t="shared" si="11"/>
        <v>0.01922921451</v>
      </c>
      <c r="AM49" s="14">
        <f t="shared" si="12"/>
        <v>0.0490818258</v>
      </c>
      <c r="AN49" s="15">
        <v>1.0</v>
      </c>
      <c r="AO49" s="15">
        <v>1.0</v>
      </c>
      <c r="AP49" s="15">
        <v>0.0</v>
      </c>
      <c r="AQ49" s="15">
        <v>2.0</v>
      </c>
      <c r="AR49" s="16">
        <f t="shared" si="13"/>
        <v>0.4</v>
      </c>
      <c r="AS49" s="17">
        <f t="shared" si="14"/>
        <v>0.5</v>
      </c>
      <c r="AT49" s="17">
        <f t="shared" si="15"/>
        <v>0.45</v>
      </c>
      <c r="AU49" s="14">
        <f t="shared" si="16"/>
        <v>0.7504590871</v>
      </c>
      <c r="AV49" s="15">
        <v>0.0</v>
      </c>
      <c r="AW49" s="18">
        <f t="shared" si="48"/>
        <v>0</v>
      </c>
      <c r="AX49" s="15">
        <v>0.0</v>
      </c>
      <c r="AY49" s="14">
        <v>53.4915051155155</v>
      </c>
      <c r="AZ49" s="15">
        <v>138.0</v>
      </c>
      <c r="BA49" s="14">
        <f t="shared" si="18"/>
        <v>0</v>
      </c>
      <c r="BB49" s="15">
        <v>138.0</v>
      </c>
      <c r="BC49" s="14">
        <f t="shared" si="19"/>
        <v>0.1069557577</v>
      </c>
      <c r="BD49" s="15">
        <v>0.69</v>
      </c>
      <c r="BE49" s="15">
        <v>2016.0</v>
      </c>
      <c r="BF49" s="18">
        <f t="shared" si="20"/>
        <v>0.978819983</v>
      </c>
      <c r="BG49" s="18">
        <f t="shared" si="21"/>
        <v>0.5428878704</v>
      </c>
      <c r="BH49" s="15">
        <v>0.686</v>
      </c>
      <c r="BI49" s="15">
        <v>17.9</v>
      </c>
      <c r="BJ49" s="14">
        <f t="shared" si="22"/>
        <v>0.8915446685</v>
      </c>
      <c r="BK49" s="14">
        <f t="shared" si="23"/>
        <v>78.87723342</v>
      </c>
      <c r="BL49" s="15">
        <v>100.0</v>
      </c>
      <c r="BM49" s="14">
        <f t="shared" si="24"/>
        <v>0.686</v>
      </c>
      <c r="BN49" s="25">
        <v>93.0</v>
      </c>
      <c r="BO49" s="14">
        <f t="shared" si="25"/>
        <v>0.808</v>
      </c>
      <c r="BP49" s="14">
        <f t="shared" si="26"/>
        <v>25.06937541</v>
      </c>
      <c r="BQ49" s="19">
        <v>21.696252465483237</v>
      </c>
      <c r="BR49" s="19">
        <v>19.526627218934912</v>
      </c>
      <c r="BS49" s="14">
        <v>0.0</v>
      </c>
      <c r="BT49" s="29">
        <v>18.0</v>
      </c>
      <c r="BU49" s="14">
        <f t="shared" si="27"/>
        <v>0</v>
      </c>
      <c r="BV49" s="14">
        <v>0.0</v>
      </c>
      <c r="BW49" s="14">
        <v>0.0</v>
      </c>
      <c r="BX49" s="15">
        <f t="shared" si="28"/>
        <v>0</v>
      </c>
      <c r="BY49" s="15">
        <v>0.0</v>
      </c>
      <c r="BZ49" s="15">
        <v>0.0</v>
      </c>
      <c r="CA49" s="14">
        <v>0.0</v>
      </c>
      <c r="CB49" s="15">
        <v>0.0</v>
      </c>
      <c r="CC49" s="15">
        <v>0.0</v>
      </c>
      <c r="CD49" s="14">
        <v>0.0</v>
      </c>
      <c r="CE49" s="26">
        <v>56.82</v>
      </c>
      <c r="CF49" s="15" t="s">
        <v>210</v>
      </c>
      <c r="CG49" s="26">
        <v>0.461</v>
      </c>
      <c r="CH49" s="21">
        <f t="shared" si="29"/>
        <v>40.66666667</v>
      </c>
      <c r="CI49" s="30">
        <v>51.0</v>
      </c>
      <c r="CJ49" s="15">
        <v>100.0</v>
      </c>
      <c r="CK49" s="15" t="s">
        <v>210</v>
      </c>
      <c r="CL49" s="26">
        <v>60.0</v>
      </c>
      <c r="CM49" s="15">
        <v>0.0</v>
      </c>
      <c r="CN49" s="15">
        <v>0.0</v>
      </c>
      <c r="CO49" s="15">
        <v>33.0</v>
      </c>
      <c r="CP49" s="15">
        <v>100.0</v>
      </c>
      <c r="CQ49" s="14">
        <f t="shared" si="30"/>
        <v>72.28333333</v>
      </c>
      <c r="CR49" s="14">
        <f t="shared" si="31"/>
        <v>0.4</v>
      </c>
      <c r="CS49" s="14">
        <f t="shared" si="32"/>
        <v>0.2166666667</v>
      </c>
      <c r="CT49" s="14">
        <f t="shared" si="33"/>
        <v>0.8333333333</v>
      </c>
      <c r="CU49" s="14">
        <v>4.0</v>
      </c>
      <c r="CV49" s="14">
        <v>1.0</v>
      </c>
      <c r="CW49" s="14">
        <f t="shared" si="34"/>
        <v>0.4</v>
      </c>
      <c r="CX49" s="14">
        <v>2.0</v>
      </c>
      <c r="CY49" s="14">
        <v>1.0</v>
      </c>
      <c r="CZ49" s="14">
        <f t="shared" si="35"/>
        <v>0.2</v>
      </c>
      <c r="DA49" s="14">
        <v>2.0</v>
      </c>
      <c r="DB49" s="14">
        <v>0.0</v>
      </c>
      <c r="DC49" s="14">
        <f t="shared" si="36"/>
        <v>0.1</v>
      </c>
      <c r="DD49" s="14">
        <v>2.0</v>
      </c>
      <c r="DE49" s="14">
        <v>1.0</v>
      </c>
      <c r="DF49" s="14">
        <f t="shared" si="37"/>
        <v>0.2</v>
      </c>
      <c r="DG49" s="14">
        <v>2.0</v>
      </c>
      <c r="DH49" s="14">
        <v>1.0</v>
      </c>
      <c r="DI49" s="14">
        <f t="shared" si="38"/>
        <v>0.2</v>
      </c>
      <c r="DJ49" s="14">
        <v>2.0</v>
      </c>
      <c r="DK49" s="14">
        <v>1.0</v>
      </c>
      <c r="DL49" s="14">
        <f t="shared" si="39"/>
        <v>0.2</v>
      </c>
      <c r="DM49" s="14">
        <f t="shared" si="40"/>
        <v>0.5327908929</v>
      </c>
      <c r="DN49" s="14">
        <v>0.75</v>
      </c>
      <c r="DO49" s="14">
        <v>0.33</v>
      </c>
      <c r="DP49" s="14">
        <v>0.0</v>
      </c>
      <c r="DQ49" s="14">
        <f t="shared" si="41"/>
        <v>0.249375</v>
      </c>
      <c r="DR49" s="14">
        <v>0.866</v>
      </c>
      <c r="DS49" s="14">
        <v>0.33</v>
      </c>
      <c r="DT49" s="14">
        <f t="shared" si="42"/>
        <v>0.57589</v>
      </c>
      <c r="DU49" s="27">
        <v>55.0</v>
      </c>
      <c r="DV49" s="14">
        <f t="shared" si="43"/>
        <v>0.45</v>
      </c>
      <c r="DW49" s="14">
        <v>0.87</v>
      </c>
      <c r="DX49" s="14">
        <v>0.1428571429</v>
      </c>
      <c r="DY49" s="14">
        <f t="shared" si="44"/>
        <v>0.5064285715</v>
      </c>
    </row>
    <row r="50">
      <c r="A50" s="3" t="s">
        <v>59</v>
      </c>
      <c r="B50" s="14">
        <f t="shared" si="1"/>
        <v>0.5</v>
      </c>
      <c r="C50" s="14">
        <f t="shared" si="2"/>
        <v>1</v>
      </c>
      <c r="D50" s="15">
        <f t="shared" si="3"/>
        <v>0</v>
      </c>
      <c r="E50" s="15">
        <v>1.0</v>
      </c>
      <c r="F50" s="15">
        <v>1.0</v>
      </c>
      <c r="G50" s="15">
        <v>1.0</v>
      </c>
      <c r="H50" s="15">
        <v>1.0</v>
      </c>
      <c r="I50" s="15">
        <v>1.0</v>
      </c>
      <c r="J50" s="15">
        <v>1.0</v>
      </c>
      <c r="K50" s="15">
        <v>1.0</v>
      </c>
      <c r="L50" s="15">
        <v>1.0</v>
      </c>
      <c r="M50" s="15">
        <v>0.0</v>
      </c>
      <c r="N50" s="15">
        <v>0.0</v>
      </c>
      <c r="O50" s="3" t="s">
        <v>221</v>
      </c>
      <c r="P50" s="15">
        <f t="shared" si="4"/>
        <v>55.64666667</v>
      </c>
      <c r="Q50" s="15">
        <v>3.0</v>
      </c>
      <c r="R50" s="15">
        <v>36.0</v>
      </c>
      <c r="S50" s="15">
        <f t="shared" si="5"/>
        <v>45</v>
      </c>
      <c r="T50" s="15">
        <v>7.0</v>
      </c>
      <c r="U50" s="14">
        <f t="shared" si="6"/>
        <v>58.33333333</v>
      </c>
      <c r="V50" s="14">
        <v>69.9</v>
      </c>
      <c r="W50" s="14">
        <f t="shared" si="7"/>
        <v>69.9</v>
      </c>
      <c r="X50" s="15">
        <v>2.0</v>
      </c>
      <c r="Y50" s="15">
        <v>3.0</v>
      </c>
      <c r="Z50" s="15">
        <v>2.0</v>
      </c>
      <c r="AA50" s="15">
        <f t="shared" si="46"/>
        <v>60</v>
      </c>
      <c r="AB50" s="15">
        <v>1.0</v>
      </c>
      <c r="AC50" s="15">
        <v>3.0</v>
      </c>
      <c r="AD50" s="15">
        <v>1.0</v>
      </c>
      <c r="AE50" s="15">
        <v>1.0</v>
      </c>
      <c r="AF50" s="15">
        <v>2.0</v>
      </c>
      <c r="AG50" s="15">
        <f t="shared" si="47"/>
        <v>45</v>
      </c>
      <c r="AH50" s="14">
        <v>56.40677339974464</v>
      </c>
      <c r="AI50" s="15">
        <v>36289.0</v>
      </c>
      <c r="AJ50" s="14">
        <f t="shared" si="10"/>
        <v>1</v>
      </c>
      <c r="AK50" s="15">
        <v>1978551.0</v>
      </c>
      <c r="AL50" s="14">
        <f t="shared" si="11"/>
        <v>0.9578538587</v>
      </c>
      <c r="AM50" s="14">
        <f t="shared" si="12"/>
        <v>0.9789269293</v>
      </c>
      <c r="AN50" s="15">
        <v>1.0</v>
      </c>
      <c r="AO50" s="15">
        <v>2.0</v>
      </c>
      <c r="AP50" s="15">
        <v>3.0</v>
      </c>
      <c r="AQ50" s="15">
        <v>6.0</v>
      </c>
      <c r="AR50" s="16">
        <f t="shared" si="13"/>
        <v>1</v>
      </c>
      <c r="AS50" s="17">
        <f t="shared" si="14"/>
        <v>0.8333333333</v>
      </c>
      <c r="AT50" s="17">
        <f t="shared" si="15"/>
        <v>0.9166666667</v>
      </c>
      <c r="AU50" s="14">
        <f t="shared" si="16"/>
        <v>0.05220320199</v>
      </c>
      <c r="AV50" s="15">
        <v>153.0</v>
      </c>
      <c r="AW50" s="18">
        <f t="shared" si="48"/>
        <v>1</v>
      </c>
      <c r="AX50" s="15">
        <v>0.64</v>
      </c>
      <c r="AY50" s="14">
        <v>38.7258086498184</v>
      </c>
      <c r="AZ50" s="15">
        <v>1092.0</v>
      </c>
      <c r="BA50" s="14">
        <f t="shared" si="18"/>
        <v>0</v>
      </c>
      <c r="BB50" s="15">
        <v>1190.0</v>
      </c>
      <c r="BC50" s="14">
        <f t="shared" si="19"/>
        <v>0</v>
      </c>
      <c r="BD50" s="15">
        <v>11.02</v>
      </c>
      <c r="BE50" s="15">
        <v>2016.0</v>
      </c>
      <c r="BF50" s="18">
        <f t="shared" si="20"/>
        <v>0.5832819338</v>
      </c>
      <c r="BG50" s="18">
        <f t="shared" si="21"/>
        <v>0.2916409669</v>
      </c>
      <c r="BH50" s="15">
        <v>0.699</v>
      </c>
      <c r="BI50" s="15">
        <v>22.2</v>
      </c>
      <c r="BJ50" s="14">
        <f t="shared" si="22"/>
        <v>0.8612327582</v>
      </c>
      <c r="BK50" s="14">
        <f t="shared" si="23"/>
        <v>78.01163791</v>
      </c>
      <c r="BL50" s="15">
        <v>45.0</v>
      </c>
      <c r="BM50" s="14">
        <f t="shared" si="24"/>
        <v>0.31455</v>
      </c>
      <c r="BN50" s="15">
        <v>64.0</v>
      </c>
      <c r="BO50" s="14">
        <f t="shared" si="25"/>
        <v>0.477275</v>
      </c>
      <c r="BP50" s="14">
        <f t="shared" si="26"/>
        <v>56.006646</v>
      </c>
      <c r="BQ50" s="19">
        <v>56.54174884944116</v>
      </c>
      <c r="BR50" s="19">
        <v>50.887573964497044</v>
      </c>
      <c r="BS50" s="14">
        <v>8.748521044716988</v>
      </c>
      <c r="BT50" s="14">
        <v>53.0</v>
      </c>
      <c r="BU50" s="14">
        <f t="shared" si="27"/>
        <v>0.6108</v>
      </c>
      <c r="BV50" s="14">
        <v>27.16</v>
      </c>
      <c r="BW50" s="14">
        <v>0.95</v>
      </c>
      <c r="BX50" s="15">
        <f t="shared" si="28"/>
        <v>0.3199812714</v>
      </c>
      <c r="BY50" s="15">
        <v>21.0</v>
      </c>
      <c r="BZ50" s="15">
        <v>0.1</v>
      </c>
      <c r="CA50" s="14">
        <v>1.0</v>
      </c>
      <c r="CB50" s="15">
        <v>109.0</v>
      </c>
      <c r="CC50" s="15">
        <v>3.5</v>
      </c>
      <c r="CD50" s="14">
        <v>1.0</v>
      </c>
      <c r="CE50" s="15">
        <v>79.32</v>
      </c>
      <c r="CF50" s="15">
        <v>27.6</v>
      </c>
      <c r="CG50" s="15">
        <v>0.459</v>
      </c>
      <c r="CH50" s="21">
        <f t="shared" si="29"/>
        <v>69.9</v>
      </c>
      <c r="CI50" s="22">
        <v>68.0</v>
      </c>
      <c r="CJ50" s="15">
        <v>98.4</v>
      </c>
      <c r="CK50" s="15">
        <v>1.6</v>
      </c>
      <c r="CL50" s="15">
        <v>80.0</v>
      </c>
      <c r="CM50" s="15">
        <v>100.0</v>
      </c>
      <c r="CN50" s="15">
        <v>20.0</v>
      </c>
      <c r="CO50" s="15">
        <v>53.0</v>
      </c>
      <c r="CP50" s="15">
        <v>8.0</v>
      </c>
      <c r="CQ50" s="14">
        <f t="shared" si="30"/>
        <v>53.4</v>
      </c>
      <c r="CR50" s="14">
        <f t="shared" si="31"/>
        <v>0.6</v>
      </c>
      <c r="CS50" s="14">
        <f t="shared" si="32"/>
        <v>0.4</v>
      </c>
      <c r="CT50" s="14">
        <f t="shared" si="33"/>
        <v>2</v>
      </c>
      <c r="CU50" s="14">
        <v>3.0</v>
      </c>
      <c r="CV50" s="14">
        <v>3.0</v>
      </c>
      <c r="CW50" s="14">
        <f t="shared" si="34"/>
        <v>0.6</v>
      </c>
      <c r="CX50" s="14">
        <v>2.0</v>
      </c>
      <c r="CY50" s="14">
        <v>1.0</v>
      </c>
      <c r="CZ50" s="14">
        <f t="shared" si="35"/>
        <v>0.2</v>
      </c>
      <c r="DA50" s="14">
        <v>3.0</v>
      </c>
      <c r="DB50" s="14">
        <v>2.0</v>
      </c>
      <c r="DC50" s="14">
        <f t="shared" si="36"/>
        <v>0.45</v>
      </c>
      <c r="DD50" s="14">
        <v>1.0</v>
      </c>
      <c r="DE50" s="14">
        <v>1.0</v>
      </c>
      <c r="DF50" s="14">
        <f t="shared" si="37"/>
        <v>0.1</v>
      </c>
      <c r="DG50" s="14">
        <v>3.0</v>
      </c>
      <c r="DH50" s="14">
        <v>2.0</v>
      </c>
      <c r="DI50" s="14">
        <f t="shared" si="38"/>
        <v>0.45</v>
      </c>
      <c r="DJ50" s="14">
        <v>3.0</v>
      </c>
      <c r="DK50" s="14">
        <v>3.0</v>
      </c>
      <c r="DL50" s="14">
        <f t="shared" si="39"/>
        <v>0.6</v>
      </c>
      <c r="DM50" s="14">
        <f t="shared" si="40"/>
        <v>0.6895841071</v>
      </c>
      <c r="DN50" s="14">
        <v>1.0</v>
      </c>
      <c r="DO50" s="14">
        <v>0.67</v>
      </c>
      <c r="DP50" s="14">
        <v>0.0</v>
      </c>
      <c r="DQ50" s="14">
        <f t="shared" si="41"/>
        <v>0.4175</v>
      </c>
      <c r="DR50" s="14">
        <v>0.141</v>
      </c>
      <c r="DS50" s="14">
        <v>0.67</v>
      </c>
      <c r="DT50" s="14">
        <f t="shared" si="42"/>
        <v>0.117735</v>
      </c>
      <c r="DU50" s="14">
        <v>60.0</v>
      </c>
      <c r="DV50" s="14">
        <f t="shared" si="43"/>
        <v>0.4</v>
      </c>
      <c r="DW50" s="14">
        <v>0.93</v>
      </c>
      <c r="DX50" s="14">
        <v>0.8571428571</v>
      </c>
      <c r="DY50" s="14">
        <f t="shared" si="44"/>
        <v>0.8935714286</v>
      </c>
    </row>
    <row r="51">
      <c r="A51" s="3" t="s">
        <v>60</v>
      </c>
      <c r="B51" s="14">
        <f t="shared" si="1"/>
        <v>0.5625</v>
      </c>
      <c r="C51" s="14">
        <f t="shared" si="2"/>
        <v>0.625</v>
      </c>
      <c r="D51" s="15">
        <f t="shared" si="3"/>
        <v>0.5</v>
      </c>
      <c r="E51" s="15">
        <v>1.0</v>
      </c>
      <c r="F51" s="15">
        <v>1.0</v>
      </c>
      <c r="G51" s="15">
        <v>0.0</v>
      </c>
      <c r="H51" s="15">
        <v>1.0</v>
      </c>
      <c r="I51" s="15">
        <v>1.0</v>
      </c>
      <c r="J51" s="15">
        <v>1.0</v>
      </c>
      <c r="K51" s="15">
        <v>0.0</v>
      </c>
      <c r="L51" s="15">
        <v>0.0</v>
      </c>
      <c r="M51" s="15">
        <v>1.0</v>
      </c>
      <c r="N51" s="15">
        <v>0.0</v>
      </c>
      <c r="O51" s="3" t="s">
        <v>63</v>
      </c>
      <c r="P51" s="15">
        <f t="shared" si="4"/>
        <v>54.802</v>
      </c>
      <c r="Q51" s="15">
        <v>5.0</v>
      </c>
      <c r="R51" s="15">
        <v>62.0</v>
      </c>
      <c r="S51" s="15">
        <f t="shared" si="5"/>
        <v>77.5</v>
      </c>
      <c r="T51" s="15">
        <v>3.0</v>
      </c>
      <c r="U51" s="14">
        <f t="shared" si="6"/>
        <v>25</v>
      </c>
      <c r="V51" s="14">
        <v>71.51</v>
      </c>
      <c r="W51" s="14">
        <f t="shared" si="7"/>
        <v>71.51</v>
      </c>
      <c r="X51" s="15">
        <v>4.0</v>
      </c>
      <c r="Y51" s="15">
        <v>3.0</v>
      </c>
      <c r="Z51" s="15">
        <v>3.0</v>
      </c>
      <c r="AA51" s="15">
        <f t="shared" si="46"/>
        <v>85</v>
      </c>
      <c r="AB51" s="15">
        <v>0.0</v>
      </c>
      <c r="AC51" s="15">
        <v>2.0</v>
      </c>
      <c r="AD51" s="15">
        <v>0.0</v>
      </c>
      <c r="AE51" s="15">
        <v>0.0</v>
      </c>
      <c r="AF51" s="15">
        <v>1.0</v>
      </c>
      <c r="AG51" s="15">
        <f t="shared" si="47"/>
        <v>15</v>
      </c>
      <c r="AH51" s="14">
        <v>58.94118992439251</v>
      </c>
      <c r="AI51" s="15">
        <v>563.0</v>
      </c>
      <c r="AJ51" s="14">
        <f t="shared" si="10"/>
        <v>0.4437595266</v>
      </c>
      <c r="AK51" s="15">
        <v>31549.0</v>
      </c>
      <c r="AL51" s="14">
        <f t="shared" si="11"/>
        <v>0.2577686167</v>
      </c>
      <c r="AM51" s="14">
        <f t="shared" si="12"/>
        <v>0.3507640716</v>
      </c>
      <c r="AN51" s="15">
        <v>2.0</v>
      </c>
      <c r="AO51" s="15">
        <v>0.0</v>
      </c>
      <c r="AP51" s="15">
        <v>2.0</v>
      </c>
      <c r="AQ51" s="15">
        <v>4.0</v>
      </c>
      <c r="AR51" s="16">
        <f t="shared" si="13"/>
        <v>0.8</v>
      </c>
      <c r="AS51" s="17">
        <f t="shared" si="14"/>
        <v>0.5</v>
      </c>
      <c r="AT51" s="17">
        <f t="shared" si="15"/>
        <v>0.65</v>
      </c>
      <c r="AU51" s="14">
        <f t="shared" si="16"/>
        <v>0.4996179642</v>
      </c>
      <c r="AV51" s="15">
        <v>23.0</v>
      </c>
      <c r="AW51" s="18">
        <f t="shared" si="48"/>
        <v>0.6886177335</v>
      </c>
      <c r="AX51" s="15">
        <v>0.58</v>
      </c>
      <c r="AY51" s="14">
        <v>92.39541223707175</v>
      </c>
      <c r="AZ51" s="15">
        <v>0.0</v>
      </c>
      <c r="BA51" s="14">
        <f t="shared" si="18"/>
        <v>1</v>
      </c>
      <c r="BB51" s="15">
        <v>0.0</v>
      </c>
      <c r="BC51" s="14">
        <f t="shared" si="19"/>
        <v>1</v>
      </c>
      <c r="BD51" s="15">
        <v>0.38</v>
      </c>
      <c r="BE51" s="15">
        <v>2014.0</v>
      </c>
      <c r="BF51" s="18">
        <f t="shared" si="20"/>
        <v>0.9883966592</v>
      </c>
      <c r="BG51" s="18">
        <f t="shared" si="21"/>
        <v>0.9941983296</v>
      </c>
      <c r="BH51" s="15">
        <v>0.857</v>
      </c>
      <c r="BI51" s="15">
        <v>6.5</v>
      </c>
      <c r="BJ51" s="14">
        <f t="shared" si="22"/>
        <v>0.9634763198</v>
      </c>
      <c r="BK51" s="14">
        <f t="shared" si="23"/>
        <v>91.02381599</v>
      </c>
      <c r="BL51" s="15">
        <v>68.0</v>
      </c>
      <c r="BM51" s="14">
        <f t="shared" si="24"/>
        <v>0.58276</v>
      </c>
      <c r="BN51" s="15">
        <v>100.0</v>
      </c>
      <c r="BO51" s="14">
        <f t="shared" si="25"/>
        <v>0.79138</v>
      </c>
      <c r="BP51" s="14">
        <f t="shared" si="26"/>
        <v>70.74715428</v>
      </c>
      <c r="BQ51" s="19">
        <v>79.55292570677186</v>
      </c>
      <c r="BR51" s="19">
        <v>71.59763313609467</v>
      </c>
      <c r="BS51" s="14">
        <v>0.0</v>
      </c>
      <c r="BT51" s="14">
        <v>56.0</v>
      </c>
      <c r="BU51" s="14">
        <f t="shared" si="27"/>
        <v>0.4309</v>
      </c>
      <c r="BV51" s="14">
        <v>7.18</v>
      </c>
      <c r="BW51" s="14">
        <v>0.79</v>
      </c>
      <c r="BX51" s="15">
        <f t="shared" si="28"/>
        <v>1</v>
      </c>
      <c r="BY51" s="15">
        <v>1934.0</v>
      </c>
      <c r="BZ51" s="15">
        <v>25.0</v>
      </c>
      <c r="CA51" s="14">
        <v>0.45</v>
      </c>
      <c r="CB51" s="15">
        <v>6001.0</v>
      </c>
      <c r="CC51" s="15">
        <v>850.0</v>
      </c>
      <c r="CD51" s="14">
        <v>0.45</v>
      </c>
      <c r="CE51" s="15">
        <v>83.34</v>
      </c>
      <c r="CF51" s="15">
        <v>31.8</v>
      </c>
      <c r="CG51" s="15">
        <v>0.375</v>
      </c>
      <c r="CH51" s="21">
        <f t="shared" si="29"/>
        <v>44.51666667</v>
      </c>
      <c r="CI51" s="22">
        <v>43.0</v>
      </c>
      <c r="CJ51" s="15">
        <v>99.1</v>
      </c>
      <c r="CK51" s="15">
        <v>0.9</v>
      </c>
      <c r="CL51" s="15">
        <v>60.0</v>
      </c>
      <c r="CM51" s="15">
        <v>0.0</v>
      </c>
      <c r="CN51" s="15">
        <v>0.0</v>
      </c>
      <c r="CO51" s="15">
        <v>65.0</v>
      </c>
      <c r="CP51" s="15">
        <v>100.0</v>
      </c>
      <c r="CQ51" s="14">
        <f t="shared" si="30"/>
        <v>80.05</v>
      </c>
      <c r="CR51" s="14">
        <f t="shared" si="31"/>
        <v>0.3</v>
      </c>
      <c r="CS51" s="14">
        <f t="shared" si="32"/>
        <v>0.15</v>
      </c>
      <c r="CT51" s="14">
        <f t="shared" si="33"/>
        <v>0.8333333333</v>
      </c>
      <c r="CU51" s="14">
        <v>1.0</v>
      </c>
      <c r="CV51" s="14">
        <v>0.0</v>
      </c>
      <c r="CW51" s="14">
        <f t="shared" si="34"/>
        <v>0.05</v>
      </c>
      <c r="CX51" s="14">
        <v>2.0</v>
      </c>
      <c r="CY51" s="14">
        <v>2.0</v>
      </c>
      <c r="CZ51" s="14">
        <f t="shared" si="35"/>
        <v>0.3</v>
      </c>
      <c r="DA51" s="14">
        <v>1.0</v>
      </c>
      <c r="DB51" s="14">
        <v>0.0</v>
      </c>
      <c r="DC51" s="14">
        <f t="shared" si="36"/>
        <v>0.05</v>
      </c>
      <c r="DD51" s="14">
        <v>2.0</v>
      </c>
      <c r="DE51" s="14">
        <v>1.0</v>
      </c>
      <c r="DF51" s="14">
        <f t="shared" si="37"/>
        <v>0.2</v>
      </c>
      <c r="DG51" s="14">
        <v>1.0</v>
      </c>
      <c r="DH51" s="14">
        <v>1.0</v>
      </c>
      <c r="DI51" s="14">
        <f t="shared" si="38"/>
        <v>0.1</v>
      </c>
      <c r="DJ51" s="14">
        <v>2.0</v>
      </c>
      <c r="DK51" s="14">
        <v>1.0</v>
      </c>
      <c r="DL51" s="14">
        <f t="shared" si="39"/>
        <v>0.2</v>
      </c>
      <c r="DM51" s="14">
        <f t="shared" si="40"/>
        <v>0.7839732143</v>
      </c>
      <c r="DN51" s="14">
        <v>0.375</v>
      </c>
      <c r="DO51" s="14">
        <v>0.0</v>
      </c>
      <c r="DP51" s="14">
        <v>0.0</v>
      </c>
      <c r="DQ51" s="14">
        <f t="shared" si="41"/>
        <v>0.09375</v>
      </c>
      <c r="DR51" s="14">
        <v>0.225</v>
      </c>
      <c r="DS51" s="14">
        <v>0.0</v>
      </c>
      <c r="DT51" s="14">
        <f t="shared" si="42"/>
        <v>0.1125</v>
      </c>
      <c r="DU51" s="14">
        <v>38.0</v>
      </c>
      <c r="DV51" s="14">
        <f t="shared" si="43"/>
        <v>0.62</v>
      </c>
      <c r="DW51" s="14">
        <v>0.73</v>
      </c>
      <c r="DX51" s="14">
        <v>0.7142857143</v>
      </c>
      <c r="DY51" s="14">
        <f t="shared" si="44"/>
        <v>0.7221428572</v>
      </c>
    </row>
    <row r="52">
      <c r="A52" s="3" t="s">
        <v>61</v>
      </c>
      <c r="B52" s="14">
        <f t="shared" si="1"/>
        <v>0.75</v>
      </c>
      <c r="C52" s="14">
        <f t="shared" si="2"/>
        <v>1</v>
      </c>
      <c r="D52" s="15">
        <f t="shared" si="3"/>
        <v>0.5</v>
      </c>
      <c r="E52" s="15">
        <v>1.0</v>
      </c>
      <c r="F52" s="15">
        <v>1.0</v>
      </c>
      <c r="G52" s="15">
        <v>1.0</v>
      </c>
      <c r="H52" s="15">
        <v>1.0</v>
      </c>
      <c r="I52" s="15">
        <v>1.0</v>
      </c>
      <c r="J52" s="15">
        <v>1.0</v>
      </c>
      <c r="K52" s="15">
        <v>1.0</v>
      </c>
      <c r="L52" s="15">
        <v>1.0</v>
      </c>
      <c r="M52" s="15">
        <v>1.0</v>
      </c>
      <c r="N52" s="15">
        <v>0.0</v>
      </c>
      <c r="O52" s="3" t="s">
        <v>50</v>
      </c>
      <c r="P52" s="15">
        <f t="shared" si="4"/>
        <v>86.33333333</v>
      </c>
      <c r="Q52" s="15">
        <v>2.0</v>
      </c>
      <c r="R52" s="15">
        <v>72.0</v>
      </c>
      <c r="S52" s="15">
        <f t="shared" si="5"/>
        <v>90</v>
      </c>
      <c r="T52" s="15">
        <v>11.0</v>
      </c>
      <c r="U52" s="14">
        <f t="shared" si="6"/>
        <v>91.66666667</v>
      </c>
      <c r="V52" s="14">
        <v>100.0</v>
      </c>
      <c r="W52" s="14">
        <f t="shared" si="7"/>
        <v>100</v>
      </c>
      <c r="X52" s="15">
        <v>4.0</v>
      </c>
      <c r="Y52" s="15">
        <v>3.0</v>
      </c>
      <c r="Z52" s="15">
        <v>3.0</v>
      </c>
      <c r="AA52" s="15">
        <f t="shared" si="46"/>
        <v>85</v>
      </c>
      <c r="AB52" s="15">
        <v>0.0</v>
      </c>
      <c r="AC52" s="15">
        <v>4.0</v>
      </c>
      <c r="AD52" s="15">
        <v>3.0</v>
      </c>
      <c r="AE52" s="15">
        <v>3.0</v>
      </c>
      <c r="AF52" s="15">
        <v>3.0</v>
      </c>
      <c r="AG52" s="15">
        <f t="shared" si="47"/>
        <v>65</v>
      </c>
      <c r="AH52" s="14">
        <v>84.16702888839107</v>
      </c>
      <c r="AI52" s="15">
        <v>201.0</v>
      </c>
      <c r="AJ52" s="14">
        <f t="shared" si="10"/>
        <v>0.2585087575</v>
      </c>
      <c r="AK52" s="15">
        <v>591496.0</v>
      </c>
      <c r="AL52" s="14">
        <f t="shared" si="11"/>
        <v>0.7414477759</v>
      </c>
      <c r="AM52" s="14">
        <f t="shared" si="12"/>
        <v>0.4999782667</v>
      </c>
      <c r="AN52" s="15">
        <v>1.0</v>
      </c>
      <c r="AO52" s="15">
        <v>0.0</v>
      </c>
      <c r="AP52" s="15">
        <v>1.0</v>
      </c>
      <c r="AQ52" s="15">
        <v>2.0</v>
      </c>
      <c r="AR52" s="16">
        <f t="shared" si="13"/>
        <v>0.4</v>
      </c>
      <c r="AS52" s="17">
        <f t="shared" si="14"/>
        <v>0.5</v>
      </c>
      <c r="AT52" s="17">
        <f t="shared" si="15"/>
        <v>0.45</v>
      </c>
      <c r="AU52" s="14">
        <f t="shared" si="16"/>
        <v>0.5250108667</v>
      </c>
      <c r="AV52" s="3"/>
      <c r="AW52" s="18">
        <v>1.0</v>
      </c>
      <c r="AX52" s="15">
        <v>1.0</v>
      </c>
      <c r="AY52" s="14">
        <v>87.90152357609112</v>
      </c>
      <c r="AZ52" s="3"/>
      <c r="BA52" s="14">
        <f t="shared" si="18"/>
        <v>1</v>
      </c>
      <c r="BB52" s="3"/>
      <c r="BC52" s="14">
        <f t="shared" si="19"/>
        <v>1</v>
      </c>
      <c r="BD52" s="25">
        <v>0.9</v>
      </c>
      <c r="BE52" s="15">
        <v>2017.0</v>
      </c>
      <c r="BF52" s="18">
        <f t="shared" si="20"/>
        <v>0.9722748345</v>
      </c>
      <c r="BG52" s="18">
        <f t="shared" si="21"/>
        <v>0.9861374173</v>
      </c>
      <c r="BH52" s="25">
        <v>0.901</v>
      </c>
      <c r="BI52" s="25">
        <v>3.6</v>
      </c>
      <c r="BJ52" s="14">
        <f t="shared" si="22"/>
        <v>0.9801270516</v>
      </c>
      <c r="BK52" s="14">
        <f t="shared" si="23"/>
        <v>94.05635258</v>
      </c>
      <c r="BL52" s="15">
        <v>72.0</v>
      </c>
      <c r="BM52" s="14">
        <f t="shared" si="24"/>
        <v>0.64872</v>
      </c>
      <c r="BN52" s="15">
        <v>53.0</v>
      </c>
      <c r="BO52" s="14">
        <f t="shared" si="25"/>
        <v>0.58936</v>
      </c>
      <c r="BP52" s="14">
        <f t="shared" si="26"/>
        <v>40.70494412</v>
      </c>
      <c r="BQ52" s="19">
        <v>49.30966469428008</v>
      </c>
      <c r="BR52" s="19">
        <v>44.37869822485207</v>
      </c>
      <c r="BS52" s="9"/>
      <c r="BT52" s="14">
        <v>39.0</v>
      </c>
      <c r="BU52" s="14">
        <f t="shared" si="27"/>
        <v>0.355</v>
      </c>
      <c r="BV52" s="14">
        <v>0.0</v>
      </c>
      <c r="BW52" s="14">
        <v>0.71</v>
      </c>
      <c r="BX52" s="15">
        <f t="shared" si="28"/>
        <v>0</v>
      </c>
      <c r="BY52" s="15">
        <v>0.0</v>
      </c>
      <c r="BZ52" s="15">
        <v>0.0</v>
      </c>
      <c r="CA52" s="14">
        <v>0.0</v>
      </c>
      <c r="CB52" s="15">
        <v>0.0</v>
      </c>
      <c r="CC52" s="15">
        <v>0.0</v>
      </c>
      <c r="CD52" s="14">
        <v>0.0</v>
      </c>
      <c r="CE52" s="26">
        <v>56.82</v>
      </c>
      <c r="CF52" s="15" t="s">
        <v>210</v>
      </c>
      <c r="CG52" s="26">
        <v>0.364</v>
      </c>
      <c r="CH52" s="21">
        <f t="shared" si="29"/>
        <v>64.65</v>
      </c>
      <c r="CI52" s="22">
        <v>29.0</v>
      </c>
      <c r="CJ52" s="15">
        <v>90.9</v>
      </c>
      <c r="CK52" s="15">
        <v>9.1</v>
      </c>
      <c r="CL52" s="15">
        <v>100.0</v>
      </c>
      <c r="CM52" s="15">
        <v>100.0</v>
      </c>
      <c r="CN52" s="15">
        <v>0.0</v>
      </c>
      <c r="CO52" s="15">
        <v>68.0</v>
      </c>
      <c r="CP52" s="15">
        <v>100.0</v>
      </c>
      <c r="CQ52" s="14">
        <f t="shared" si="30"/>
        <v>91.16666667</v>
      </c>
      <c r="CR52" s="14">
        <f t="shared" si="31"/>
        <v>0.2</v>
      </c>
      <c r="CS52" s="14">
        <f t="shared" si="32"/>
        <v>0.03333333333</v>
      </c>
      <c r="CT52" s="14">
        <f t="shared" si="33"/>
        <v>0.5</v>
      </c>
      <c r="CU52" s="14">
        <v>0.0</v>
      </c>
      <c r="CV52" s="14">
        <v>0.0</v>
      </c>
      <c r="CW52" s="14">
        <f t="shared" si="34"/>
        <v>0</v>
      </c>
      <c r="CX52" s="14">
        <v>1.0</v>
      </c>
      <c r="CY52" s="14">
        <v>3.0</v>
      </c>
      <c r="CZ52" s="14">
        <f t="shared" si="35"/>
        <v>0.2</v>
      </c>
      <c r="DA52" s="14">
        <v>0.0</v>
      </c>
      <c r="DB52" s="14">
        <v>0.0</v>
      </c>
      <c r="DC52" s="14">
        <f t="shared" si="36"/>
        <v>0</v>
      </c>
      <c r="DD52" s="14">
        <v>0.0</v>
      </c>
      <c r="DE52" s="14">
        <v>0.0</v>
      </c>
      <c r="DF52" s="14">
        <f t="shared" si="37"/>
        <v>0</v>
      </c>
      <c r="DG52" s="14">
        <v>0.0</v>
      </c>
      <c r="DH52" s="14">
        <v>0.0</v>
      </c>
      <c r="DI52" s="14">
        <f t="shared" si="38"/>
        <v>0</v>
      </c>
      <c r="DJ52" s="14">
        <v>0.0</v>
      </c>
      <c r="DK52" s="14">
        <v>0.0</v>
      </c>
      <c r="DL52" s="14">
        <f t="shared" si="39"/>
        <v>0</v>
      </c>
      <c r="DM52" s="14">
        <f t="shared" si="40"/>
        <v>0.9279761905</v>
      </c>
      <c r="DN52" s="27">
        <v>0.0</v>
      </c>
      <c r="DO52" s="27">
        <v>0.33</v>
      </c>
      <c r="DP52" s="14">
        <v>0.0</v>
      </c>
      <c r="DQ52" s="14">
        <f t="shared" si="41"/>
        <v>0</v>
      </c>
      <c r="DR52" s="27">
        <v>0.0</v>
      </c>
      <c r="DS52" s="14">
        <v>0.0</v>
      </c>
      <c r="DT52" s="14">
        <f t="shared" si="42"/>
        <v>0</v>
      </c>
      <c r="DU52" s="14">
        <v>15.0</v>
      </c>
      <c r="DV52" s="14">
        <f t="shared" si="43"/>
        <v>0.85</v>
      </c>
      <c r="DW52" s="14">
        <f>13/15</f>
        <v>0.8666666667</v>
      </c>
      <c r="DX52" s="14">
        <v>0.8571428571</v>
      </c>
      <c r="DY52" s="14">
        <f t="shared" si="44"/>
        <v>0.8619047619</v>
      </c>
    </row>
    <row r="53">
      <c r="A53" s="1" t="s">
        <v>62</v>
      </c>
      <c r="B53" s="14">
        <f t="shared" si="1"/>
        <v>0.8125</v>
      </c>
      <c r="C53" s="14">
        <f t="shared" si="2"/>
        <v>0.625</v>
      </c>
      <c r="D53" s="15">
        <f t="shared" si="3"/>
        <v>1</v>
      </c>
      <c r="E53" s="15">
        <v>1.0</v>
      </c>
      <c r="F53" s="15">
        <v>0.0</v>
      </c>
      <c r="G53" s="15">
        <v>0.0</v>
      </c>
      <c r="H53" s="15">
        <v>1.0</v>
      </c>
      <c r="I53" s="15">
        <v>1.0</v>
      </c>
      <c r="J53" s="15">
        <v>1.0</v>
      </c>
      <c r="K53" s="15">
        <v>1.0</v>
      </c>
      <c r="L53" s="15">
        <v>0.0</v>
      </c>
      <c r="M53" s="15">
        <v>1.0</v>
      </c>
      <c r="N53" s="15">
        <v>1.0</v>
      </c>
      <c r="O53" s="3"/>
      <c r="P53" s="15">
        <f t="shared" si="4"/>
        <v>66.706</v>
      </c>
      <c r="Q53" s="15">
        <v>2.0</v>
      </c>
      <c r="R53" s="15">
        <v>46.0</v>
      </c>
      <c r="S53" s="15">
        <f t="shared" si="5"/>
        <v>57.5</v>
      </c>
      <c r="T53" s="15">
        <v>9.0</v>
      </c>
      <c r="U53" s="14">
        <f t="shared" si="6"/>
        <v>75</v>
      </c>
      <c r="V53" s="14">
        <v>66.03</v>
      </c>
      <c r="W53" s="14">
        <f t="shared" si="7"/>
        <v>66.03</v>
      </c>
      <c r="X53" s="15">
        <v>3.0</v>
      </c>
      <c r="Y53" s="15">
        <v>3.0</v>
      </c>
      <c r="Z53" s="15">
        <v>3.0</v>
      </c>
      <c r="AA53" s="15">
        <f t="shared" si="46"/>
        <v>75</v>
      </c>
      <c r="AB53" s="15">
        <v>0.0</v>
      </c>
      <c r="AC53" s="15">
        <v>4.0</v>
      </c>
      <c r="AD53" s="15">
        <v>2.0</v>
      </c>
      <c r="AE53" s="15">
        <v>3.0</v>
      </c>
      <c r="AF53" s="15">
        <v>3.0</v>
      </c>
      <c r="AG53" s="15">
        <f t="shared" si="47"/>
        <v>60</v>
      </c>
      <c r="AH53" s="14">
        <v>35.403060515920686</v>
      </c>
      <c r="AI53" s="15">
        <v>209.0</v>
      </c>
      <c r="AJ53" s="14">
        <f t="shared" si="10"/>
        <v>0.264662401</v>
      </c>
      <c r="AK53" s="15">
        <v>166118.0</v>
      </c>
      <c r="AL53" s="14">
        <f t="shared" si="11"/>
        <v>0.5191554726</v>
      </c>
      <c r="AM53" s="14">
        <f t="shared" si="12"/>
        <v>0.3919089368</v>
      </c>
      <c r="AN53" s="15">
        <v>3.0</v>
      </c>
      <c r="AO53" s="15">
        <v>0.0</v>
      </c>
      <c r="AP53" s="15">
        <v>0.0</v>
      </c>
      <c r="AQ53" s="15">
        <v>3.0</v>
      </c>
      <c r="AR53" s="16">
        <f t="shared" si="13"/>
        <v>0.6</v>
      </c>
      <c r="AS53" s="17">
        <f t="shared" si="14"/>
        <v>0</v>
      </c>
      <c r="AT53" s="17">
        <f t="shared" si="15"/>
        <v>0.3</v>
      </c>
      <c r="AU53" s="14">
        <f t="shared" si="16"/>
        <v>0.6540455316</v>
      </c>
      <c r="AV53" s="25">
        <v>2.0</v>
      </c>
      <c r="AW53" s="18">
        <f t="shared" ref="AW53:AW71" si="49">min(1,ln(AV53+1)/ln(100+1))</f>
        <v>0.2380462839</v>
      </c>
      <c r="AX53" s="15">
        <v>0.17</v>
      </c>
      <c r="AY53" s="14">
        <v>79.60910110264307</v>
      </c>
      <c r="AZ53" s="3"/>
      <c r="BA53" s="14">
        <f t="shared" si="18"/>
        <v>1</v>
      </c>
      <c r="BB53" s="3"/>
      <c r="BC53" s="14">
        <f t="shared" si="19"/>
        <v>1</v>
      </c>
      <c r="BD53" s="15">
        <v>3.36</v>
      </c>
      <c r="BE53" s="15">
        <v>2011.0</v>
      </c>
      <c r="BF53" s="18">
        <f t="shared" si="20"/>
        <v>0.8918785661</v>
      </c>
      <c r="BG53" s="18">
        <f t="shared" si="21"/>
        <v>0.945939283</v>
      </c>
      <c r="BH53" s="15">
        <v>0.589</v>
      </c>
      <c r="BI53" s="15">
        <v>25.2</v>
      </c>
      <c r="BJ53" s="14">
        <f t="shared" si="22"/>
        <v>0.8388495221</v>
      </c>
      <c r="BK53" s="14">
        <f t="shared" si="23"/>
        <v>71.39247611</v>
      </c>
      <c r="BL53" s="15">
        <v>100.0</v>
      </c>
      <c r="BM53" s="14">
        <f t="shared" si="24"/>
        <v>0.589</v>
      </c>
      <c r="BN53" s="15">
        <v>46.0</v>
      </c>
      <c r="BO53" s="14">
        <f t="shared" si="25"/>
        <v>0.5245</v>
      </c>
      <c r="BP53" s="14">
        <f t="shared" si="26"/>
        <v>50.69201567</v>
      </c>
      <c r="BQ53" s="19">
        <v>94.01709401709401</v>
      </c>
      <c r="BR53" s="19">
        <v>84.61538461538461</v>
      </c>
      <c r="BS53" s="14">
        <v>0.0</v>
      </c>
      <c r="BT53" s="14">
        <v>75.0</v>
      </c>
      <c r="BU53" s="14">
        <f t="shared" si="27"/>
        <v>0.26115</v>
      </c>
      <c r="BV53" s="14">
        <v>6.23</v>
      </c>
      <c r="BW53" s="14">
        <v>0.46</v>
      </c>
      <c r="BX53" s="15">
        <f t="shared" si="28"/>
        <v>0</v>
      </c>
      <c r="BY53" s="15">
        <v>0.0</v>
      </c>
      <c r="BZ53" s="15">
        <v>0.0</v>
      </c>
      <c r="CA53" s="14">
        <v>0.0</v>
      </c>
      <c r="CB53" s="15">
        <v>0.0</v>
      </c>
      <c r="CC53" s="15">
        <v>0.0</v>
      </c>
      <c r="CD53" s="14">
        <v>0.0</v>
      </c>
      <c r="CE53" s="26">
        <v>56.82</v>
      </c>
      <c r="CF53" s="15" t="s">
        <v>210</v>
      </c>
      <c r="CG53" s="15">
        <v>0.478</v>
      </c>
      <c r="CH53" s="21">
        <f t="shared" si="29"/>
        <v>50.48333333</v>
      </c>
      <c r="CI53" s="22">
        <v>39.0</v>
      </c>
      <c r="CJ53" s="15">
        <v>47.9</v>
      </c>
      <c r="CK53" s="15">
        <v>52.1</v>
      </c>
      <c r="CL53" s="15">
        <v>60.0</v>
      </c>
      <c r="CM53" s="15">
        <v>100.0</v>
      </c>
      <c r="CN53" s="15">
        <v>0.0</v>
      </c>
      <c r="CO53" s="15">
        <v>56.0</v>
      </c>
      <c r="CP53" s="15">
        <v>20.0</v>
      </c>
      <c r="CQ53" s="14">
        <f t="shared" si="30"/>
        <v>90.60833333</v>
      </c>
      <c r="CR53" s="14">
        <f t="shared" si="31"/>
        <v>0.2</v>
      </c>
      <c r="CS53" s="14">
        <f t="shared" si="32"/>
        <v>0.04166666667</v>
      </c>
      <c r="CT53" s="14">
        <f t="shared" si="33"/>
        <v>0.5</v>
      </c>
      <c r="CU53" s="14">
        <v>0.0</v>
      </c>
      <c r="CV53" s="14">
        <v>0.0</v>
      </c>
      <c r="CW53" s="14">
        <f t="shared" si="34"/>
        <v>0</v>
      </c>
      <c r="CX53" s="14">
        <v>0.0</v>
      </c>
      <c r="CY53" s="14">
        <v>0.0</v>
      </c>
      <c r="CZ53" s="14">
        <f t="shared" si="35"/>
        <v>0</v>
      </c>
      <c r="DA53" s="14">
        <v>1.0</v>
      </c>
      <c r="DB53" s="14">
        <v>3.0</v>
      </c>
      <c r="DC53" s="14">
        <f t="shared" si="36"/>
        <v>0.2</v>
      </c>
      <c r="DD53" s="14">
        <v>0.0</v>
      </c>
      <c r="DE53" s="14">
        <v>0.0</v>
      </c>
      <c r="DF53" s="14">
        <f t="shared" si="37"/>
        <v>0</v>
      </c>
      <c r="DG53" s="14">
        <v>0.0</v>
      </c>
      <c r="DH53" s="14">
        <v>0.0</v>
      </c>
      <c r="DI53" s="14">
        <f t="shared" si="38"/>
        <v>0</v>
      </c>
      <c r="DJ53" s="14">
        <v>1.0</v>
      </c>
      <c r="DK53" s="14">
        <v>0.0</v>
      </c>
      <c r="DL53" s="14">
        <f t="shared" si="39"/>
        <v>0.05</v>
      </c>
      <c r="DM53" s="14">
        <f t="shared" si="40"/>
        <v>0.5805676786</v>
      </c>
      <c r="DN53" s="29">
        <v>0.7</v>
      </c>
      <c r="DO53" s="27">
        <v>0.67</v>
      </c>
      <c r="DP53" s="14">
        <v>0.0</v>
      </c>
      <c r="DQ53" s="14">
        <f t="shared" si="41"/>
        <v>0.29225</v>
      </c>
      <c r="DR53" s="14">
        <v>0.359</v>
      </c>
      <c r="DS53" s="14">
        <v>0.67</v>
      </c>
      <c r="DT53" s="14">
        <f t="shared" si="42"/>
        <v>0.299765</v>
      </c>
      <c r="DU53" s="27">
        <v>55.0</v>
      </c>
      <c r="DV53" s="14">
        <f t="shared" si="43"/>
        <v>0.45</v>
      </c>
      <c r="DW53" s="29">
        <v>0.5</v>
      </c>
      <c r="DX53" s="14">
        <v>0.4285714286</v>
      </c>
      <c r="DY53" s="14">
        <f t="shared" si="44"/>
        <v>0.4642857143</v>
      </c>
    </row>
    <row r="54">
      <c r="A54" s="3" t="s">
        <v>63</v>
      </c>
      <c r="B54" s="14">
        <f t="shared" si="1"/>
        <v>0.5625</v>
      </c>
      <c r="C54" s="14">
        <f t="shared" si="2"/>
        <v>0.625</v>
      </c>
      <c r="D54" s="15">
        <f t="shared" si="3"/>
        <v>0.5</v>
      </c>
      <c r="E54" s="15">
        <v>1.0</v>
      </c>
      <c r="F54" s="15">
        <v>1.0</v>
      </c>
      <c r="G54" s="15">
        <v>0.0</v>
      </c>
      <c r="H54" s="15">
        <v>1.0</v>
      </c>
      <c r="I54" s="15">
        <v>1.0</v>
      </c>
      <c r="J54" s="15">
        <v>1.0</v>
      </c>
      <c r="K54" s="15">
        <v>0.0</v>
      </c>
      <c r="L54" s="15">
        <v>0.0</v>
      </c>
      <c r="M54" s="15">
        <v>1.0</v>
      </c>
      <c r="N54" s="15">
        <v>0.0</v>
      </c>
      <c r="O54" s="3" t="s">
        <v>222</v>
      </c>
      <c r="P54" s="15">
        <f t="shared" si="4"/>
        <v>45.77866667</v>
      </c>
      <c r="Q54" s="15">
        <v>7.0</v>
      </c>
      <c r="R54" s="15">
        <v>49.0</v>
      </c>
      <c r="S54" s="15">
        <f t="shared" si="5"/>
        <v>61.25</v>
      </c>
      <c r="T54" s="15">
        <v>1.0</v>
      </c>
      <c r="U54" s="14">
        <f t="shared" si="6"/>
        <v>8.333333333</v>
      </c>
      <c r="V54" s="14">
        <v>54.31</v>
      </c>
      <c r="W54" s="14">
        <f t="shared" si="7"/>
        <v>54.31</v>
      </c>
      <c r="X54" s="15">
        <v>4.0</v>
      </c>
      <c r="Y54" s="15">
        <v>3.0</v>
      </c>
      <c r="Z54" s="15">
        <v>3.0</v>
      </c>
      <c r="AA54" s="15">
        <f t="shared" si="46"/>
        <v>85</v>
      </c>
      <c r="AB54" s="15">
        <v>1.0</v>
      </c>
      <c r="AC54" s="15">
        <v>1.0</v>
      </c>
      <c r="AD54" s="15">
        <v>1.0</v>
      </c>
      <c r="AE54" s="15">
        <v>0.0</v>
      </c>
      <c r="AF54" s="15">
        <v>0.0</v>
      </c>
      <c r="AG54" s="15">
        <f t="shared" si="47"/>
        <v>20</v>
      </c>
      <c r="AH54" s="14">
        <v>71.1751426320873</v>
      </c>
      <c r="AI54" s="15">
        <v>2640.0</v>
      </c>
      <c r="AJ54" s="14">
        <f t="shared" si="10"/>
        <v>0.7766342087</v>
      </c>
      <c r="AK54" s="15">
        <v>224780.0</v>
      </c>
      <c r="AL54" s="14">
        <f t="shared" si="11"/>
        <v>0.5711864434</v>
      </c>
      <c r="AM54" s="14">
        <f t="shared" si="12"/>
        <v>0.6739103261</v>
      </c>
      <c r="AN54" s="15">
        <v>4.0</v>
      </c>
      <c r="AO54" s="15">
        <v>3.0</v>
      </c>
      <c r="AP54" s="15">
        <v>3.0</v>
      </c>
      <c r="AQ54" s="15">
        <v>10.0</v>
      </c>
      <c r="AR54" s="16">
        <f t="shared" si="13"/>
        <v>1</v>
      </c>
      <c r="AS54" s="17">
        <f t="shared" si="14"/>
        <v>0.6</v>
      </c>
      <c r="AT54" s="17">
        <f t="shared" si="15"/>
        <v>0.8</v>
      </c>
      <c r="AU54" s="14">
        <f t="shared" si="16"/>
        <v>0.263044837</v>
      </c>
      <c r="AV54" s="15">
        <v>55.0</v>
      </c>
      <c r="AW54" s="18">
        <f t="shared" si="49"/>
        <v>0.872209442</v>
      </c>
      <c r="AX54" s="15">
        <v>1.0</v>
      </c>
      <c r="AY54" s="14">
        <v>57.67443535747042</v>
      </c>
      <c r="AZ54" s="15">
        <v>139.0</v>
      </c>
      <c r="BA54" s="14">
        <f t="shared" si="18"/>
        <v>0</v>
      </c>
      <c r="BB54" s="15">
        <v>824.0</v>
      </c>
      <c r="BC54" s="14">
        <f t="shared" si="19"/>
        <v>0</v>
      </c>
      <c r="BD54" s="15">
        <v>1.5</v>
      </c>
      <c r="BE54" s="15">
        <v>2015.0</v>
      </c>
      <c r="BF54" s="18">
        <f t="shared" si="20"/>
        <v>0.9533108314</v>
      </c>
      <c r="BG54" s="18">
        <f t="shared" si="21"/>
        <v>0.4766554157</v>
      </c>
      <c r="BH54" s="15">
        <v>0.853</v>
      </c>
      <c r="BI54" s="15">
        <v>6.3</v>
      </c>
      <c r="BJ54" s="14">
        <f t="shared" si="22"/>
        <v>0.9646439972</v>
      </c>
      <c r="BK54" s="14">
        <f t="shared" si="23"/>
        <v>90.88219986</v>
      </c>
      <c r="BL54" s="15">
        <v>100.0</v>
      </c>
      <c r="BM54" s="14">
        <f t="shared" si="24"/>
        <v>0.853</v>
      </c>
      <c r="BN54" s="15">
        <v>99.0</v>
      </c>
      <c r="BO54" s="14">
        <f t="shared" si="25"/>
        <v>0.9215</v>
      </c>
      <c r="BP54" s="14">
        <f t="shared" si="26"/>
        <v>65.65787968</v>
      </c>
      <c r="BQ54" s="19">
        <v>47.337278106508876</v>
      </c>
      <c r="BR54" s="19">
        <v>42.60355029585799</v>
      </c>
      <c r="BS54" s="14">
        <v>3.8907110705292136</v>
      </c>
      <c r="BT54" s="14">
        <v>49.0</v>
      </c>
      <c r="BU54" s="14">
        <f t="shared" si="27"/>
        <v>0.7133</v>
      </c>
      <c r="BV54" s="14">
        <v>60.66</v>
      </c>
      <c r="BW54" s="14">
        <v>0.82</v>
      </c>
      <c r="BX54" s="15">
        <f t="shared" si="28"/>
        <v>1</v>
      </c>
      <c r="BY54" s="15">
        <v>12395.0</v>
      </c>
      <c r="BZ54" s="15">
        <v>266.0</v>
      </c>
      <c r="CA54" s="14">
        <v>0.23</v>
      </c>
      <c r="CB54" s="15">
        <v>4243.0</v>
      </c>
      <c r="CC54" s="15">
        <v>304.0</v>
      </c>
      <c r="CD54" s="14">
        <v>0.5</v>
      </c>
      <c r="CE54" s="15">
        <v>65.08</v>
      </c>
      <c r="CF54" s="15">
        <v>12.7</v>
      </c>
      <c r="CG54" s="15">
        <v>0.388</v>
      </c>
      <c r="CH54" s="21">
        <f t="shared" si="29"/>
        <v>43.33333333</v>
      </c>
      <c r="CI54" s="22">
        <v>36.0</v>
      </c>
      <c r="CJ54" s="15">
        <v>100.0</v>
      </c>
      <c r="CK54" s="15">
        <v>0.0</v>
      </c>
      <c r="CL54" s="15">
        <v>60.0</v>
      </c>
      <c r="CM54" s="15">
        <v>0.0</v>
      </c>
      <c r="CN54" s="15">
        <v>0.0</v>
      </c>
      <c r="CO54" s="15">
        <v>64.0</v>
      </c>
      <c r="CP54" s="15">
        <v>100.0</v>
      </c>
      <c r="CQ54" s="14">
        <f t="shared" si="30"/>
        <v>73.35</v>
      </c>
      <c r="CR54" s="14">
        <f t="shared" si="31"/>
        <v>0.3</v>
      </c>
      <c r="CS54" s="14">
        <f t="shared" si="32"/>
        <v>0.25</v>
      </c>
      <c r="CT54" s="14">
        <f t="shared" si="33"/>
        <v>1</v>
      </c>
      <c r="CU54" s="14">
        <v>3.0</v>
      </c>
      <c r="CV54" s="14">
        <v>1.0</v>
      </c>
      <c r="CW54" s="14">
        <f t="shared" si="34"/>
        <v>0.3</v>
      </c>
      <c r="CX54" s="14">
        <v>2.0</v>
      </c>
      <c r="CY54" s="14">
        <v>1.0</v>
      </c>
      <c r="CZ54" s="14">
        <f t="shared" si="35"/>
        <v>0.2</v>
      </c>
      <c r="DA54" s="14">
        <v>2.0</v>
      </c>
      <c r="DB54" s="14">
        <v>1.0</v>
      </c>
      <c r="DC54" s="14">
        <f t="shared" si="36"/>
        <v>0.2</v>
      </c>
      <c r="DD54" s="14">
        <v>2.0</v>
      </c>
      <c r="DE54" s="14">
        <v>1.0</v>
      </c>
      <c r="DF54" s="14">
        <f t="shared" si="37"/>
        <v>0.2</v>
      </c>
      <c r="DG54" s="14">
        <v>3.0</v>
      </c>
      <c r="DH54" s="14">
        <v>1.0</v>
      </c>
      <c r="DI54" s="14">
        <f t="shared" si="38"/>
        <v>0.3</v>
      </c>
      <c r="DJ54" s="14">
        <v>3.0</v>
      </c>
      <c r="DK54" s="14">
        <v>1.0</v>
      </c>
      <c r="DL54" s="14">
        <f t="shared" si="39"/>
        <v>0.3</v>
      </c>
      <c r="DM54" s="14">
        <f t="shared" si="40"/>
        <v>0.6818719643</v>
      </c>
      <c r="DN54" s="14">
        <v>0.5</v>
      </c>
      <c r="DO54" s="14">
        <v>0.0</v>
      </c>
      <c r="DP54" s="14">
        <v>0.0</v>
      </c>
      <c r="DQ54" s="14">
        <f t="shared" si="41"/>
        <v>0.125</v>
      </c>
      <c r="DR54" s="14">
        <v>0.293</v>
      </c>
      <c r="DS54" s="14">
        <v>0.67</v>
      </c>
      <c r="DT54" s="14">
        <f t="shared" si="42"/>
        <v>0.244655</v>
      </c>
      <c r="DU54" s="14">
        <v>46.0</v>
      </c>
      <c r="DV54" s="14">
        <f t="shared" si="43"/>
        <v>0.54</v>
      </c>
      <c r="DW54" s="14">
        <v>0.4</v>
      </c>
      <c r="DX54" s="14">
        <v>0.7142857143</v>
      </c>
      <c r="DY54" s="14">
        <f t="shared" si="44"/>
        <v>0.5571428572</v>
      </c>
    </row>
    <row r="55">
      <c r="A55" s="3" t="s">
        <v>64</v>
      </c>
      <c r="B55" s="14">
        <f t="shared" si="1"/>
        <v>1</v>
      </c>
      <c r="C55" s="14">
        <f t="shared" si="2"/>
        <v>1</v>
      </c>
      <c r="D55" s="15">
        <f t="shared" si="3"/>
        <v>1</v>
      </c>
      <c r="E55" s="15">
        <v>1.0</v>
      </c>
      <c r="F55" s="15">
        <v>1.0</v>
      </c>
      <c r="G55" s="15">
        <v>1.0</v>
      </c>
      <c r="H55" s="15">
        <v>1.0</v>
      </c>
      <c r="I55" s="15">
        <v>1.0</v>
      </c>
      <c r="J55" s="15">
        <v>1.0</v>
      </c>
      <c r="K55" s="15">
        <v>1.0</v>
      </c>
      <c r="L55" s="15">
        <v>1.0</v>
      </c>
      <c r="M55" s="15">
        <v>1.0</v>
      </c>
      <c r="N55" s="15">
        <v>1.0</v>
      </c>
      <c r="O55" s="3"/>
      <c r="P55" s="15">
        <f t="shared" si="4"/>
        <v>64.75333333</v>
      </c>
      <c r="Q55" s="15">
        <v>2.0</v>
      </c>
      <c r="R55" s="15">
        <v>45.0</v>
      </c>
      <c r="S55" s="15">
        <f t="shared" si="5"/>
        <v>56.25</v>
      </c>
      <c r="T55" s="15">
        <v>8.0</v>
      </c>
      <c r="U55" s="14">
        <f t="shared" si="6"/>
        <v>66.66666667</v>
      </c>
      <c r="V55" s="14">
        <v>60.85</v>
      </c>
      <c r="W55" s="14">
        <f t="shared" si="7"/>
        <v>60.85</v>
      </c>
      <c r="X55" s="15">
        <v>3.0</v>
      </c>
      <c r="Y55" s="15">
        <v>3.0</v>
      </c>
      <c r="Z55" s="15">
        <v>2.0</v>
      </c>
      <c r="AA55" s="15">
        <f t="shared" si="46"/>
        <v>70</v>
      </c>
      <c r="AB55" s="15">
        <v>1.0</v>
      </c>
      <c r="AC55" s="15">
        <v>4.0</v>
      </c>
      <c r="AD55" s="15">
        <v>2.0</v>
      </c>
      <c r="AE55" s="15">
        <v>3.0</v>
      </c>
      <c r="AF55" s="15">
        <v>3.0</v>
      </c>
      <c r="AG55" s="15">
        <f t="shared" si="47"/>
        <v>70</v>
      </c>
      <c r="AH55" s="14">
        <v>47.17714360924626</v>
      </c>
      <c r="AI55" s="15">
        <v>531.0</v>
      </c>
      <c r="AJ55" s="14">
        <f t="shared" si="10"/>
        <v>0.4321543559</v>
      </c>
      <c r="AK55" s="15">
        <v>222648.0</v>
      </c>
      <c r="AL55" s="14">
        <f t="shared" si="11"/>
        <v>0.5695354794</v>
      </c>
      <c r="AM55" s="14">
        <f t="shared" si="12"/>
        <v>0.5008449176</v>
      </c>
      <c r="AN55" s="15">
        <v>3.0</v>
      </c>
      <c r="AO55" s="15">
        <v>1.0</v>
      </c>
      <c r="AP55" s="15">
        <v>0.0</v>
      </c>
      <c r="AQ55" s="15">
        <v>4.0</v>
      </c>
      <c r="AR55" s="16">
        <f t="shared" si="13"/>
        <v>0.8</v>
      </c>
      <c r="AS55" s="17">
        <f t="shared" si="14"/>
        <v>0.25</v>
      </c>
      <c r="AT55" s="17">
        <f t="shared" si="15"/>
        <v>0.525</v>
      </c>
      <c r="AU55" s="14">
        <f t="shared" si="16"/>
        <v>0.4870775412</v>
      </c>
      <c r="AV55" s="15">
        <v>5.0</v>
      </c>
      <c r="AW55" s="18">
        <f t="shared" si="49"/>
        <v>0.3882367671</v>
      </c>
      <c r="AX55" s="15">
        <v>0.54</v>
      </c>
      <c r="AY55" s="14">
        <v>56.52351238507606</v>
      </c>
      <c r="AZ55" s="15">
        <v>11.0</v>
      </c>
      <c r="BA55" s="14">
        <f t="shared" si="18"/>
        <v>0.4627197283</v>
      </c>
      <c r="BB55" s="15">
        <v>12.0</v>
      </c>
      <c r="BC55" s="14">
        <f t="shared" si="19"/>
        <v>0.535793828</v>
      </c>
      <c r="BD55" s="15">
        <v>7.38</v>
      </c>
      <c r="BE55" s="15">
        <v>2015.0</v>
      </c>
      <c r="BF55" s="18">
        <f t="shared" si="20"/>
        <v>0.7429822023</v>
      </c>
      <c r="BG55" s="18">
        <f t="shared" si="21"/>
        <v>0.6393880151</v>
      </c>
      <c r="BH55" s="15">
        <v>0.505</v>
      </c>
      <c r="BI55" s="15">
        <v>32.7</v>
      </c>
      <c r="BJ55" s="14">
        <f t="shared" si="22"/>
        <v>0.7776655039</v>
      </c>
      <c r="BK55" s="14">
        <f t="shared" si="23"/>
        <v>64.1332752</v>
      </c>
      <c r="BL55" s="15">
        <v>100.0</v>
      </c>
      <c r="BM55" s="14">
        <f t="shared" si="24"/>
        <v>0.505</v>
      </c>
      <c r="BN55" s="15">
        <v>53.0</v>
      </c>
      <c r="BO55" s="14">
        <f t="shared" si="25"/>
        <v>0.5175</v>
      </c>
      <c r="BP55" s="14">
        <f t="shared" si="26"/>
        <v>46.3666053</v>
      </c>
      <c r="BQ55" s="19">
        <v>93.35963182117028</v>
      </c>
      <c r="BR55" s="19">
        <v>84.02366863905326</v>
      </c>
      <c r="BS55" s="14">
        <v>0.06792447823339173</v>
      </c>
      <c r="BT55" s="14">
        <v>26.0</v>
      </c>
      <c r="BU55" s="14">
        <f t="shared" si="27"/>
        <v>0.5404</v>
      </c>
      <c r="BV55" s="14">
        <v>16.08</v>
      </c>
      <c r="BW55" s="14">
        <v>0.92</v>
      </c>
      <c r="BX55" s="15">
        <f t="shared" si="28"/>
        <v>0</v>
      </c>
      <c r="BY55" s="15">
        <v>0.0</v>
      </c>
      <c r="BZ55" s="15">
        <v>0.0</v>
      </c>
      <c r="CA55" s="14">
        <v>0.0</v>
      </c>
      <c r="CB55" s="15">
        <v>2.2</v>
      </c>
      <c r="CC55" s="15">
        <v>0.0</v>
      </c>
      <c r="CD55" s="14">
        <v>0.0</v>
      </c>
      <c r="CE55" s="15">
        <v>58.3</v>
      </c>
      <c r="CF55" s="15">
        <v>5.6</v>
      </c>
      <c r="CG55" s="15">
        <v>0.535</v>
      </c>
      <c r="CH55" s="21">
        <f t="shared" si="29"/>
        <v>65.01666667</v>
      </c>
      <c r="CI55" s="22">
        <v>65.0</v>
      </c>
      <c r="CJ55" s="15">
        <v>90.1</v>
      </c>
      <c r="CK55" s="15">
        <v>9.9</v>
      </c>
      <c r="CL55" s="15">
        <v>80.0</v>
      </c>
      <c r="CM55" s="15">
        <v>100.0</v>
      </c>
      <c r="CN55" s="15">
        <v>10.0</v>
      </c>
      <c r="CO55" s="15">
        <v>45.0</v>
      </c>
      <c r="CP55" s="15">
        <v>91.0</v>
      </c>
      <c r="CQ55" s="14">
        <f t="shared" si="30"/>
        <v>64.49166667</v>
      </c>
      <c r="CR55" s="14">
        <f t="shared" si="31"/>
        <v>0.45</v>
      </c>
      <c r="CS55" s="14">
        <f t="shared" si="32"/>
        <v>0.3083333333</v>
      </c>
      <c r="CT55" s="14">
        <f t="shared" si="33"/>
        <v>1.833333333</v>
      </c>
      <c r="CU55" s="14">
        <v>1.0</v>
      </c>
      <c r="CV55" s="14">
        <v>1.0</v>
      </c>
      <c r="CW55" s="14">
        <f t="shared" si="34"/>
        <v>0.1</v>
      </c>
      <c r="CX55" s="14">
        <v>2.0</v>
      </c>
      <c r="CY55" s="14">
        <v>2.0</v>
      </c>
      <c r="CZ55" s="14">
        <f t="shared" si="35"/>
        <v>0.3</v>
      </c>
      <c r="DA55" s="14">
        <v>2.0</v>
      </c>
      <c r="DB55" s="14">
        <v>3.0</v>
      </c>
      <c r="DC55" s="14">
        <f t="shared" si="36"/>
        <v>0.4</v>
      </c>
      <c r="DD55" s="14">
        <v>2.0</v>
      </c>
      <c r="DE55" s="14">
        <v>2.0</v>
      </c>
      <c r="DF55" s="14">
        <f t="shared" si="37"/>
        <v>0.3</v>
      </c>
      <c r="DG55" s="14">
        <v>3.0</v>
      </c>
      <c r="DH55" s="14">
        <v>2.0</v>
      </c>
      <c r="DI55" s="14">
        <f t="shared" si="38"/>
        <v>0.45</v>
      </c>
      <c r="DJ55" s="14">
        <v>3.0</v>
      </c>
      <c r="DK55" s="14">
        <v>1.0</v>
      </c>
      <c r="DL55" s="14">
        <f t="shared" si="39"/>
        <v>0.3</v>
      </c>
      <c r="DM55" s="14">
        <f t="shared" si="40"/>
        <v>0.6098610714</v>
      </c>
      <c r="DN55" s="14">
        <v>0.75</v>
      </c>
      <c r="DO55" s="14">
        <v>0.33</v>
      </c>
      <c r="DP55" s="14">
        <v>0.0</v>
      </c>
      <c r="DQ55" s="14">
        <f t="shared" si="41"/>
        <v>0.249375</v>
      </c>
      <c r="DR55" s="14">
        <v>0.637</v>
      </c>
      <c r="DS55" s="14">
        <v>0.67</v>
      </c>
      <c r="DT55" s="14">
        <f t="shared" si="42"/>
        <v>0.531895</v>
      </c>
      <c r="DU55" s="14">
        <v>46.0</v>
      </c>
      <c r="DV55" s="14">
        <f t="shared" si="43"/>
        <v>0.54</v>
      </c>
      <c r="DW55" s="14">
        <v>0.6</v>
      </c>
      <c r="DX55" s="14">
        <v>0.7614285714</v>
      </c>
      <c r="DY55" s="14">
        <f t="shared" si="44"/>
        <v>0.6807142857</v>
      </c>
    </row>
    <row r="56">
      <c r="A56" s="3" t="s">
        <v>65</v>
      </c>
      <c r="B56" s="14">
        <f t="shared" si="1"/>
        <v>1</v>
      </c>
      <c r="C56" s="14">
        <f t="shared" si="2"/>
        <v>1</v>
      </c>
      <c r="D56" s="15">
        <f t="shared" si="3"/>
        <v>1</v>
      </c>
      <c r="E56" s="15">
        <v>1.0</v>
      </c>
      <c r="F56" s="15">
        <v>1.0</v>
      </c>
      <c r="G56" s="15">
        <v>1.0</v>
      </c>
      <c r="H56" s="15">
        <v>1.0</v>
      </c>
      <c r="I56" s="15">
        <v>1.0</v>
      </c>
      <c r="J56" s="15">
        <v>1.0</v>
      </c>
      <c r="K56" s="15">
        <v>1.0</v>
      </c>
      <c r="L56" s="15">
        <v>1.0</v>
      </c>
      <c r="M56" s="15">
        <v>1.0</v>
      </c>
      <c r="N56" s="15">
        <v>1.0</v>
      </c>
      <c r="O56" s="3"/>
      <c r="P56" s="15">
        <f t="shared" si="4"/>
        <v>68.52466667</v>
      </c>
      <c r="Q56" s="15">
        <v>3.0</v>
      </c>
      <c r="R56" s="15">
        <v>66.0</v>
      </c>
      <c r="S56" s="15">
        <f t="shared" si="5"/>
        <v>82.5</v>
      </c>
      <c r="T56" s="15">
        <v>7.0</v>
      </c>
      <c r="U56" s="14">
        <f t="shared" si="6"/>
        <v>58.33333333</v>
      </c>
      <c r="V56" s="14">
        <v>71.79</v>
      </c>
      <c r="W56" s="14">
        <f t="shared" si="7"/>
        <v>71.79</v>
      </c>
      <c r="X56" s="15">
        <v>4.0</v>
      </c>
      <c r="Y56" s="15">
        <v>3.0</v>
      </c>
      <c r="Z56" s="15">
        <v>3.0</v>
      </c>
      <c r="AA56" s="15">
        <f t="shared" si="46"/>
        <v>85</v>
      </c>
      <c r="AB56" s="15">
        <v>0.0</v>
      </c>
      <c r="AC56" s="15">
        <v>4.0</v>
      </c>
      <c r="AD56" s="15">
        <v>2.0</v>
      </c>
      <c r="AE56" s="15">
        <v>2.0</v>
      </c>
      <c r="AF56" s="15">
        <v>1.0</v>
      </c>
      <c r="AG56" s="15">
        <f t="shared" si="47"/>
        <v>45</v>
      </c>
      <c r="AH56" s="14">
        <v>38.657085223687716</v>
      </c>
      <c r="AI56" s="15">
        <v>491.0</v>
      </c>
      <c r="AJ56" s="14">
        <f t="shared" si="10"/>
        <v>0.4167908177</v>
      </c>
      <c r="AK56" s="15">
        <v>1347251.0</v>
      </c>
      <c r="AL56" s="14">
        <f t="shared" si="11"/>
        <v>0.8887292265</v>
      </c>
      <c r="AM56" s="14">
        <f t="shared" si="12"/>
        <v>0.6527600221</v>
      </c>
      <c r="AN56" s="15">
        <v>4.0</v>
      </c>
      <c r="AO56" s="15">
        <v>1.0</v>
      </c>
      <c r="AP56" s="15">
        <v>0.0</v>
      </c>
      <c r="AQ56" s="15">
        <v>5.0</v>
      </c>
      <c r="AR56" s="16">
        <f t="shared" si="13"/>
        <v>1</v>
      </c>
      <c r="AS56" s="17">
        <f t="shared" si="14"/>
        <v>0.2</v>
      </c>
      <c r="AT56" s="17">
        <f t="shared" si="15"/>
        <v>0.6</v>
      </c>
      <c r="AU56" s="14">
        <f t="shared" si="16"/>
        <v>0.373619989</v>
      </c>
      <c r="AV56" s="15">
        <v>8.0</v>
      </c>
      <c r="AW56" s="18">
        <f t="shared" si="49"/>
        <v>0.4760925677</v>
      </c>
      <c r="AX56" s="15">
        <v>0.31</v>
      </c>
      <c r="AY56" s="14">
        <v>83.50206717320847</v>
      </c>
      <c r="AZ56" s="3"/>
      <c r="BA56" s="14">
        <f t="shared" si="18"/>
        <v>1</v>
      </c>
      <c r="BB56" s="3"/>
      <c r="BC56" s="14">
        <f t="shared" si="19"/>
        <v>1</v>
      </c>
      <c r="BD56" s="15">
        <v>12.74</v>
      </c>
      <c r="BE56" s="15">
        <v>2016.0</v>
      </c>
      <c r="BF56" s="18">
        <f t="shared" si="20"/>
        <v>0.4968145708</v>
      </c>
      <c r="BG56" s="18">
        <f t="shared" si="21"/>
        <v>0.7484072854</v>
      </c>
      <c r="BH56" s="15">
        <v>0.797</v>
      </c>
      <c r="BI56" s="15">
        <v>12.2</v>
      </c>
      <c r="BJ56" s="14">
        <f t="shared" si="22"/>
        <v>0.9289008031</v>
      </c>
      <c r="BK56" s="14">
        <f t="shared" si="23"/>
        <v>86.29504015</v>
      </c>
      <c r="BL56" s="15">
        <v>85.0</v>
      </c>
      <c r="BM56" s="14">
        <f t="shared" si="24"/>
        <v>0.67745</v>
      </c>
      <c r="BN56" s="15">
        <v>78.0</v>
      </c>
      <c r="BO56" s="14">
        <f t="shared" si="25"/>
        <v>0.728725</v>
      </c>
      <c r="BP56" s="14">
        <f t="shared" si="26"/>
        <v>57.63416667</v>
      </c>
      <c r="BQ56" s="19">
        <v>100.0</v>
      </c>
      <c r="BR56" s="19">
        <v>90.53254437869822</v>
      </c>
      <c r="BS56" s="14">
        <v>0.0</v>
      </c>
      <c r="BT56" s="14">
        <v>100.0</v>
      </c>
      <c r="BU56" s="14">
        <f t="shared" si="27"/>
        <v>0.36185</v>
      </c>
      <c r="BV56" s="14">
        <v>8.37</v>
      </c>
      <c r="BW56" s="14">
        <v>0.64</v>
      </c>
      <c r="BX56" s="15">
        <f t="shared" si="28"/>
        <v>0</v>
      </c>
      <c r="BY56" s="15">
        <v>0.0</v>
      </c>
      <c r="BZ56" s="15">
        <v>0.0</v>
      </c>
      <c r="CA56" s="14">
        <v>0.0</v>
      </c>
      <c r="CB56" s="15">
        <v>0.0</v>
      </c>
      <c r="CC56" s="15">
        <v>0.0</v>
      </c>
      <c r="CD56" s="14">
        <v>0.0</v>
      </c>
      <c r="CE56" s="26">
        <v>56.82</v>
      </c>
      <c r="CF56" s="15" t="s">
        <v>210</v>
      </c>
      <c r="CG56" s="15">
        <v>0.472</v>
      </c>
      <c r="CH56" s="21">
        <f t="shared" si="29"/>
        <v>53.31666667</v>
      </c>
      <c r="CI56" s="22">
        <v>35.0</v>
      </c>
      <c r="CJ56" s="15">
        <v>33.9</v>
      </c>
      <c r="CK56" s="15">
        <v>66.1</v>
      </c>
      <c r="CL56" s="15">
        <v>60.0</v>
      </c>
      <c r="CM56" s="15">
        <v>100.0</v>
      </c>
      <c r="CN56" s="15">
        <v>0.0</v>
      </c>
      <c r="CO56" s="15">
        <v>91.0</v>
      </c>
      <c r="CP56" s="15">
        <v>93.0</v>
      </c>
      <c r="CQ56" s="14">
        <f t="shared" si="30"/>
        <v>60.175</v>
      </c>
      <c r="CR56" s="14">
        <f t="shared" si="31"/>
        <v>0.75</v>
      </c>
      <c r="CS56" s="14">
        <f t="shared" si="32"/>
        <v>0.225</v>
      </c>
      <c r="CT56" s="14">
        <f t="shared" si="33"/>
        <v>1.333333333</v>
      </c>
      <c r="CU56" s="14">
        <v>1.0</v>
      </c>
      <c r="CV56" s="14">
        <v>0.0</v>
      </c>
      <c r="CW56" s="14">
        <f t="shared" si="34"/>
        <v>0.05</v>
      </c>
      <c r="CX56" s="14">
        <v>2.0</v>
      </c>
      <c r="CY56" s="14">
        <v>2.0</v>
      </c>
      <c r="CZ56" s="14">
        <f t="shared" si="35"/>
        <v>0.3</v>
      </c>
      <c r="DA56" s="14">
        <v>1.0</v>
      </c>
      <c r="DB56" s="14">
        <v>1.0</v>
      </c>
      <c r="DC56" s="14">
        <f t="shared" si="36"/>
        <v>0.1</v>
      </c>
      <c r="DD56" s="14">
        <v>3.0</v>
      </c>
      <c r="DE56" s="14">
        <v>4.0</v>
      </c>
      <c r="DF56" s="14">
        <f t="shared" si="37"/>
        <v>0.75</v>
      </c>
      <c r="DG56" s="14">
        <v>1.0</v>
      </c>
      <c r="DH56" s="14">
        <v>0.0</v>
      </c>
      <c r="DI56" s="14">
        <f t="shared" si="38"/>
        <v>0.05</v>
      </c>
      <c r="DJ56" s="14">
        <v>1.0</v>
      </c>
      <c r="DK56" s="14">
        <v>1.0</v>
      </c>
      <c r="DL56" s="14">
        <f t="shared" si="39"/>
        <v>0.1</v>
      </c>
      <c r="DM56" s="14">
        <f t="shared" si="40"/>
        <v>0.6200238393</v>
      </c>
      <c r="DN56" s="14">
        <v>0.625</v>
      </c>
      <c r="DO56" s="14">
        <v>0.67</v>
      </c>
      <c r="DP56" s="14">
        <v>1.0</v>
      </c>
      <c r="DQ56" s="14">
        <f t="shared" si="41"/>
        <v>0.6784375</v>
      </c>
      <c r="DR56" s="14">
        <v>0.434</v>
      </c>
      <c r="DS56" s="14">
        <v>0.33</v>
      </c>
      <c r="DT56" s="14">
        <f t="shared" si="42"/>
        <v>0.28861</v>
      </c>
      <c r="DU56" s="27">
        <v>21.0</v>
      </c>
      <c r="DV56" s="14">
        <f t="shared" si="43"/>
        <v>0.79</v>
      </c>
      <c r="DW56" s="14">
        <v>0.6</v>
      </c>
      <c r="DX56" s="14">
        <v>0.7142857143</v>
      </c>
      <c r="DY56" s="14">
        <f t="shared" si="44"/>
        <v>0.6571428572</v>
      </c>
    </row>
    <row r="57">
      <c r="A57" s="3" t="s">
        <v>66</v>
      </c>
      <c r="B57" s="14">
        <f t="shared" si="1"/>
        <v>0.8125</v>
      </c>
      <c r="C57" s="14">
        <f t="shared" si="2"/>
        <v>0.625</v>
      </c>
      <c r="D57" s="15">
        <f t="shared" si="3"/>
        <v>1</v>
      </c>
      <c r="E57" s="15">
        <v>1.0</v>
      </c>
      <c r="F57" s="15">
        <v>1.0</v>
      </c>
      <c r="G57" s="15">
        <v>0.0</v>
      </c>
      <c r="H57" s="15">
        <v>1.0</v>
      </c>
      <c r="I57" s="15">
        <v>0.0</v>
      </c>
      <c r="J57" s="15">
        <v>1.0</v>
      </c>
      <c r="K57" s="15">
        <v>1.0</v>
      </c>
      <c r="L57" s="15">
        <v>0.0</v>
      </c>
      <c r="M57" s="15">
        <v>1.0</v>
      </c>
      <c r="N57" s="15">
        <v>1.0</v>
      </c>
      <c r="O57" s="3"/>
      <c r="P57" s="15">
        <f t="shared" si="4"/>
        <v>52.96466667</v>
      </c>
      <c r="Q57" s="15">
        <v>3.0</v>
      </c>
      <c r="R57" s="15">
        <v>30.0</v>
      </c>
      <c r="S57" s="15">
        <f t="shared" si="5"/>
        <v>37.5</v>
      </c>
      <c r="T57" s="15">
        <v>7.0</v>
      </c>
      <c r="U57" s="14">
        <f t="shared" si="6"/>
        <v>58.33333333</v>
      </c>
      <c r="V57" s="14">
        <v>48.99</v>
      </c>
      <c r="W57" s="14">
        <f t="shared" si="7"/>
        <v>48.99</v>
      </c>
      <c r="X57" s="15">
        <v>3.0</v>
      </c>
      <c r="Y57" s="15">
        <v>2.0</v>
      </c>
      <c r="Z57" s="15">
        <v>1.0</v>
      </c>
      <c r="AA57" s="15">
        <f t="shared" si="46"/>
        <v>55</v>
      </c>
      <c r="AB57" s="15">
        <v>1.0</v>
      </c>
      <c r="AC57" s="15">
        <v>4.0</v>
      </c>
      <c r="AD57" s="15">
        <v>2.0</v>
      </c>
      <c r="AE57" s="15">
        <v>3.0</v>
      </c>
      <c r="AF57" s="15">
        <v>2.0</v>
      </c>
      <c r="AG57" s="15">
        <f t="shared" si="47"/>
        <v>65</v>
      </c>
      <c r="AH57" s="14">
        <v>29.16312310133174</v>
      </c>
      <c r="AI57" s="15">
        <v>402.0</v>
      </c>
      <c r="AJ57" s="14">
        <f t="shared" si="10"/>
        <v>0.3785013138</v>
      </c>
      <c r="AK57" s="15">
        <v>161275.0</v>
      </c>
      <c r="AL57" s="14">
        <f t="shared" si="11"/>
        <v>0.5141090496</v>
      </c>
      <c r="AM57" s="14">
        <f t="shared" si="12"/>
        <v>0.4463051817</v>
      </c>
      <c r="AN57" s="15">
        <v>0.0</v>
      </c>
      <c r="AO57" s="15">
        <v>2.0</v>
      </c>
      <c r="AP57" s="15">
        <v>0.0</v>
      </c>
      <c r="AQ57" s="15">
        <v>2.0</v>
      </c>
      <c r="AR57" s="16">
        <f t="shared" si="13"/>
        <v>0.4</v>
      </c>
      <c r="AS57" s="17">
        <f t="shared" si="14"/>
        <v>1</v>
      </c>
      <c r="AT57" s="17">
        <f t="shared" si="15"/>
        <v>0.7</v>
      </c>
      <c r="AU57" s="14">
        <f t="shared" si="16"/>
        <v>0.4268474092</v>
      </c>
      <c r="AV57" s="15">
        <v>2.0</v>
      </c>
      <c r="AW57" s="18">
        <f t="shared" si="49"/>
        <v>0.2380462839</v>
      </c>
      <c r="AX57" s="15">
        <v>0.21</v>
      </c>
      <c r="AY57" s="14">
        <v>52.129832804544996</v>
      </c>
      <c r="AZ57" s="15">
        <v>4.0</v>
      </c>
      <c r="BA57" s="14">
        <f t="shared" si="18"/>
        <v>0.6520113788</v>
      </c>
      <c r="BB57" s="15">
        <v>8.0</v>
      </c>
      <c r="BC57" s="14">
        <f t="shared" si="19"/>
        <v>0.6023448934</v>
      </c>
      <c r="BD57" s="15">
        <v>1.71</v>
      </c>
      <c r="BE57" s="15">
        <v>2015.0</v>
      </c>
      <c r="BF57" s="18">
        <f t="shared" si="20"/>
        <v>0.9465789734</v>
      </c>
      <c r="BG57" s="18">
        <f t="shared" si="21"/>
        <v>0.7744619334</v>
      </c>
      <c r="BH57" s="15">
        <v>0.419</v>
      </c>
      <c r="BI57" s="15">
        <v>81.7</v>
      </c>
      <c r="BJ57" s="14">
        <f t="shared" si="22"/>
        <v>0</v>
      </c>
      <c r="BK57" s="14">
        <f t="shared" si="23"/>
        <v>20.95</v>
      </c>
      <c r="BL57" s="15">
        <v>76.0</v>
      </c>
      <c r="BM57" s="14">
        <f t="shared" si="24"/>
        <v>0.31844</v>
      </c>
      <c r="BN57" s="15">
        <v>58.0</v>
      </c>
      <c r="BO57" s="14">
        <f t="shared" si="25"/>
        <v>0.44922</v>
      </c>
      <c r="BP57" s="14">
        <f t="shared" si="26"/>
        <v>36.25924392</v>
      </c>
      <c r="BQ57" s="19">
        <v>78.89546351084813</v>
      </c>
      <c r="BR57" s="19">
        <v>71.00591715976331</v>
      </c>
      <c r="BS57" s="14">
        <v>0.0</v>
      </c>
      <c r="BT57" s="14">
        <v>11.0</v>
      </c>
      <c r="BU57" s="14">
        <f t="shared" si="27"/>
        <v>0.394</v>
      </c>
      <c r="BV57" s="14">
        <v>7.8</v>
      </c>
      <c r="BW57" s="14">
        <v>0.71</v>
      </c>
      <c r="BX57" s="15">
        <f t="shared" si="28"/>
        <v>0</v>
      </c>
      <c r="BY57" s="15">
        <v>0.0</v>
      </c>
      <c r="BZ57" s="15">
        <v>0.0</v>
      </c>
      <c r="CA57" s="14">
        <v>0.0</v>
      </c>
      <c r="CB57" s="15">
        <v>0.0</v>
      </c>
      <c r="CC57" s="15">
        <v>0.0</v>
      </c>
      <c r="CD57" s="14">
        <v>0.0</v>
      </c>
      <c r="CE57" s="15">
        <v>43.96</v>
      </c>
      <c r="CF57" s="15">
        <v>-9.4</v>
      </c>
      <c r="CG57" s="15">
        <v>0.557</v>
      </c>
      <c r="CH57" s="21">
        <f t="shared" si="29"/>
        <v>66.13333333</v>
      </c>
      <c r="CI57" s="22">
        <v>78.0</v>
      </c>
      <c r="CJ57" s="15">
        <v>96.8</v>
      </c>
      <c r="CK57" s="15">
        <v>3.2</v>
      </c>
      <c r="CL57" s="15">
        <v>80.0</v>
      </c>
      <c r="CM57" s="15">
        <v>100.0</v>
      </c>
      <c r="CN57" s="15">
        <v>0.0</v>
      </c>
      <c r="CO57" s="15">
        <v>42.0</v>
      </c>
      <c r="CP57" s="15">
        <v>81.0</v>
      </c>
      <c r="CQ57" s="14">
        <f t="shared" si="30"/>
        <v>61.775</v>
      </c>
      <c r="CR57" s="14">
        <f t="shared" si="31"/>
        <v>0.6</v>
      </c>
      <c r="CS57" s="14">
        <f t="shared" si="32"/>
        <v>0.275</v>
      </c>
      <c r="CT57" s="14">
        <f t="shared" si="33"/>
        <v>1.333333333</v>
      </c>
      <c r="CU57" s="14">
        <v>2.0</v>
      </c>
      <c r="CV57" s="14">
        <v>2.0</v>
      </c>
      <c r="CW57" s="14">
        <f t="shared" si="34"/>
        <v>0.3</v>
      </c>
      <c r="CX57" s="14">
        <v>3.0</v>
      </c>
      <c r="CY57" s="14">
        <v>0.0</v>
      </c>
      <c r="CZ57" s="14">
        <f t="shared" si="35"/>
        <v>0.15</v>
      </c>
      <c r="DA57" s="14">
        <v>3.0</v>
      </c>
      <c r="DB57" s="14">
        <v>3.0</v>
      </c>
      <c r="DC57" s="14">
        <f t="shared" si="36"/>
        <v>0.6</v>
      </c>
      <c r="DD57" s="14">
        <v>1.0</v>
      </c>
      <c r="DE57" s="14">
        <v>1.0</v>
      </c>
      <c r="DF57" s="14">
        <f t="shared" si="37"/>
        <v>0.1</v>
      </c>
      <c r="DG57" s="14">
        <v>1.0</v>
      </c>
      <c r="DH57" s="14">
        <v>0.0</v>
      </c>
      <c r="DI57" s="14">
        <f t="shared" si="38"/>
        <v>0.05</v>
      </c>
      <c r="DJ57" s="14">
        <v>3.0</v>
      </c>
      <c r="DK57" s="14">
        <v>2.0</v>
      </c>
      <c r="DL57" s="14">
        <f t="shared" si="39"/>
        <v>0.45</v>
      </c>
      <c r="DM57" s="14">
        <f t="shared" si="40"/>
        <v>0.5737800893</v>
      </c>
      <c r="DN57" s="14">
        <v>0.875</v>
      </c>
      <c r="DO57" s="14">
        <v>0.67</v>
      </c>
      <c r="DP57" s="14">
        <v>0.0</v>
      </c>
      <c r="DQ57" s="14">
        <f t="shared" si="41"/>
        <v>0.3653125</v>
      </c>
      <c r="DR57" s="14">
        <v>0.574</v>
      </c>
      <c r="DS57" s="14">
        <v>0.33</v>
      </c>
      <c r="DT57" s="14">
        <f t="shared" si="42"/>
        <v>0.38171</v>
      </c>
      <c r="DU57" s="14">
        <v>55.0</v>
      </c>
      <c r="DV57" s="14">
        <f t="shared" si="43"/>
        <v>0.45</v>
      </c>
      <c r="DW57" s="14">
        <v>0.47</v>
      </c>
      <c r="DX57" s="14">
        <v>0.7142857143</v>
      </c>
      <c r="DY57" s="14">
        <f t="shared" si="44"/>
        <v>0.5921428572</v>
      </c>
    </row>
    <row r="58">
      <c r="A58" s="3" t="s">
        <v>67</v>
      </c>
      <c r="B58" s="14">
        <f t="shared" si="1"/>
        <v>0.8125</v>
      </c>
      <c r="C58" s="14">
        <f t="shared" si="2"/>
        <v>0.625</v>
      </c>
      <c r="D58" s="15">
        <f t="shared" si="3"/>
        <v>1</v>
      </c>
      <c r="E58" s="15">
        <v>1.0</v>
      </c>
      <c r="F58" s="15">
        <v>1.0</v>
      </c>
      <c r="G58" s="15">
        <v>0.0</v>
      </c>
      <c r="H58" s="15">
        <v>1.0</v>
      </c>
      <c r="I58" s="15">
        <v>1.0</v>
      </c>
      <c r="J58" s="15">
        <v>1.0</v>
      </c>
      <c r="K58" s="15">
        <v>0.0</v>
      </c>
      <c r="L58" s="15">
        <v>0.0</v>
      </c>
      <c r="M58" s="15">
        <v>1.0</v>
      </c>
      <c r="N58" s="15">
        <v>1.0</v>
      </c>
      <c r="O58" s="3"/>
      <c r="P58" s="15">
        <f t="shared" si="4"/>
        <v>74.58066667</v>
      </c>
      <c r="Q58" s="15">
        <v>4.0</v>
      </c>
      <c r="R58" s="15">
        <v>85.0</v>
      </c>
      <c r="S58" s="15">
        <f t="shared" si="5"/>
        <v>100</v>
      </c>
      <c r="T58" s="15">
        <v>7.0</v>
      </c>
      <c r="U58" s="14">
        <f t="shared" si="6"/>
        <v>58.33333333</v>
      </c>
      <c r="V58" s="14">
        <v>89.57</v>
      </c>
      <c r="W58" s="14">
        <f t="shared" si="7"/>
        <v>89.57</v>
      </c>
      <c r="X58" s="15">
        <v>4.0</v>
      </c>
      <c r="Y58" s="15">
        <v>3.0</v>
      </c>
      <c r="Z58" s="15">
        <v>3.0</v>
      </c>
      <c r="AA58" s="15">
        <f t="shared" si="46"/>
        <v>85</v>
      </c>
      <c r="AB58" s="15">
        <v>0.0</v>
      </c>
      <c r="AC58" s="15">
        <v>3.0</v>
      </c>
      <c r="AD58" s="15">
        <v>2.0</v>
      </c>
      <c r="AE58" s="15">
        <v>1.0</v>
      </c>
      <c r="AF58" s="15">
        <v>2.0</v>
      </c>
      <c r="AG58" s="15">
        <f t="shared" si="47"/>
        <v>40</v>
      </c>
      <c r="AH58" s="14">
        <v>86.96065369897269</v>
      </c>
      <c r="AI58" s="15">
        <v>193.0</v>
      </c>
      <c r="AJ58" s="14">
        <f t="shared" si="10"/>
        <v>0.2521893396</v>
      </c>
      <c r="AK58" s="15">
        <v>717.0</v>
      </c>
      <c r="AL58" s="14">
        <f t="shared" si="11"/>
        <v>0.01253221654</v>
      </c>
      <c r="AM58" s="14">
        <f t="shared" si="12"/>
        <v>0.1323607781</v>
      </c>
      <c r="AN58" s="15">
        <v>1.0</v>
      </c>
      <c r="AO58" s="15">
        <v>0.0</v>
      </c>
      <c r="AP58" s="15">
        <v>1.0</v>
      </c>
      <c r="AQ58" s="15">
        <v>2.0</v>
      </c>
      <c r="AR58" s="16">
        <f t="shared" si="13"/>
        <v>0.4</v>
      </c>
      <c r="AS58" s="17">
        <f t="shared" si="14"/>
        <v>0.5</v>
      </c>
      <c r="AT58" s="17">
        <f t="shared" si="15"/>
        <v>0.45</v>
      </c>
      <c r="AU58" s="14">
        <f t="shared" si="16"/>
        <v>0.708819611</v>
      </c>
      <c r="AV58" s="15">
        <v>128.0</v>
      </c>
      <c r="AW58" s="18">
        <f t="shared" si="49"/>
        <v>1</v>
      </c>
      <c r="AX58" s="15">
        <v>0.9</v>
      </c>
      <c r="AY58" s="14">
        <v>97.5614417668596</v>
      </c>
      <c r="AZ58" s="3"/>
      <c r="BA58" s="14">
        <f t="shared" si="18"/>
        <v>1</v>
      </c>
      <c r="BB58" s="3"/>
      <c r="BC58" s="14">
        <f t="shared" si="19"/>
        <v>1</v>
      </c>
      <c r="BD58" s="15">
        <v>0.32</v>
      </c>
      <c r="BE58" s="15">
        <v>2016.0</v>
      </c>
      <c r="BF58" s="18">
        <f t="shared" si="20"/>
        <v>0.9902386279</v>
      </c>
      <c r="BG58" s="18">
        <f t="shared" si="21"/>
        <v>0.9951193139</v>
      </c>
      <c r="BH58" s="15">
        <v>0.932</v>
      </c>
      <c r="BI58" s="15">
        <v>2.2</v>
      </c>
      <c r="BJ58" s="14">
        <f t="shared" si="22"/>
        <v>0.9879567135</v>
      </c>
      <c r="BK58" s="14">
        <f t="shared" si="23"/>
        <v>95.99783567</v>
      </c>
      <c r="BL58" s="15">
        <v>96.0</v>
      </c>
      <c r="BM58" s="14">
        <f t="shared" si="24"/>
        <v>0.89472</v>
      </c>
      <c r="BN58" s="15">
        <v>100.0</v>
      </c>
      <c r="BO58" s="14">
        <f t="shared" si="25"/>
        <v>0.94736</v>
      </c>
      <c r="BP58" s="14">
        <f t="shared" si="26"/>
        <v>53.89649025</v>
      </c>
      <c r="BQ58" s="19">
        <v>18.408941485864567</v>
      </c>
      <c r="BR58" s="19">
        <v>16.56804733727811</v>
      </c>
      <c r="BS58" s="14">
        <v>2.676840001433345</v>
      </c>
      <c r="BT58" s="14">
        <v>63.0</v>
      </c>
      <c r="BU58" s="14">
        <f t="shared" si="27"/>
        <v>0.965</v>
      </c>
      <c r="BV58" s="14">
        <v>100.0</v>
      </c>
      <c r="BW58" s="14">
        <v>0.93</v>
      </c>
      <c r="BX58" s="15">
        <f t="shared" si="28"/>
        <v>0</v>
      </c>
      <c r="BY58" s="15">
        <v>13.0</v>
      </c>
      <c r="BZ58" s="15">
        <v>0.0</v>
      </c>
      <c r="CA58" s="14">
        <v>0.0</v>
      </c>
      <c r="CB58" s="15">
        <v>0.0</v>
      </c>
      <c r="CC58" s="15">
        <v>0.0</v>
      </c>
      <c r="CD58" s="14">
        <v>0.0</v>
      </c>
      <c r="CE58" s="15">
        <v>86.97</v>
      </c>
      <c r="CF58" s="15">
        <v>35.6</v>
      </c>
      <c r="CG58" s="15">
        <v>0.415</v>
      </c>
      <c r="CH58" s="21">
        <f t="shared" si="29"/>
        <v>39.16666667</v>
      </c>
      <c r="CI58" s="22">
        <v>47.0</v>
      </c>
      <c r="CJ58" s="15">
        <v>100.0</v>
      </c>
      <c r="CK58" s="15">
        <v>0.0</v>
      </c>
      <c r="CL58" s="15">
        <v>40.0</v>
      </c>
      <c r="CM58" s="15">
        <v>0.0</v>
      </c>
      <c r="CN58" s="15">
        <v>0.0</v>
      </c>
      <c r="CO58" s="15">
        <v>48.0</v>
      </c>
      <c r="CP58" s="15">
        <v>15.0</v>
      </c>
      <c r="CQ58" s="14">
        <f t="shared" si="30"/>
        <v>73.98333333</v>
      </c>
      <c r="CR58" s="14">
        <f t="shared" si="31"/>
        <v>0.45</v>
      </c>
      <c r="CS58" s="14">
        <f t="shared" si="32"/>
        <v>0.1666666667</v>
      </c>
      <c r="CT58" s="14">
        <f t="shared" si="33"/>
        <v>1.166666667</v>
      </c>
      <c r="CU58" s="14">
        <v>1.0</v>
      </c>
      <c r="CV58" s="14">
        <v>1.0</v>
      </c>
      <c r="CW58" s="14">
        <f t="shared" si="34"/>
        <v>0.1</v>
      </c>
      <c r="CX58" s="14">
        <v>1.0</v>
      </c>
      <c r="CY58" s="14">
        <v>3.0</v>
      </c>
      <c r="CZ58" s="14">
        <f t="shared" si="35"/>
        <v>0.2</v>
      </c>
      <c r="DA58" s="14">
        <v>0.0</v>
      </c>
      <c r="DB58" s="14">
        <v>0.0</v>
      </c>
      <c r="DC58" s="14">
        <f t="shared" si="36"/>
        <v>0</v>
      </c>
      <c r="DD58" s="14">
        <v>1.0</v>
      </c>
      <c r="DE58" s="14">
        <v>0.0</v>
      </c>
      <c r="DF58" s="14">
        <f t="shared" si="37"/>
        <v>0.05</v>
      </c>
      <c r="DG58" s="14">
        <v>2.0</v>
      </c>
      <c r="DH58" s="14">
        <v>1.0</v>
      </c>
      <c r="DI58" s="14">
        <f t="shared" si="38"/>
        <v>0.2</v>
      </c>
      <c r="DJ58" s="14">
        <v>3.0</v>
      </c>
      <c r="DK58" s="14">
        <v>2.0</v>
      </c>
      <c r="DL58" s="14">
        <f t="shared" si="39"/>
        <v>0.45</v>
      </c>
      <c r="DM58" s="14">
        <f t="shared" si="40"/>
        <v>0.7783145536</v>
      </c>
      <c r="DN58" s="14">
        <v>0.375</v>
      </c>
      <c r="DO58" s="14">
        <v>0.67</v>
      </c>
      <c r="DP58" s="14">
        <v>0.0</v>
      </c>
      <c r="DQ58" s="14">
        <f t="shared" si="41"/>
        <v>0.1565625</v>
      </c>
      <c r="DR58" s="14">
        <v>0.179</v>
      </c>
      <c r="DS58" s="14">
        <v>0.67</v>
      </c>
      <c r="DT58" s="14">
        <f t="shared" si="42"/>
        <v>0.149465</v>
      </c>
      <c r="DU58" s="14">
        <v>13.0</v>
      </c>
      <c r="DV58" s="14">
        <f t="shared" si="43"/>
        <v>0.87</v>
      </c>
      <c r="DW58" s="14">
        <v>0.67</v>
      </c>
      <c r="DX58" s="14">
        <v>0.4285714286</v>
      </c>
      <c r="DY58" s="14">
        <f t="shared" si="44"/>
        <v>0.5492857143</v>
      </c>
    </row>
    <row r="59">
      <c r="A59" s="3" t="s">
        <v>68</v>
      </c>
      <c r="B59" s="14">
        <f t="shared" si="1"/>
        <v>0.375</v>
      </c>
      <c r="C59" s="14">
        <f t="shared" si="2"/>
        <v>0.25</v>
      </c>
      <c r="D59" s="15">
        <f t="shared" si="3"/>
        <v>0.5</v>
      </c>
      <c r="E59" s="15">
        <v>1.0</v>
      </c>
      <c r="F59" s="15">
        <v>0.0</v>
      </c>
      <c r="G59" s="15">
        <v>0.0</v>
      </c>
      <c r="H59" s="15">
        <v>0.0</v>
      </c>
      <c r="I59" s="15">
        <v>0.0</v>
      </c>
      <c r="J59" s="15">
        <v>0.0</v>
      </c>
      <c r="K59" s="15">
        <v>1.0</v>
      </c>
      <c r="L59" s="15">
        <v>0.0</v>
      </c>
      <c r="M59" s="15">
        <v>1.0</v>
      </c>
      <c r="N59" s="15">
        <v>0.0</v>
      </c>
      <c r="O59" s="3" t="s">
        <v>41</v>
      </c>
      <c r="P59" s="15">
        <f t="shared" si="4"/>
        <v>29.82</v>
      </c>
      <c r="Q59" s="15">
        <v>7.0</v>
      </c>
      <c r="R59" s="15">
        <v>10.0</v>
      </c>
      <c r="S59" s="15">
        <f t="shared" si="5"/>
        <v>12.5</v>
      </c>
      <c r="T59" s="15">
        <v>0.0</v>
      </c>
      <c r="U59" s="14">
        <f t="shared" si="6"/>
        <v>0</v>
      </c>
      <c r="V59" s="14">
        <v>51.6</v>
      </c>
      <c r="W59" s="14">
        <f t="shared" si="7"/>
        <v>51.6</v>
      </c>
      <c r="X59" s="15">
        <v>3.0</v>
      </c>
      <c r="Y59" s="15">
        <v>0.0</v>
      </c>
      <c r="Z59" s="15">
        <v>1.0</v>
      </c>
      <c r="AA59" s="15">
        <f t="shared" si="46"/>
        <v>35</v>
      </c>
      <c r="AB59" s="15">
        <v>2.0</v>
      </c>
      <c r="AC59" s="15">
        <v>1.0</v>
      </c>
      <c r="AD59" s="15">
        <v>2.0</v>
      </c>
      <c r="AE59" s="15">
        <v>2.0</v>
      </c>
      <c r="AF59" s="15">
        <v>1.0</v>
      </c>
      <c r="AG59" s="15">
        <f t="shared" si="47"/>
        <v>50</v>
      </c>
      <c r="AH59" s="14">
        <v>7.911777275005526</v>
      </c>
      <c r="AI59" s="15">
        <v>3025.0</v>
      </c>
      <c r="AJ59" s="14">
        <f t="shared" si="10"/>
        <v>0.8074778016</v>
      </c>
      <c r="AK59" s="15">
        <v>835667.0</v>
      </c>
      <c r="AL59" s="14">
        <f t="shared" si="11"/>
        <v>0.8031089254</v>
      </c>
      <c r="AM59" s="14">
        <f t="shared" si="12"/>
        <v>0.8052933635</v>
      </c>
      <c r="AN59" s="15">
        <v>0.0</v>
      </c>
      <c r="AO59" s="15">
        <v>2.0</v>
      </c>
      <c r="AP59" s="15">
        <v>1.0</v>
      </c>
      <c r="AQ59" s="15">
        <v>3.0</v>
      </c>
      <c r="AR59" s="16">
        <f t="shared" si="13"/>
        <v>0.6</v>
      </c>
      <c r="AS59" s="17">
        <f t="shared" si="14"/>
        <v>1</v>
      </c>
      <c r="AT59" s="17">
        <f t="shared" si="15"/>
        <v>0.8</v>
      </c>
      <c r="AU59" s="14">
        <f t="shared" si="16"/>
        <v>0.1973533183</v>
      </c>
      <c r="AV59" s="15">
        <v>0.0</v>
      </c>
      <c r="AW59" s="18">
        <f t="shared" si="49"/>
        <v>0</v>
      </c>
      <c r="AX59" s="15">
        <v>0.04</v>
      </c>
      <c r="AY59" s="14">
        <v>25.72969909772615</v>
      </c>
      <c r="AZ59" s="15">
        <v>913.0</v>
      </c>
      <c r="BA59" s="14">
        <f t="shared" si="18"/>
        <v>0</v>
      </c>
      <c r="BB59" s="15">
        <v>1434.0</v>
      </c>
      <c r="BC59" s="14">
        <f t="shared" si="19"/>
        <v>0</v>
      </c>
      <c r="BD59" s="15">
        <v>4.31</v>
      </c>
      <c r="BE59" s="15">
        <v>2015.0</v>
      </c>
      <c r="BF59" s="18">
        <f t="shared" si="20"/>
        <v>0.8588259278</v>
      </c>
      <c r="BG59" s="18">
        <f t="shared" si="21"/>
        <v>0.4294129639</v>
      </c>
      <c r="BH59" s="25">
        <v>0.369</v>
      </c>
      <c r="BI59" s="15">
        <v>79.7</v>
      </c>
      <c r="BJ59" s="14">
        <f t="shared" si="22"/>
        <v>0</v>
      </c>
      <c r="BK59" s="14">
        <f t="shared" si="23"/>
        <v>18.45</v>
      </c>
      <c r="BL59" s="15">
        <v>95.0</v>
      </c>
      <c r="BM59" s="14">
        <f t="shared" si="24"/>
        <v>0.35055</v>
      </c>
      <c r="BN59" s="15">
        <v>48.0</v>
      </c>
      <c r="BO59" s="14">
        <f t="shared" si="25"/>
        <v>0.415275</v>
      </c>
      <c r="BP59" s="14">
        <f t="shared" si="26"/>
        <v>24.68709634</v>
      </c>
      <c r="BQ59" s="19">
        <v>15.12163050624589</v>
      </c>
      <c r="BR59" s="19">
        <v>13.609467455621301</v>
      </c>
      <c r="BS59" s="14">
        <v>0.0</v>
      </c>
      <c r="BT59" s="14">
        <v>0.0</v>
      </c>
      <c r="BU59" s="14">
        <f t="shared" si="27"/>
        <v>0.41515</v>
      </c>
      <c r="BV59" s="14">
        <v>8.03</v>
      </c>
      <c r="BW59" s="14">
        <v>0.75</v>
      </c>
      <c r="BX59" s="15">
        <f t="shared" si="28"/>
        <v>0.02465947555</v>
      </c>
      <c r="BY59" s="15">
        <v>0.0</v>
      </c>
      <c r="BZ59" s="15">
        <v>0.0</v>
      </c>
      <c r="CA59" s="14">
        <v>0.0</v>
      </c>
      <c r="CB59" s="15">
        <v>0.0</v>
      </c>
      <c r="CC59" s="15">
        <v>0.2</v>
      </c>
      <c r="CD59" s="14">
        <v>1.0</v>
      </c>
      <c r="CE59" s="26">
        <v>56.82</v>
      </c>
      <c r="CF59" s="15" t="s">
        <v>210</v>
      </c>
      <c r="CG59" s="15">
        <v>0.678</v>
      </c>
      <c r="CH59" s="21">
        <f t="shared" si="29"/>
        <v>34.91666667</v>
      </c>
      <c r="CI59" s="22">
        <v>13.0</v>
      </c>
      <c r="CJ59" s="15">
        <v>26.5</v>
      </c>
      <c r="CK59" s="15">
        <v>73.5</v>
      </c>
      <c r="CL59" s="15">
        <v>60.0</v>
      </c>
      <c r="CM59" s="15">
        <v>50.0</v>
      </c>
      <c r="CN59" s="15">
        <v>0.0</v>
      </c>
      <c r="CO59" s="15">
        <v>60.0</v>
      </c>
      <c r="CP59" s="15">
        <v>82.0</v>
      </c>
      <c r="CQ59" s="14">
        <f t="shared" si="30"/>
        <v>45.225</v>
      </c>
      <c r="CR59" s="14">
        <f t="shared" si="31"/>
        <v>1</v>
      </c>
      <c r="CS59" s="14">
        <f t="shared" si="32"/>
        <v>0.325</v>
      </c>
      <c r="CT59" s="14">
        <f t="shared" si="33"/>
        <v>1.666666667</v>
      </c>
      <c r="CU59" s="14">
        <v>4.0</v>
      </c>
      <c r="CV59" s="14">
        <v>4.0</v>
      </c>
      <c r="CW59" s="14">
        <f t="shared" si="34"/>
        <v>1</v>
      </c>
      <c r="CX59" s="14">
        <v>1.0</v>
      </c>
      <c r="CY59" s="14">
        <v>2.0</v>
      </c>
      <c r="CZ59" s="14">
        <f t="shared" si="35"/>
        <v>0.15</v>
      </c>
      <c r="DA59" s="14">
        <v>1.0</v>
      </c>
      <c r="DB59" s="14">
        <v>0.0</v>
      </c>
      <c r="DC59" s="14">
        <f t="shared" si="36"/>
        <v>0.05</v>
      </c>
      <c r="DD59" s="14">
        <v>2.0</v>
      </c>
      <c r="DE59" s="14">
        <v>2.0</v>
      </c>
      <c r="DF59" s="14">
        <f t="shared" si="37"/>
        <v>0.3</v>
      </c>
      <c r="DG59" s="14">
        <v>0.0</v>
      </c>
      <c r="DH59" s="14">
        <v>0.0</v>
      </c>
      <c r="DI59" s="14">
        <f t="shared" si="38"/>
        <v>0</v>
      </c>
      <c r="DJ59" s="14">
        <v>3.0</v>
      </c>
      <c r="DK59" s="14">
        <v>2.0</v>
      </c>
      <c r="DL59" s="14">
        <f t="shared" si="39"/>
        <v>0.45</v>
      </c>
      <c r="DM59" s="14">
        <f t="shared" si="40"/>
        <v>0.3007180357</v>
      </c>
      <c r="DN59" s="14">
        <v>1.0</v>
      </c>
      <c r="DO59" s="14">
        <v>0.67</v>
      </c>
      <c r="DP59" s="14">
        <v>0.0</v>
      </c>
      <c r="DQ59" s="14">
        <f t="shared" si="41"/>
        <v>0.4175</v>
      </c>
      <c r="DR59" s="14">
        <v>0.991</v>
      </c>
      <c r="DS59" s="14">
        <v>0.67</v>
      </c>
      <c r="DT59" s="14">
        <f t="shared" si="42"/>
        <v>0.827485</v>
      </c>
      <c r="DU59" s="14">
        <v>89.0</v>
      </c>
      <c r="DV59" s="14">
        <f t="shared" si="43"/>
        <v>0.11</v>
      </c>
      <c r="DW59" s="14">
        <v>0.2</v>
      </c>
      <c r="DX59" s="14">
        <v>0.4757142857</v>
      </c>
      <c r="DY59" s="14">
        <f t="shared" si="44"/>
        <v>0.3378571429</v>
      </c>
    </row>
    <row r="60">
      <c r="A60" s="3" t="s">
        <v>69</v>
      </c>
      <c r="B60" s="14">
        <f t="shared" si="1"/>
        <v>0.9375</v>
      </c>
      <c r="C60" s="14">
        <f t="shared" si="2"/>
        <v>0.875</v>
      </c>
      <c r="D60" s="15">
        <f t="shared" si="3"/>
        <v>1</v>
      </c>
      <c r="E60" s="15">
        <v>1.0</v>
      </c>
      <c r="F60" s="15">
        <v>1.0</v>
      </c>
      <c r="G60" s="15">
        <v>1.0</v>
      </c>
      <c r="H60" s="15">
        <v>1.0</v>
      </c>
      <c r="I60" s="15">
        <v>1.0</v>
      </c>
      <c r="J60" s="15">
        <v>1.0</v>
      </c>
      <c r="K60" s="15">
        <v>1.0</v>
      </c>
      <c r="L60" s="15">
        <v>0.0</v>
      </c>
      <c r="M60" s="15">
        <v>1.0</v>
      </c>
      <c r="N60" s="15">
        <v>1.0</v>
      </c>
      <c r="O60" s="3"/>
      <c r="P60" s="15">
        <f t="shared" si="4"/>
        <v>62.34466667</v>
      </c>
      <c r="Q60" s="15">
        <v>2.0</v>
      </c>
      <c r="R60" s="15">
        <v>43.0</v>
      </c>
      <c r="S60" s="15">
        <f t="shared" si="5"/>
        <v>53.75</v>
      </c>
      <c r="T60" s="15">
        <v>7.0</v>
      </c>
      <c r="U60" s="14">
        <f t="shared" si="6"/>
        <v>58.33333333</v>
      </c>
      <c r="V60" s="14">
        <v>59.64</v>
      </c>
      <c r="W60" s="14">
        <f t="shared" si="7"/>
        <v>59.64</v>
      </c>
      <c r="X60" s="15">
        <v>3.0</v>
      </c>
      <c r="Y60" s="15">
        <v>3.0</v>
      </c>
      <c r="Z60" s="15">
        <v>3.0</v>
      </c>
      <c r="AA60" s="15">
        <f t="shared" si="46"/>
        <v>75</v>
      </c>
      <c r="AB60" s="15">
        <v>1.0</v>
      </c>
      <c r="AC60" s="15">
        <v>4.0</v>
      </c>
      <c r="AD60" s="15">
        <v>3.0</v>
      </c>
      <c r="AE60" s="15">
        <v>2.0</v>
      </c>
      <c r="AF60" s="15">
        <v>2.0</v>
      </c>
      <c r="AG60" s="15">
        <f t="shared" si="47"/>
        <v>65</v>
      </c>
      <c r="AH60" s="14">
        <v>52.42992531000995</v>
      </c>
      <c r="AI60" s="15">
        <v>2798.0</v>
      </c>
      <c r="AJ60" s="14">
        <f t="shared" si="10"/>
        <v>0.7897862457</v>
      </c>
      <c r="AK60" s="15">
        <v>1546750.0</v>
      </c>
      <c r="AL60" s="14">
        <f t="shared" si="11"/>
        <v>0.9135487274</v>
      </c>
      <c r="AM60" s="14">
        <f t="shared" si="12"/>
        <v>0.8516674866</v>
      </c>
      <c r="AN60" s="15">
        <v>0.0</v>
      </c>
      <c r="AO60" s="15">
        <v>2.0</v>
      </c>
      <c r="AP60" s="15">
        <v>0.0</v>
      </c>
      <c r="AQ60" s="15">
        <v>2.0</v>
      </c>
      <c r="AR60" s="16">
        <f t="shared" si="13"/>
        <v>0.4</v>
      </c>
      <c r="AS60" s="17">
        <f t="shared" si="14"/>
        <v>1</v>
      </c>
      <c r="AT60" s="17">
        <f t="shared" si="15"/>
        <v>0.7</v>
      </c>
      <c r="AU60" s="14">
        <f t="shared" si="16"/>
        <v>0.2241662567</v>
      </c>
      <c r="AV60" s="15">
        <v>4.0</v>
      </c>
      <c r="AW60" s="18">
        <f t="shared" si="49"/>
        <v>0.3487315026</v>
      </c>
      <c r="AX60" s="15">
        <v>1.0</v>
      </c>
      <c r="AY60" s="14">
        <v>48.138229670279955</v>
      </c>
      <c r="AZ60" s="15">
        <v>25.0</v>
      </c>
      <c r="BA60" s="14">
        <f t="shared" si="18"/>
        <v>0.2955425535</v>
      </c>
      <c r="BB60" s="15">
        <v>55.0</v>
      </c>
      <c r="BC60" s="14">
        <f t="shared" si="19"/>
        <v>0.2714892815</v>
      </c>
      <c r="BD60" s="15">
        <v>33.97</v>
      </c>
      <c r="BE60" s="15">
        <v>2016.0</v>
      </c>
      <c r="BF60" s="18">
        <v>0.0</v>
      </c>
      <c r="BG60" s="18">
        <f t="shared" si="21"/>
        <v>0.1357446407</v>
      </c>
      <c r="BH60" s="15">
        <v>0.699</v>
      </c>
      <c r="BI60" s="15">
        <v>28.8</v>
      </c>
      <c r="BJ60" s="14">
        <f t="shared" si="22"/>
        <v>0.8104839851</v>
      </c>
      <c r="BK60" s="14">
        <f t="shared" si="23"/>
        <v>75.47419925</v>
      </c>
      <c r="BL60" s="15">
        <v>100.0</v>
      </c>
      <c r="BM60" s="14">
        <f t="shared" si="24"/>
        <v>0.699</v>
      </c>
      <c r="BN60" s="15">
        <v>78.0</v>
      </c>
      <c r="BO60" s="14">
        <f t="shared" si="25"/>
        <v>0.7395</v>
      </c>
      <c r="BP60" s="14">
        <f t="shared" si="26"/>
        <v>44.05070447</v>
      </c>
      <c r="BQ60" s="19">
        <v>35.502958579881664</v>
      </c>
      <c r="BR60" s="19">
        <v>31.952662721893493</v>
      </c>
      <c r="BS60" s="14">
        <v>0.9231958721062484</v>
      </c>
      <c r="BT60" s="14">
        <v>43.0</v>
      </c>
      <c r="BU60" s="14">
        <f t="shared" si="27"/>
        <v>0.67505</v>
      </c>
      <c r="BV60" s="14">
        <v>35.01</v>
      </c>
      <c r="BW60" s="14">
        <v>1.0</v>
      </c>
      <c r="BX60" s="15">
        <f t="shared" si="28"/>
        <v>0.03716268259</v>
      </c>
      <c r="BY60" s="15">
        <v>119.0</v>
      </c>
      <c r="BZ60" s="15">
        <v>0.0</v>
      </c>
      <c r="CA60" s="14">
        <v>0.0</v>
      </c>
      <c r="CB60" s="15">
        <v>41.0</v>
      </c>
      <c r="CC60" s="15">
        <v>0.0</v>
      </c>
      <c r="CD60" s="14">
        <v>1.0</v>
      </c>
      <c r="CE60" s="15">
        <v>54.38</v>
      </c>
      <c r="CF60" s="15">
        <v>1.5</v>
      </c>
      <c r="CG60" s="15">
        <v>0.398</v>
      </c>
      <c r="CH60" s="21">
        <f t="shared" si="29"/>
        <v>73.5</v>
      </c>
      <c r="CI60" s="22">
        <v>34.0</v>
      </c>
      <c r="CJ60" s="15">
        <v>100.0</v>
      </c>
      <c r="CK60" s="15">
        <v>0.0</v>
      </c>
      <c r="CL60" s="15">
        <v>70.0</v>
      </c>
      <c r="CM60" s="15">
        <v>83.0</v>
      </c>
      <c r="CN60" s="15">
        <v>100.0</v>
      </c>
      <c r="CO60" s="15">
        <v>54.0</v>
      </c>
      <c r="CP60" s="15">
        <v>100.0</v>
      </c>
      <c r="CQ60" s="14">
        <f t="shared" si="30"/>
        <v>44.00833333</v>
      </c>
      <c r="CR60" s="14">
        <f t="shared" si="31"/>
        <v>0.8</v>
      </c>
      <c r="CS60" s="14">
        <f t="shared" si="32"/>
        <v>0.4416666667</v>
      </c>
      <c r="CT60" s="14">
        <f t="shared" si="33"/>
        <v>1.833333333</v>
      </c>
      <c r="CU60" s="14">
        <v>1.0</v>
      </c>
      <c r="CV60" s="14">
        <v>0.0</v>
      </c>
      <c r="CW60" s="14">
        <f t="shared" si="34"/>
        <v>0.05</v>
      </c>
      <c r="CX60" s="14">
        <v>2.0</v>
      </c>
      <c r="CY60" s="14">
        <v>2.0</v>
      </c>
      <c r="CZ60" s="14">
        <f t="shared" si="35"/>
        <v>0.3</v>
      </c>
      <c r="DA60" s="14">
        <v>2.0</v>
      </c>
      <c r="DB60" s="14">
        <v>2.0</v>
      </c>
      <c r="DC60" s="14">
        <f t="shared" si="36"/>
        <v>0.3</v>
      </c>
      <c r="DD60" s="14">
        <v>4.0</v>
      </c>
      <c r="DE60" s="14">
        <v>2.0</v>
      </c>
      <c r="DF60" s="14">
        <f t="shared" si="37"/>
        <v>0.6</v>
      </c>
      <c r="DG60" s="14">
        <v>4.0</v>
      </c>
      <c r="DH60" s="14">
        <v>2.0</v>
      </c>
      <c r="DI60" s="14">
        <f t="shared" si="38"/>
        <v>0.6</v>
      </c>
      <c r="DJ60" s="14">
        <v>4.0</v>
      </c>
      <c r="DK60" s="14">
        <v>3.0</v>
      </c>
      <c r="DL60" s="14">
        <f t="shared" si="39"/>
        <v>0.8</v>
      </c>
      <c r="DM60" s="14">
        <f t="shared" si="40"/>
        <v>0.735658125</v>
      </c>
      <c r="DN60" s="14">
        <v>0.375</v>
      </c>
      <c r="DO60" s="14">
        <v>0.33</v>
      </c>
      <c r="DP60" s="14">
        <v>0.0</v>
      </c>
      <c r="DQ60" s="14">
        <f t="shared" si="41"/>
        <v>0.1246875</v>
      </c>
      <c r="DR60" s="14">
        <v>0.192</v>
      </c>
      <c r="DS60" s="14">
        <v>0.33</v>
      </c>
      <c r="DT60" s="14">
        <f t="shared" si="42"/>
        <v>0.12768</v>
      </c>
      <c r="DU60" s="14">
        <v>54.0</v>
      </c>
      <c r="DV60" s="14">
        <f t="shared" si="43"/>
        <v>0.46</v>
      </c>
      <c r="DW60" s="14">
        <v>0.47</v>
      </c>
      <c r="DX60" s="14">
        <v>1.0</v>
      </c>
      <c r="DY60" s="14">
        <f t="shared" si="44"/>
        <v>0.735</v>
      </c>
    </row>
    <row r="61">
      <c r="A61" s="3" t="s">
        <v>70</v>
      </c>
      <c r="B61" s="14">
        <f t="shared" si="1"/>
        <v>1</v>
      </c>
      <c r="C61" s="14">
        <f t="shared" si="2"/>
        <v>1</v>
      </c>
      <c r="D61" s="15">
        <f t="shared" si="3"/>
        <v>1</v>
      </c>
      <c r="E61" s="15">
        <v>1.0</v>
      </c>
      <c r="F61" s="15">
        <v>1.0</v>
      </c>
      <c r="G61" s="15">
        <v>1.0</v>
      </c>
      <c r="H61" s="15">
        <v>1.0</v>
      </c>
      <c r="I61" s="15">
        <v>1.0</v>
      </c>
      <c r="J61" s="15">
        <v>1.0</v>
      </c>
      <c r="K61" s="15">
        <v>1.0</v>
      </c>
      <c r="L61" s="15">
        <v>1.0</v>
      </c>
      <c r="M61" s="15">
        <v>1.0</v>
      </c>
      <c r="N61" s="15">
        <v>1.0</v>
      </c>
      <c r="O61" s="3"/>
      <c r="P61" s="15">
        <f t="shared" si="4"/>
        <v>60.82666667</v>
      </c>
      <c r="Q61" s="15">
        <v>4.0</v>
      </c>
      <c r="R61" s="15">
        <v>38.0</v>
      </c>
      <c r="S61" s="15">
        <f t="shared" si="5"/>
        <v>47.5</v>
      </c>
      <c r="T61" s="15">
        <v>7.0</v>
      </c>
      <c r="U61" s="14">
        <f t="shared" si="6"/>
        <v>58.33333333</v>
      </c>
      <c r="V61" s="14">
        <v>73.3</v>
      </c>
      <c r="W61" s="14">
        <f t="shared" si="7"/>
        <v>73.3</v>
      </c>
      <c r="X61" s="15">
        <v>3.0</v>
      </c>
      <c r="Y61" s="15">
        <v>3.0</v>
      </c>
      <c r="Z61" s="15">
        <v>3.0</v>
      </c>
      <c r="AA61" s="15">
        <f t="shared" si="46"/>
        <v>75</v>
      </c>
      <c r="AB61" s="15">
        <v>0.0</v>
      </c>
      <c r="AC61" s="15">
        <v>4.0</v>
      </c>
      <c r="AD61" s="15">
        <v>2.0</v>
      </c>
      <c r="AE61" s="15">
        <v>2.0</v>
      </c>
      <c r="AF61" s="15">
        <v>2.0</v>
      </c>
      <c r="AG61" s="15">
        <f t="shared" si="47"/>
        <v>50</v>
      </c>
      <c r="AH61" s="14">
        <v>63.086698033865</v>
      </c>
      <c r="AI61" s="15">
        <v>1340.0</v>
      </c>
      <c r="AJ61" s="14">
        <f t="shared" si="10"/>
        <v>0.6257162826</v>
      </c>
      <c r="AK61" s="15">
        <v>535853.0</v>
      </c>
      <c r="AL61" s="14">
        <f t="shared" si="11"/>
        <v>0.7238799533</v>
      </c>
      <c r="AM61" s="14">
        <f t="shared" si="12"/>
        <v>0.674798118</v>
      </c>
      <c r="AN61" s="15">
        <v>2.0</v>
      </c>
      <c r="AO61" s="15">
        <v>0.0</v>
      </c>
      <c r="AP61" s="15">
        <v>0.0</v>
      </c>
      <c r="AQ61" s="15">
        <v>2.0</v>
      </c>
      <c r="AR61" s="16">
        <f t="shared" si="13"/>
        <v>0.4</v>
      </c>
      <c r="AS61" s="17">
        <f t="shared" si="14"/>
        <v>0</v>
      </c>
      <c r="AT61" s="17">
        <f t="shared" si="15"/>
        <v>0.2</v>
      </c>
      <c r="AU61" s="14">
        <f t="shared" si="16"/>
        <v>0.562600941</v>
      </c>
      <c r="AV61" s="15">
        <v>145.0</v>
      </c>
      <c r="AW61" s="18">
        <f t="shared" si="49"/>
        <v>1</v>
      </c>
      <c r="AX61" s="15">
        <v>0.33</v>
      </c>
      <c r="AY61" s="14">
        <v>62.39509727567587</v>
      </c>
      <c r="AZ61" s="15">
        <v>15.0</v>
      </c>
      <c r="BA61" s="14">
        <f t="shared" si="18"/>
        <v>0.4005178335</v>
      </c>
      <c r="BB61" s="15">
        <v>22.0</v>
      </c>
      <c r="BC61" s="14">
        <f t="shared" si="19"/>
        <v>0.4325362553</v>
      </c>
      <c r="BD61" s="15">
        <v>2.55</v>
      </c>
      <c r="BE61" s="15">
        <v>2016.0</v>
      </c>
      <c r="BF61" s="18">
        <f t="shared" ref="BF61:BF71" si="50">max(0,ln(3-BD61/10)/ln(3))</f>
        <v>0.9191423447</v>
      </c>
      <c r="BG61" s="18">
        <f t="shared" si="21"/>
        <v>0.6758393</v>
      </c>
      <c r="BH61" s="15">
        <v>0.77</v>
      </c>
      <c r="BI61" s="15">
        <v>7.5</v>
      </c>
      <c r="BJ61" s="14">
        <f t="shared" si="22"/>
        <v>0.9575935151</v>
      </c>
      <c r="BK61" s="14">
        <f t="shared" si="23"/>
        <v>86.37967575</v>
      </c>
      <c r="BL61" s="15">
        <v>69.0</v>
      </c>
      <c r="BM61" s="14">
        <f t="shared" si="24"/>
        <v>0.5313</v>
      </c>
      <c r="BN61" s="15">
        <v>58.0</v>
      </c>
      <c r="BO61" s="14">
        <f t="shared" si="25"/>
        <v>0.55565</v>
      </c>
      <c r="BP61" s="14">
        <f t="shared" si="26"/>
        <v>53.30152257</v>
      </c>
      <c r="BQ61" s="19">
        <v>58.51413543721235</v>
      </c>
      <c r="BR61" s="19">
        <v>52.662721893491124</v>
      </c>
      <c r="BS61" s="14">
        <v>1.3350225314139907</v>
      </c>
      <c r="BT61" s="14">
        <v>58.0</v>
      </c>
      <c r="BU61" s="14">
        <f t="shared" si="27"/>
        <v>0.76605</v>
      </c>
      <c r="BV61" s="14">
        <v>61.21</v>
      </c>
      <c r="BW61" s="14">
        <v>0.92</v>
      </c>
      <c r="BX61" s="15">
        <f t="shared" si="28"/>
        <v>0</v>
      </c>
      <c r="BY61" s="15">
        <v>0.0</v>
      </c>
      <c r="BZ61" s="15">
        <v>0.0</v>
      </c>
      <c r="CA61" s="14">
        <v>1.0</v>
      </c>
      <c r="CB61" s="15">
        <v>0.0</v>
      </c>
      <c r="CC61" s="15">
        <v>0.0</v>
      </c>
      <c r="CD61" s="14">
        <v>1.0</v>
      </c>
      <c r="CE61" s="15">
        <v>73.69</v>
      </c>
      <c r="CF61" s="15">
        <v>21.7</v>
      </c>
      <c r="CG61" s="15">
        <v>0.47</v>
      </c>
      <c r="CH61" s="21">
        <f t="shared" si="29"/>
        <v>49.8</v>
      </c>
      <c r="CI61" s="22">
        <v>26.0</v>
      </c>
      <c r="CJ61" s="15">
        <v>66.8</v>
      </c>
      <c r="CK61" s="15">
        <v>33.2</v>
      </c>
      <c r="CL61" s="15">
        <v>50.0</v>
      </c>
      <c r="CM61" s="15">
        <v>100.0</v>
      </c>
      <c r="CN61" s="15">
        <v>0.0</v>
      </c>
      <c r="CO61" s="15">
        <v>56.0</v>
      </c>
      <c r="CP61" s="15">
        <v>84.0</v>
      </c>
      <c r="CQ61" s="14">
        <f t="shared" si="30"/>
        <v>61.14166667</v>
      </c>
      <c r="CR61" s="14">
        <f t="shared" si="31"/>
        <v>0.45</v>
      </c>
      <c r="CS61" s="14">
        <f t="shared" si="32"/>
        <v>0.3583333333</v>
      </c>
      <c r="CT61" s="14">
        <f t="shared" si="33"/>
        <v>2.333333333</v>
      </c>
      <c r="CU61" s="14">
        <v>3.0</v>
      </c>
      <c r="CV61" s="14">
        <v>2.0</v>
      </c>
      <c r="CW61" s="14">
        <f t="shared" si="34"/>
        <v>0.45</v>
      </c>
      <c r="CX61" s="14">
        <v>2.0</v>
      </c>
      <c r="CY61" s="14">
        <v>2.0</v>
      </c>
      <c r="CZ61" s="14">
        <f t="shared" si="35"/>
        <v>0.3</v>
      </c>
      <c r="DA61" s="14">
        <v>2.0</v>
      </c>
      <c r="DB61" s="14">
        <v>3.0</v>
      </c>
      <c r="DC61" s="14">
        <f t="shared" si="36"/>
        <v>0.4</v>
      </c>
      <c r="DD61" s="14">
        <v>2.0</v>
      </c>
      <c r="DE61" s="14">
        <v>3.0</v>
      </c>
      <c r="DF61" s="14">
        <f t="shared" si="37"/>
        <v>0.4</v>
      </c>
      <c r="DG61" s="14">
        <v>2.0</v>
      </c>
      <c r="DH61" s="14">
        <v>3.0</v>
      </c>
      <c r="DI61" s="14">
        <f t="shared" si="38"/>
        <v>0.4</v>
      </c>
      <c r="DJ61" s="14">
        <v>2.0</v>
      </c>
      <c r="DK61" s="14">
        <v>1.0</v>
      </c>
      <c r="DL61" s="14">
        <f t="shared" si="39"/>
        <v>0.2</v>
      </c>
      <c r="DM61" s="14">
        <f t="shared" si="40"/>
        <v>0.5541063393</v>
      </c>
      <c r="DN61" s="14">
        <v>0.875</v>
      </c>
      <c r="DO61" s="14">
        <v>0.67</v>
      </c>
      <c r="DP61" s="14">
        <v>0.0</v>
      </c>
      <c r="DQ61" s="14">
        <f t="shared" si="41"/>
        <v>0.3653125</v>
      </c>
      <c r="DR61" s="14">
        <v>0.743</v>
      </c>
      <c r="DS61" s="14">
        <v>0.67</v>
      </c>
      <c r="DT61" s="14">
        <f t="shared" si="42"/>
        <v>0.620405</v>
      </c>
      <c r="DU61" s="14">
        <v>42.0</v>
      </c>
      <c r="DV61" s="14">
        <f t="shared" si="43"/>
        <v>0.58</v>
      </c>
      <c r="DW61" s="14">
        <v>0.53</v>
      </c>
      <c r="DX61" s="14">
        <v>0.7142857143</v>
      </c>
      <c r="DY61" s="14">
        <f t="shared" si="44"/>
        <v>0.6221428572</v>
      </c>
    </row>
    <row r="62">
      <c r="A62" s="3" t="s">
        <v>71</v>
      </c>
      <c r="B62" s="14">
        <f t="shared" si="1"/>
        <v>0.583125</v>
      </c>
      <c r="C62" s="14">
        <f t="shared" si="2"/>
        <v>0.66625</v>
      </c>
      <c r="D62" s="15">
        <f t="shared" si="3"/>
        <v>0.5</v>
      </c>
      <c r="E62" s="15">
        <v>1.0</v>
      </c>
      <c r="F62" s="15">
        <v>0.33</v>
      </c>
      <c r="G62" s="15">
        <v>0.0</v>
      </c>
      <c r="H62" s="15">
        <v>1.0</v>
      </c>
      <c r="I62" s="15">
        <v>1.0</v>
      </c>
      <c r="J62" s="15">
        <v>1.0</v>
      </c>
      <c r="K62" s="15">
        <v>1.0</v>
      </c>
      <c r="L62" s="15">
        <v>0.0</v>
      </c>
      <c r="M62" s="15">
        <v>1.0</v>
      </c>
      <c r="N62" s="15">
        <v>0.0</v>
      </c>
      <c r="O62" s="3" t="s">
        <v>27</v>
      </c>
      <c r="P62" s="15">
        <f t="shared" si="4"/>
        <v>30.45866667</v>
      </c>
      <c r="Q62" s="15">
        <v>7.0</v>
      </c>
      <c r="R62" s="15">
        <v>16.0</v>
      </c>
      <c r="S62" s="15">
        <f t="shared" si="5"/>
        <v>20</v>
      </c>
      <c r="T62" s="15">
        <v>1.0</v>
      </c>
      <c r="U62" s="14">
        <f t="shared" si="6"/>
        <v>8.333333333</v>
      </c>
      <c r="V62" s="14">
        <v>18.96</v>
      </c>
      <c r="W62" s="14">
        <f t="shared" si="7"/>
        <v>18.96</v>
      </c>
      <c r="X62" s="15">
        <v>4.0</v>
      </c>
      <c r="Y62" s="15">
        <v>1.0</v>
      </c>
      <c r="Z62" s="15">
        <v>2.0</v>
      </c>
      <c r="AA62" s="15">
        <f t="shared" si="46"/>
        <v>60</v>
      </c>
      <c r="AB62" s="15">
        <v>2.0</v>
      </c>
      <c r="AC62" s="15">
        <v>2.0</v>
      </c>
      <c r="AD62" s="15">
        <v>2.0</v>
      </c>
      <c r="AE62" s="15">
        <v>0.0</v>
      </c>
      <c r="AF62" s="15">
        <v>1.0</v>
      </c>
      <c r="AG62" s="15">
        <f t="shared" si="47"/>
        <v>45</v>
      </c>
      <c r="AH62" s="14">
        <v>35.846977746717876</v>
      </c>
      <c r="AI62" s="15">
        <v>853.0</v>
      </c>
      <c r="AJ62" s="14">
        <f t="shared" si="10"/>
        <v>0.5288796679</v>
      </c>
      <c r="AK62" s="15">
        <v>82796.0</v>
      </c>
      <c r="AL62" s="14">
        <f t="shared" si="11"/>
        <v>0.4031920038</v>
      </c>
      <c r="AM62" s="14">
        <f t="shared" si="12"/>
        <v>0.4660358358</v>
      </c>
      <c r="AN62" s="15">
        <v>0.0</v>
      </c>
      <c r="AO62" s="15">
        <v>2.0</v>
      </c>
      <c r="AP62" s="15">
        <v>1.0</v>
      </c>
      <c r="AQ62" s="15">
        <v>3.0</v>
      </c>
      <c r="AR62" s="16">
        <f t="shared" si="13"/>
        <v>0.6</v>
      </c>
      <c r="AS62" s="17">
        <f t="shared" si="14"/>
        <v>1</v>
      </c>
      <c r="AT62" s="17">
        <f t="shared" si="15"/>
        <v>0.8</v>
      </c>
      <c r="AU62" s="14">
        <f t="shared" si="16"/>
        <v>0.3669820821</v>
      </c>
      <c r="AV62" s="15">
        <v>11.0</v>
      </c>
      <c r="AW62" s="18">
        <f t="shared" si="49"/>
        <v>0.5384272503</v>
      </c>
      <c r="AX62" s="15">
        <v>0.17</v>
      </c>
      <c r="AY62" s="14">
        <v>57.33492738635238</v>
      </c>
      <c r="AZ62" s="15">
        <v>1.0</v>
      </c>
      <c r="BA62" s="14">
        <f t="shared" si="18"/>
        <v>0.8501294584</v>
      </c>
      <c r="BB62" s="15">
        <v>256.0</v>
      </c>
      <c r="BC62" s="14">
        <f t="shared" si="19"/>
        <v>0</v>
      </c>
      <c r="BD62" s="15">
        <v>5.17</v>
      </c>
      <c r="BE62" s="15">
        <v>2008.0</v>
      </c>
      <c r="BF62" s="18">
        <f t="shared" si="50"/>
        <v>0.8278329998</v>
      </c>
      <c r="BG62" s="18">
        <f t="shared" si="21"/>
        <v>0.4139164999</v>
      </c>
      <c r="BH62" s="15">
        <v>0.502</v>
      </c>
      <c r="BI62" s="15">
        <v>43.7</v>
      </c>
      <c r="BJ62" s="14">
        <f t="shared" si="22"/>
        <v>0.6702422744</v>
      </c>
      <c r="BK62" s="14">
        <f t="shared" si="23"/>
        <v>58.61211372</v>
      </c>
      <c r="BL62" s="15">
        <v>73.0</v>
      </c>
      <c r="BM62" s="14">
        <f t="shared" si="24"/>
        <v>0.36646</v>
      </c>
      <c r="BN62" s="15">
        <v>52.0</v>
      </c>
      <c r="BO62" s="14">
        <f t="shared" si="25"/>
        <v>0.44323</v>
      </c>
      <c r="BP62" s="14">
        <f t="shared" si="26"/>
        <v>23.1099874</v>
      </c>
      <c r="BQ62" s="19">
        <v>1.314924391847469</v>
      </c>
      <c r="BR62" s="19">
        <v>1.183431952662722</v>
      </c>
      <c r="BS62" s="14">
        <v>0.0</v>
      </c>
      <c r="BT62" s="14">
        <v>2.0</v>
      </c>
      <c r="BU62" s="14">
        <f t="shared" si="27"/>
        <v>0.50625</v>
      </c>
      <c r="BV62" s="14">
        <v>19.25</v>
      </c>
      <c r="BW62" s="14">
        <v>0.82</v>
      </c>
      <c r="BX62" s="15">
        <f t="shared" si="28"/>
        <v>0</v>
      </c>
      <c r="BY62" s="15">
        <v>96.0</v>
      </c>
      <c r="BZ62" s="15">
        <v>5.0</v>
      </c>
      <c r="CA62" s="14">
        <v>0.0</v>
      </c>
      <c r="CB62" s="15">
        <v>0.0</v>
      </c>
      <c r="CC62" s="15">
        <v>3.0</v>
      </c>
      <c r="CD62" s="14">
        <v>0.0</v>
      </c>
      <c r="CE62" s="15">
        <v>47.02</v>
      </c>
      <c r="CF62" s="15">
        <v>-6.2</v>
      </c>
      <c r="CG62" s="15">
        <v>0.623</v>
      </c>
      <c r="CH62" s="21">
        <f t="shared" si="29"/>
        <v>56.83333333</v>
      </c>
      <c r="CI62" s="22">
        <v>36.0</v>
      </c>
      <c r="CJ62" s="15">
        <v>100.0</v>
      </c>
      <c r="CK62" s="15">
        <v>0.0</v>
      </c>
      <c r="CL62" s="15">
        <v>20.0</v>
      </c>
      <c r="CM62" s="15">
        <v>100.0</v>
      </c>
      <c r="CN62" s="15">
        <v>40.0</v>
      </c>
      <c r="CO62" s="15">
        <v>45.0</v>
      </c>
      <c r="CP62" s="15">
        <v>100.0</v>
      </c>
      <c r="CQ62" s="14">
        <f t="shared" si="30"/>
        <v>82.28333333</v>
      </c>
      <c r="CR62" s="14">
        <f t="shared" si="31"/>
        <v>0.3</v>
      </c>
      <c r="CS62" s="14">
        <f t="shared" si="32"/>
        <v>0.1166666667</v>
      </c>
      <c r="CT62" s="14">
        <f t="shared" si="33"/>
        <v>0.5</v>
      </c>
      <c r="CU62" s="14">
        <v>3.0</v>
      </c>
      <c r="CV62" s="14">
        <v>1.0</v>
      </c>
      <c r="CW62" s="14">
        <f t="shared" si="34"/>
        <v>0.3</v>
      </c>
      <c r="CX62" s="14">
        <v>3.0</v>
      </c>
      <c r="CY62" s="14">
        <v>1.0</v>
      </c>
      <c r="CZ62" s="14">
        <f t="shared" si="35"/>
        <v>0.3</v>
      </c>
      <c r="DA62" s="14">
        <v>0.0</v>
      </c>
      <c r="DB62" s="14">
        <v>0.0</v>
      </c>
      <c r="DC62" s="14">
        <f t="shared" si="36"/>
        <v>0</v>
      </c>
      <c r="DD62" s="14">
        <v>1.0</v>
      </c>
      <c r="DE62" s="14">
        <v>1.0</v>
      </c>
      <c r="DF62" s="14">
        <f t="shared" si="37"/>
        <v>0.1</v>
      </c>
      <c r="DG62" s="14">
        <v>0.0</v>
      </c>
      <c r="DH62" s="14">
        <v>0.0</v>
      </c>
      <c r="DI62" s="14">
        <f t="shared" si="38"/>
        <v>0</v>
      </c>
      <c r="DJ62" s="14">
        <v>0.0</v>
      </c>
      <c r="DK62" s="14">
        <v>0.0</v>
      </c>
      <c r="DL62" s="14">
        <f t="shared" si="39"/>
        <v>0</v>
      </c>
      <c r="DM62" s="14">
        <f t="shared" si="40"/>
        <v>0.4165507143</v>
      </c>
      <c r="DN62" s="14">
        <v>1.0</v>
      </c>
      <c r="DO62" s="14">
        <v>0.0</v>
      </c>
      <c r="DP62" s="14">
        <v>1.0</v>
      </c>
      <c r="DQ62" s="14">
        <f t="shared" si="41"/>
        <v>0.5</v>
      </c>
      <c r="DR62" s="14">
        <v>0.836</v>
      </c>
      <c r="DS62" s="14">
        <v>0.33</v>
      </c>
      <c r="DT62" s="14">
        <f t="shared" si="42"/>
        <v>0.55594</v>
      </c>
      <c r="DU62" s="14">
        <v>87.0</v>
      </c>
      <c r="DV62" s="14">
        <f t="shared" si="43"/>
        <v>0.13</v>
      </c>
      <c r="DW62" s="14">
        <v>0.47</v>
      </c>
      <c r="DX62" s="14">
        <v>0.7142857143</v>
      </c>
      <c r="DY62" s="14">
        <f t="shared" si="44"/>
        <v>0.5921428572</v>
      </c>
    </row>
    <row r="63">
      <c r="A63" s="3" t="s">
        <v>72</v>
      </c>
      <c r="B63" s="14">
        <f t="shared" si="1"/>
        <v>0.5</v>
      </c>
      <c r="C63" s="14">
        <f t="shared" si="2"/>
        <v>0.5</v>
      </c>
      <c r="D63" s="15">
        <f t="shared" si="3"/>
        <v>0.5</v>
      </c>
      <c r="E63" s="15">
        <v>0.0</v>
      </c>
      <c r="F63" s="15">
        <v>0.0</v>
      </c>
      <c r="G63" s="15">
        <v>0.0</v>
      </c>
      <c r="H63" s="15">
        <v>1.0</v>
      </c>
      <c r="I63" s="15">
        <v>1.0</v>
      </c>
      <c r="J63" s="15">
        <v>1.0</v>
      </c>
      <c r="K63" s="15">
        <v>0.0</v>
      </c>
      <c r="L63" s="15">
        <v>1.0</v>
      </c>
      <c r="M63" s="15">
        <v>1.0</v>
      </c>
      <c r="N63" s="15">
        <v>0.0</v>
      </c>
      <c r="O63" s="3" t="s">
        <v>43</v>
      </c>
      <c r="P63" s="15">
        <f t="shared" si="4"/>
        <v>23.216</v>
      </c>
      <c r="Q63" s="15">
        <v>7.0</v>
      </c>
      <c r="R63" s="15">
        <v>13.0</v>
      </c>
      <c r="S63" s="15">
        <f t="shared" si="5"/>
        <v>16.25</v>
      </c>
      <c r="T63" s="15">
        <v>0.0</v>
      </c>
      <c r="U63" s="14">
        <f t="shared" si="6"/>
        <v>0</v>
      </c>
      <c r="V63" s="14">
        <v>29.83</v>
      </c>
      <c r="W63" s="14">
        <f t="shared" si="7"/>
        <v>29.83</v>
      </c>
      <c r="X63" s="15">
        <v>4.0</v>
      </c>
      <c r="Y63" s="15">
        <v>1.0</v>
      </c>
      <c r="Z63" s="15">
        <v>1.0</v>
      </c>
      <c r="AA63" s="15">
        <f t="shared" si="46"/>
        <v>55</v>
      </c>
      <c r="AB63" s="15">
        <v>1.0</v>
      </c>
      <c r="AC63" s="15">
        <v>1.0</v>
      </c>
      <c r="AD63" s="15">
        <v>0.0</v>
      </c>
      <c r="AE63" s="15">
        <v>0.0</v>
      </c>
      <c r="AF63" s="15">
        <v>0.0</v>
      </c>
      <c r="AG63" s="15">
        <f t="shared" si="47"/>
        <v>15</v>
      </c>
      <c r="AH63" s="14">
        <v>64.42022031394993</v>
      </c>
      <c r="AI63" s="15">
        <v>193.0</v>
      </c>
      <c r="AJ63" s="14">
        <f t="shared" si="10"/>
        <v>0.2521893396</v>
      </c>
      <c r="AK63" s="15">
        <v>10269.0</v>
      </c>
      <c r="AL63" s="14">
        <f t="shared" si="11"/>
        <v>0.1278641842</v>
      </c>
      <c r="AM63" s="14">
        <f t="shared" si="12"/>
        <v>0.1900267619</v>
      </c>
      <c r="AN63" s="15">
        <v>0.0</v>
      </c>
      <c r="AO63" s="15">
        <v>2.0</v>
      </c>
      <c r="AP63" s="15">
        <v>1.0</v>
      </c>
      <c r="AQ63" s="15">
        <v>3.0</v>
      </c>
      <c r="AR63" s="16">
        <f t="shared" si="13"/>
        <v>0.6</v>
      </c>
      <c r="AS63" s="17">
        <f t="shared" si="14"/>
        <v>1</v>
      </c>
      <c r="AT63" s="17">
        <f t="shared" si="15"/>
        <v>0.8</v>
      </c>
      <c r="AU63" s="14">
        <f t="shared" si="16"/>
        <v>0.5049866191</v>
      </c>
      <c r="AV63" s="15">
        <v>32.0</v>
      </c>
      <c r="AW63" s="18">
        <f t="shared" si="49"/>
        <v>0.7576199904</v>
      </c>
      <c r="AX63" s="15">
        <v>0.67</v>
      </c>
      <c r="AY63" s="14">
        <v>47.00125267943205</v>
      </c>
      <c r="AZ63" s="15">
        <v>224.0</v>
      </c>
      <c r="BA63" s="14">
        <f t="shared" si="18"/>
        <v>0</v>
      </c>
      <c r="BB63" s="15">
        <v>4445.0</v>
      </c>
      <c r="BC63" s="14">
        <f t="shared" si="19"/>
        <v>0</v>
      </c>
      <c r="BD63" s="15">
        <v>2.2</v>
      </c>
      <c r="BE63" s="15">
        <v>2010.0</v>
      </c>
      <c r="BF63" s="18">
        <f t="shared" si="50"/>
        <v>0.9306749417</v>
      </c>
      <c r="BG63" s="18">
        <f t="shared" si="21"/>
        <v>0.4653374708</v>
      </c>
      <c r="BH63" s="15">
        <v>0.536</v>
      </c>
      <c r="BI63" s="15">
        <v>14.0</v>
      </c>
      <c r="BJ63" s="14">
        <f t="shared" si="22"/>
        <v>0.9174252727</v>
      </c>
      <c r="BK63" s="14">
        <f t="shared" si="23"/>
        <v>72.67126363</v>
      </c>
      <c r="BL63" s="15">
        <v>100.0</v>
      </c>
      <c r="BM63" s="14">
        <f t="shared" si="24"/>
        <v>0.536</v>
      </c>
      <c r="BN63" s="15">
        <v>84.0</v>
      </c>
      <c r="BO63" s="14">
        <f t="shared" si="25"/>
        <v>0.688</v>
      </c>
      <c r="BP63" s="14">
        <f t="shared" si="26"/>
        <v>36.67703923</v>
      </c>
      <c r="BQ63" s="19">
        <v>4.602235371466142</v>
      </c>
      <c r="BR63" s="19">
        <v>4.142011834319527</v>
      </c>
      <c r="BS63" s="14">
        <v>0.0</v>
      </c>
      <c r="BT63" s="14">
        <v>48.0</v>
      </c>
      <c r="BU63" s="14">
        <f t="shared" si="27"/>
        <v>0.5464</v>
      </c>
      <c r="BV63" s="14">
        <v>13.28</v>
      </c>
      <c r="BW63" s="14">
        <v>0.96</v>
      </c>
      <c r="BX63" s="15">
        <f t="shared" si="28"/>
        <v>0</v>
      </c>
      <c r="BY63" s="15">
        <v>30.0</v>
      </c>
      <c r="BZ63" s="15">
        <v>2.5</v>
      </c>
      <c r="CA63" s="14">
        <v>0.0</v>
      </c>
      <c r="CB63" s="15">
        <v>219.0</v>
      </c>
      <c r="CC63" s="15">
        <v>8.5</v>
      </c>
      <c r="CD63" s="14">
        <v>0.0</v>
      </c>
      <c r="CE63" s="26">
        <v>56.82</v>
      </c>
      <c r="CF63" s="15" t="s">
        <v>210</v>
      </c>
      <c r="CG63" s="15">
        <v>0.44</v>
      </c>
      <c r="CH63" s="21">
        <f t="shared" si="29"/>
        <v>55.86666667</v>
      </c>
      <c r="CI63" s="22">
        <v>47.0</v>
      </c>
      <c r="CJ63" s="15">
        <v>90.2</v>
      </c>
      <c r="CK63" s="15">
        <v>9.8</v>
      </c>
      <c r="CL63" s="15">
        <v>60.0</v>
      </c>
      <c r="CM63" s="15">
        <v>100.0</v>
      </c>
      <c r="CN63" s="15">
        <v>0.0</v>
      </c>
      <c r="CO63" s="15">
        <v>38.0</v>
      </c>
      <c r="CP63" s="15">
        <v>100.0</v>
      </c>
      <c r="CQ63" s="14">
        <f t="shared" si="30"/>
        <v>65.68333333</v>
      </c>
      <c r="CR63" s="14">
        <f t="shared" si="31"/>
        <v>0.6</v>
      </c>
      <c r="CS63" s="14">
        <f t="shared" si="32"/>
        <v>0.2166666667</v>
      </c>
      <c r="CT63" s="14">
        <f t="shared" si="33"/>
        <v>0.8333333333</v>
      </c>
      <c r="CU63" s="14">
        <v>4.0</v>
      </c>
      <c r="CV63" s="14">
        <v>2.0</v>
      </c>
      <c r="CW63" s="14">
        <f t="shared" si="34"/>
        <v>0.6</v>
      </c>
      <c r="CX63" s="14">
        <v>1.0</v>
      </c>
      <c r="CY63" s="14">
        <v>1.0</v>
      </c>
      <c r="CZ63" s="14">
        <f t="shared" si="35"/>
        <v>0.1</v>
      </c>
      <c r="DA63" s="14">
        <v>1.0</v>
      </c>
      <c r="DB63" s="14">
        <v>0.0</v>
      </c>
      <c r="DC63" s="14">
        <f t="shared" si="36"/>
        <v>0.05</v>
      </c>
      <c r="DD63" s="14">
        <v>1.0</v>
      </c>
      <c r="DE63" s="14">
        <v>0.0</v>
      </c>
      <c r="DF63" s="14">
        <f t="shared" si="37"/>
        <v>0.05</v>
      </c>
      <c r="DG63" s="14">
        <v>3.0</v>
      </c>
      <c r="DH63" s="14">
        <v>2.0</v>
      </c>
      <c r="DI63" s="14">
        <f t="shared" si="38"/>
        <v>0.45</v>
      </c>
      <c r="DJ63" s="14">
        <v>1.0</v>
      </c>
      <c r="DK63" s="14">
        <v>0.0</v>
      </c>
      <c r="DL63" s="14">
        <f t="shared" si="39"/>
        <v>0.05</v>
      </c>
      <c r="DM63" s="14">
        <f t="shared" si="40"/>
        <v>0.3786607143</v>
      </c>
      <c r="DN63" s="14">
        <v>0.75</v>
      </c>
      <c r="DO63" s="14">
        <v>0.0</v>
      </c>
      <c r="DP63" s="14">
        <v>0.0</v>
      </c>
      <c r="DQ63" s="14">
        <f t="shared" si="41"/>
        <v>0.1875</v>
      </c>
      <c r="DR63" s="14">
        <v>1.0</v>
      </c>
      <c r="DS63" s="14">
        <v>0.67</v>
      </c>
      <c r="DT63" s="14">
        <f t="shared" si="42"/>
        <v>0.835</v>
      </c>
      <c r="DU63" s="14">
        <v>92.0</v>
      </c>
      <c r="DV63" s="14">
        <f t="shared" si="43"/>
        <v>0.08</v>
      </c>
      <c r="DW63" s="14">
        <v>0.2</v>
      </c>
      <c r="DX63" s="14">
        <v>0.7142857143</v>
      </c>
      <c r="DY63" s="14">
        <f t="shared" si="44"/>
        <v>0.4571428572</v>
      </c>
    </row>
    <row r="64">
      <c r="A64" s="3" t="s">
        <v>73</v>
      </c>
      <c r="B64" s="14">
        <f t="shared" si="1"/>
        <v>0.875</v>
      </c>
      <c r="C64" s="14">
        <f t="shared" si="2"/>
        <v>0.75</v>
      </c>
      <c r="D64" s="15">
        <f t="shared" si="3"/>
        <v>1</v>
      </c>
      <c r="E64" s="15">
        <v>1.0</v>
      </c>
      <c r="F64" s="15">
        <v>1.0</v>
      </c>
      <c r="G64" s="15">
        <v>0.0</v>
      </c>
      <c r="H64" s="15">
        <v>1.0</v>
      </c>
      <c r="I64" s="15">
        <v>1.0</v>
      </c>
      <c r="J64" s="15">
        <v>1.0</v>
      </c>
      <c r="K64" s="15">
        <v>0.0</v>
      </c>
      <c r="L64" s="15">
        <v>1.0</v>
      </c>
      <c r="M64" s="15">
        <v>1.0</v>
      </c>
      <c r="N64" s="15">
        <v>1.0</v>
      </c>
      <c r="O64" s="3"/>
      <c r="P64" s="15">
        <f t="shared" si="4"/>
        <v>45.042</v>
      </c>
      <c r="Q64" s="15">
        <v>4.0</v>
      </c>
      <c r="R64" s="15">
        <v>36.0</v>
      </c>
      <c r="S64" s="15">
        <f t="shared" si="5"/>
        <v>45</v>
      </c>
      <c r="T64" s="15">
        <v>6.0</v>
      </c>
      <c r="U64" s="14">
        <f t="shared" si="6"/>
        <v>50</v>
      </c>
      <c r="V64" s="14">
        <v>20.21</v>
      </c>
      <c r="W64" s="14">
        <f t="shared" si="7"/>
        <v>20.21</v>
      </c>
      <c r="X64" s="15">
        <v>3.0</v>
      </c>
      <c r="Y64" s="15">
        <v>1.0</v>
      </c>
      <c r="Z64" s="15">
        <v>2.0</v>
      </c>
      <c r="AA64" s="15">
        <f t="shared" si="46"/>
        <v>50</v>
      </c>
      <c r="AB64" s="15">
        <v>1.0</v>
      </c>
      <c r="AC64" s="15">
        <v>3.0</v>
      </c>
      <c r="AD64" s="15">
        <v>2.0</v>
      </c>
      <c r="AE64" s="15">
        <v>3.0</v>
      </c>
      <c r="AF64" s="15">
        <v>2.0</v>
      </c>
      <c r="AG64" s="15">
        <f t="shared" si="47"/>
        <v>60</v>
      </c>
      <c r="AH64" s="14">
        <v>47.280558896659194</v>
      </c>
      <c r="AI64" s="15">
        <v>1424.0</v>
      </c>
      <c r="AJ64" s="14">
        <f t="shared" si="10"/>
        <v>0.6390166817</v>
      </c>
      <c r="AK64" s="15">
        <v>242601.0</v>
      </c>
      <c r="AL64" s="14">
        <f t="shared" si="11"/>
        <v>0.5844273965</v>
      </c>
      <c r="AM64" s="14">
        <f t="shared" si="12"/>
        <v>0.6117220391</v>
      </c>
      <c r="AN64" s="15">
        <v>3.0</v>
      </c>
      <c r="AO64" s="15">
        <v>1.0</v>
      </c>
      <c r="AP64" s="15">
        <v>0.0</v>
      </c>
      <c r="AQ64" s="15">
        <v>4.0</v>
      </c>
      <c r="AR64" s="16">
        <f t="shared" si="13"/>
        <v>0.8</v>
      </c>
      <c r="AS64" s="17">
        <f t="shared" si="14"/>
        <v>0.25</v>
      </c>
      <c r="AT64" s="17">
        <f t="shared" si="15"/>
        <v>0.525</v>
      </c>
      <c r="AU64" s="14">
        <f t="shared" si="16"/>
        <v>0.4316389804</v>
      </c>
      <c r="AV64" s="15">
        <v>14.0</v>
      </c>
      <c r="AW64" s="18">
        <f t="shared" si="49"/>
        <v>0.5867777865</v>
      </c>
      <c r="AX64" s="15">
        <v>0.4</v>
      </c>
      <c r="AY64" s="14">
        <v>58.19819192864885</v>
      </c>
      <c r="AZ64" s="15">
        <v>11.0</v>
      </c>
      <c r="BA64" s="14">
        <f t="shared" si="18"/>
        <v>0.4627197283</v>
      </c>
      <c r="BB64" s="15">
        <v>15.0</v>
      </c>
      <c r="BC64" s="14">
        <f t="shared" si="19"/>
        <v>0.4982151232</v>
      </c>
      <c r="BD64" s="15">
        <v>6.95</v>
      </c>
      <c r="BE64" s="15">
        <v>2015.0</v>
      </c>
      <c r="BF64" s="18">
        <f t="shared" si="50"/>
        <v>0.7601231891</v>
      </c>
      <c r="BG64" s="18">
        <f t="shared" si="21"/>
        <v>0.6291691562</v>
      </c>
      <c r="BH64" s="15">
        <v>0.538</v>
      </c>
      <c r="BI64" s="15">
        <v>38.3</v>
      </c>
      <c r="BJ64" s="14">
        <f t="shared" si="22"/>
        <v>0.7260775854</v>
      </c>
      <c r="BK64" s="14">
        <f t="shared" si="23"/>
        <v>63.20387927</v>
      </c>
      <c r="BL64" s="15">
        <v>100.0</v>
      </c>
      <c r="BM64" s="14">
        <f t="shared" si="24"/>
        <v>0.538</v>
      </c>
      <c r="BN64" s="15">
        <v>67.0</v>
      </c>
      <c r="BO64" s="14">
        <f t="shared" si="25"/>
        <v>0.604</v>
      </c>
      <c r="BP64" s="14">
        <f t="shared" si="26"/>
        <v>35.07763944</v>
      </c>
      <c r="BQ64" s="19">
        <v>17.751479289940832</v>
      </c>
      <c r="BR64" s="19">
        <v>15.976331360946746</v>
      </c>
      <c r="BS64" s="14">
        <v>0.10807558452956013</v>
      </c>
      <c r="BT64" s="14">
        <v>27.0</v>
      </c>
      <c r="BU64" s="14">
        <f t="shared" si="27"/>
        <v>0.4686</v>
      </c>
      <c r="BV64" s="14">
        <v>11.72</v>
      </c>
      <c r="BW64" s="14">
        <v>0.82</v>
      </c>
      <c r="BX64" s="15">
        <f t="shared" si="28"/>
        <v>0.06004357336</v>
      </c>
      <c r="BY64" s="15">
        <v>0.0</v>
      </c>
      <c r="BZ64" s="15">
        <v>0.0</v>
      </c>
      <c r="CA64" s="14">
        <v>0.0</v>
      </c>
      <c r="CB64" s="15">
        <v>39.0</v>
      </c>
      <c r="CC64" s="15">
        <v>0.2</v>
      </c>
      <c r="CD64" s="14">
        <v>1.0</v>
      </c>
      <c r="CE64" s="15">
        <v>67.95</v>
      </c>
      <c r="CF64" s="15">
        <v>15.7</v>
      </c>
      <c r="CG64" s="15">
        <v>0.551</v>
      </c>
      <c r="CH64" s="21">
        <f t="shared" si="29"/>
        <v>53.5</v>
      </c>
      <c r="CI64" s="22">
        <v>43.0</v>
      </c>
      <c r="CJ64" s="15">
        <v>100.0</v>
      </c>
      <c r="CK64" s="15">
        <v>0.0</v>
      </c>
      <c r="CL64" s="15">
        <v>70.0</v>
      </c>
      <c r="CM64" s="15">
        <v>50.0</v>
      </c>
      <c r="CN64" s="15">
        <v>10.0</v>
      </c>
      <c r="CO64" s="15">
        <v>48.0</v>
      </c>
      <c r="CP64" s="15">
        <v>95.0</v>
      </c>
      <c r="CQ64" s="14">
        <f t="shared" si="30"/>
        <v>43.45</v>
      </c>
      <c r="CR64" s="14">
        <f t="shared" si="31"/>
        <v>0.8</v>
      </c>
      <c r="CS64" s="14">
        <f t="shared" si="32"/>
        <v>0.45</v>
      </c>
      <c r="CT64" s="14">
        <f t="shared" si="33"/>
        <v>2</v>
      </c>
      <c r="CU64" s="14">
        <v>3.0</v>
      </c>
      <c r="CV64" s="14">
        <v>3.0</v>
      </c>
      <c r="CW64" s="14">
        <f t="shared" si="34"/>
        <v>0.6</v>
      </c>
      <c r="CX64" s="14">
        <v>2.0</v>
      </c>
      <c r="CY64" s="14">
        <v>2.0</v>
      </c>
      <c r="CZ64" s="14">
        <f t="shared" si="35"/>
        <v>0.3</v>
      </c>
      <c r="DA64" s="14">
        <v>2.0</v>
      </c>
      <c r="DB64" s="14">
        <v>1.0</v>
      </c>
      <c r="DC64" s="14">
        <f t="shared" si="36"/>
        <v>0.2</v>
      </c>
      <c r="DD64" s="14">
        <v>4.0</v>
      </c>
      <c r="DE64" s="14">
        <v>3.0</v>
      </c>
      <c r="DF64" s="14">
        <f t="shared" si="37"/>
        <v>0.8</v>
      </c>
      <c r="DG64" s="14">
        <v>0.0</v>
      </c>
      <c r="DH64" s="14">
        <v>0.0</v>
      </c>
      <c r="DI64" s="14">
        <f t="shared" si="38"/>
        <v>0</v>
      </c>
      <c r="DJ64" s="14">
        <v>4.0</v>
      </c>
      <c r="DK64" s="14">
        <v>3.0</v>
      </c>
      <c r="DL64" s="14">
        <f t="shared" si="39"/>
        <v>0.8</v>
      </c>
      <c r="DM64" s="14">
        <f t="shared" si="40"/>
        <v>0.5142550893</v>
      </c>
      <c r="DN64" s="14">
        <v>0.875</v>
      </c>
      <c r="DO64" s="14">
        <v>0.67</v>
      </c>
      <c r="DP64" s="14">
        <v>1.0</v>
      </c>
      <c r="DQ64" s="14">
        <f t="shared" si="41"/>
        <v>0.7828125</v>
      </c>
      <c r="DR64" s="14">
        <v>0.214</v>
      </c>
      <c r="DS64" s="14">
        <v>0.33</v>
      </c>
      <c r="DT64" s="14">
        <f t="shared" si="42"/>
        <v>0.14231</v>
      </c>
      <c r="DU64" s="14">
        <v>61.0</v>
      </c>
      <c r="DV64" s="14">
        <f t="shared" si="43"/>
        <v>0.39</v>
      </c>
      <c r="DW64" s="14">
        <v>0.47</v>
      </c>
      <c r="DX64" s="14">
        <v>0.7142857143</v>
      </c>
      <c r="DY64" s="14">
        <f t="shared" si="44"/>
        <v>0.5921428572</v>
      </c>
    </row>
    <row r="65">
      <c r="A65" s="3" t="s">
        <v>74</v>
      </c>
      <c r="B65" s="14">
        <f t="shared" si="1"/>
        <v>0.875</v>
      </c>
      <c r="C65" s="14">
        <f t="shared" si="2"/>
        <v>0.75</v>
      </c>
      <c r="D65" s="15">
        <f t="shared" si="3"/>
        <v>1</v>
      </c>
      <c r="E65" s="15">
        <v>1.0</v>
      </c>
      <c r="F65" s="15">
        <v>1.0</v>
      </c>
      <c r="G65" s="15">
        <v>1.0</v>
      </c>
      <c r="H65" s="15">
        <v>1.0</v>
      </c>
      <c r="I65" s="15">
        <v>0.0</v>
      </c>
      <c r="J65" s="15">
        <v>1.0</v>
      </c>
      <c r="K65" s="15">
        <v>1.0</v>
      </c>
      <c r="L65" s="15">
        <v>0.0</v>
      </c>
      <c r="M65" s="15">
        <v>1.0</v>
      </c>
      <c r="N65" s="15">
        <v>1.0</v>
      </c>
      <c r="O65" s="3"/>
      <c r="P65" s="15">
        <f t="shared" si="4"/>
        <v>54.93</v>
      </c>
      <c r="Q65" s="15">
        <v>5.0</v>
      </c>
      <c r="R65" s="15">
        <v>36.0</v>
      </c>
      <c r="S65" s="15">
        <f t="shared" si="5"/>
        <v>45</v>
      </c>
      <c r="T65" s="15">
        <v>3.0</v>
      </c>
      <c r="U65" s="14">
        <f t="shared" si="6"/>
        <v>25</v>
      </c>
      <c r="V65" s="14">
        <v>84.65</v>
      </c>
      <c r="W65" s="14">
        <f t="shared" si="7"/>
        <v>84.65</v>
      </c>
      <c r="X65" s="15">
        <v>4.0</v>
      </c>
      <c r="Y65" s="15">
        <v>1.0</v>
      </c>
      <c r="Z65" s="15">
        <v>1.0</v>
      </c>
      <c r="AA65" s="15">
        <f t="shared" si="46"/>
        <v>55</v>
      </c>
      <c r="AB65" s="15">
        <v>2.0</v>
      </c>
      <c r="AC65" s="15">
        <v>3.0</v>
      </c>
      <c r="AD65" s="15">
        <v>2.0</v>
      </c>
      <c r="AE65" s="15">
        <v>1.0</v>
      </c>
      <c r="AF65" s="15">
        <v>3.0</v>
      </c>
      <c r="AG65" s="15">
        <f t="shared" si="47"/>
        <v>65</v>
      </c>
      <c r="AH65" s="14">
        <v>68.91907317564548</v>
      </c>
      <c r="AI65" s="15">
        <v>3219.0</v>
      </c>
      <c r="AJ65" s="14">
        <f t="shared" si="10"/>
        <v>0.8216072346</v>
      </c>
      <c r="AK65" s="15">
        <v>299918.0</v>
      </c>
      <c r="AL65" s="14">
        <f t="shared" si="11"/>
        <v>0.6214373177</v>
      </c>
      <c r="AM65" s="14">
        <f t="shared" si="12"/>
        <v>0.7215222761</v>
      </c>
      <c r="AN65" s="15">
        <v>5.0</v>
      </c>
      <c r="AO65" s="15">
        <v>1.0</v>
      </c>
      <c r="AP65" s="15">
        <v>0.0</v>
      </c>
      <c r="AQ65" s="15">
        <v>6.0</v>
      </c>
      <c r="AR65" s="16">
        <f t="shared" si="13"/>
        <v>1</v>
      </c>
      <c r="AS65" s="17">
        <f t="shared" si="14"/>
        <v>0.1666666667</v>
      </c>
      <c r="AT65" s="17">
        <f t="shared" si="15"/>
        <v>0.5833333333</v>
      </c>
      <c r="AU65" s="14">
        <f t="shared" si="16"/>
        <v>0.3475721953</v>
      </c>
      <c r="AV65" s="15">
        <v>170.0</v>
      </c>
      <c r="AW65" s="18">
        <f t="shared" si="49"/>
        <v>1</v>
      </c>
      <c r="AX65" s="15">
        <v>0.72</v>
      </c>
      <c r="AY65" s="14">
        <v>51.03925660568862</v>
      </c>
      <c r="AZ65" s="15">
        <v>168.0</v>
      </c>
      <c r="BA65" s="14">
        <f t="shared" si="18"/>
        <v>0</v>
      </c>
      <c r="BB65" s="15">
        <v>190.0</v>
      </c>
      <c r="BC65" s="14">
        <f t="shared" si="19"/>
        <v>0.0494402023</v>
      </c>
      <c r="BD65" s="15">
        <v>3.24</v>
      </c>
      <c r="BE65" s="15">
        <v>2016.0</v>
      </c>
      <c r="BF65" s="18">
        <f t="shared" si="50"/>
        <v>0.8959695358</v>
      </c>
      <c r="BG65" s="18">
        <f t="shared" si="21"/>
        <v>0.472704869</v>
      </c>
      <c r="BH65" s="15">
        <v>0.755</v>
      </c>
      <c r="BI65" s="15">
        <v>8.2</v>
      </c>
      <c r="BJ65" s="14">
        <f t="shared" si="22"/>
        <v>0.9534307904</v>
      </c>
      <c r="BK65" s="14">
        <f t="shared" si="23"/>
        <v>85.42153952</v>
      </c>
      <c r="BL65" s="15">
        <v>86.0</v>
      </c>
      <c r="BM65" s="14">
        <f t="shared" si="24"/>
        <v>0.6493</v>
      </c>
      <c r="BN65" s="15">
        <v>78.0</v>
      </c>
      <c r="BO65" s="14">
        <f t="shared" si="25"/>
        <v>0.71465</v>
      </c>
      <c r="BP65" s="14">
        <f t="shared" si="26"/>
        <v>72.48741392</v>
      </c>
      <c r="BQ65" s="19">
        <v>88.75739644970415</v>
      </c>
      <c r="BR65" s="19">
        <v>79.88165680473372</v>
      </c>
      <c r="BS65" s="14">
        <v>25.291662985795355</v>
      </c>
      <c r="BT65" s="14">
        <v>70.0</v>
      </c>
      <c r="BU65" s="14">
        <f t="shared" si="27"/>
        <v>0.70695</v>
      </c>
      <c r="BV65" s="14">
        <v>46.39</v>
      </c>
      <c r="BW65" s="14">
        <v>0.95</v>
      </c>
      <c r="BX65" s="15">
        <f t="shared" si="28"/>
        <v>0.7928208707</v>
      </c>
      <c r="BY65" s="15">
        <v>471.0</v>
      </c>
      <c r="BZ65" s="15">
        <v>0.3</v>
      </c>
      <c r="CA65" s="14">
        <v>0.8</v>
      </c>
      <c r="CB65" s="15">
        <v>1535.0</v>
      </c>
      <c r="CC65" s="15">
        <v>6.4</v>
      </c>
      <c r="CD65" s="14">
        <v>0.98</v>
      </c>
      <c r="CE65" s="15">
        <v>67.09</v>
      </c>
      <c r="CF65" s="15">
        <v>14.8</v>
      </c>
      <c r="CG65" s="15">
        <v>0.409</v>
      </c>
      <c r="CH65" s="21">
        <f t="shared" si="29"/>
        <v>65</v>
      </c>
      <c r="CI65" s="22">
        <v>27.0</v>
      </c>
      <c r="CJ65" s="15">
        <v>100.0</v>
      </c>
      <c r="CK65" s="15">
        <v>0.0</v>
      </c>
      <c r="CL65" s="15">
        <v>100.0</v>
      </c>
      <c r="CM65" s="15">
        <v>100.0</v>
      </c>
      <c r="CN65" s="15">
        <v>10.0</v>
      </c>
      <c r="CO65" s="15">
        <v>53.0</v>
      </c>
      <c r="CP65" s="15">
        <v>78.0</v>
      </c>
      <c r="CQ65" s="14">
        <f t="shared" si="30"/>
        <v>56.75</v>
      </c>
      <c r="CR65" s="14">
        <f t="shared" si="31"/>
        <v>0.6</v>
      </c>
      <c r="CS65" s="14">
        <f t="shared" si="32"/>
        <v>0.35</v>
      </c>
      <c r="CT65" s="14">
        <f t="shared" si="33"/>
        <v>1.166666667</v>
      </c>
      <c r="CU65" s="14">
        <v>4.0</v>
      </c>
      <c r="CV65" s="14">
        <v>1.0</v>
      </c>
      <c r="CW65" s="14">
        <f t="shared" si="34"/>
        <v>0.4</v>
      </c>
      <c r="CX65" s="14">
        <v>2.0</v>
      </c>
      <c r="CY65" s="14">
        <v>1.0</v>
      </c>
      <c r="CZ65" s="14">
        <f t="shared" si="35"/>
        <v>0.2</v>
      </c>
      <c r="DA65" s="14">
        <v>2.0</v>
      </c>
      <c r="DB65" s="14">
        <v>1.0</v>
      </c>
      <c r="DC65" s="14">
        <f t="shared" si="36"/>
        <v>0.2</v>
      </c>
      <c r="DD65" s="14">
        <v>3.0</v>
      </c>
      <c r="DE65" s="14">
        <v>1.0</v>
      </c>
      <c r="DF65" s="14">
        <f t="shared" si="37"/>
        <v>0.3</v>
      </c>
      <c r="DG65" s="14">
        <v>4.0</v>
      </c>
      <c r="DH65" s="14">
        <v>1.0</v>
      </c>
      <c r="DI65" s="14">
        <f t="shared" si="38"/>
        <v>0.4</v>
      </c>
      <c r="DJ65" s="14">
        <v>4.0</v>
      </c>
      <c r="DK65" s="14">
        <v>2.0</v>
      </c>
      <c r="DL65" s="14">
        <f t="shared" si="39"/>
        <v>0.6</v>
      </c>
      <c r="DM65" s="14">
        <f t="shared" si="40"/>
        <v>0.5334685714</v>
      </c>
      <c r="DN65" s="14">
        <v>1.0</v>
      </c>
      <c r="DO65" s="14">
        <v>0.67</v>
      </c>
      <c r="DP65" s="14">
        <v>1.0</v>
      </c>
      <c r="DQ65" s="14">
        <f t="shared" si="41"/>
        <v>0.835</v>
      </c>
      <c r="DR65" s="14">
        <v>0.104</v>
      </c>
      <c r="DS65" s="14">
        <v>0.67</v>
      </c>
      <c r="DT65" s="14">
        <f t="shared" si="42"/>
        <v>0.08684</v>
      </c>
      <c r="DU65" s="14">
        <v>66.0</v>
      </c>
      <c r="DV65" s="14">
        <f t="shared" si="43"/>
        <v>0.34</v>
      </c>
      <c r="DW65" s="14">
        <v>0.67</v>
      </c>
      <c r="DX65" s="14">
        <v>0.7614285714</v>
      </c>
      <c r="DY65" s="14">
        <f t="shared" si="44"/>
        <v>0.7157142857</v>
      </c>
    </row>
    <row r="66">
      <c r="A66" s="3" t="s">
        <v>75</v>
      </c>
      <c r="B66" s="14">
        <f t="shared" si="1"/>
        <v>0.8125</v>
      </c>
      <c r="C66" s="14">
        <f t="shared" si="2"/>
        <v>0.625</v>
      </c>
      <c r="D66" s="15">
        <f t="shared" si="3"/>
        <v>1</v>
      </c>
      <c r="E66" s="15">
        <v>1.0</v>
      </c>
      <c r="F66" s="15">
        <v>0.0</v>
      </c>
      <c r="G66" s="15">
        <v>0.0</v>
      </c>
      <c r="H66" s="15">
        <v>1.0</v>
      </c>
      <c r="I66" s="15">
        <v>1.0</v>
      </c>
      <c r="J66" s="15">
        <v>1.0</v>
      </c>
      <c r="K66" s="15">
        <v>1.0</v>
      </c>
      <c r="L66" s="15">
        <v>0.0</v>
      </c>
      <c r="M66" s="15">
        <v>1.0</v>
      </c>
      <c r="N66" s="15">
        <v>1.0</v>
      </c>
      <c r="O66" s="3"/>
      <c r="P66" s="15">
        <f t="shared" si="4"/>
        <v>53.47866667</v>
      </c>
      <c r="Q66" s="15">
        <v>5.0</v>
      </c>
      <c r="R66" s="15">
        <v>37.0</v>
      </c>
      <c r="S66" s="15">
        <f t="shared" si="5"/>
        <v>46.25</v>
      </c>
      <c r="T66" s="15">
        <v>4.0</v>
      </c>
      <c r="U66" s="14">
        <f t="shared" si="6"/>
        <v>33.33333333</v>
      </c>
      <c r="V66" s="14">
        <v>67.81</v>
      </c>
      <c r="W66" s="14">
        <f t="shared" si="7"/>
        <v>67.81</v>
      </c>
      <c r="X66" s="15">
        <v>4.0</v>
      </c>
      <c r="Y66" s="15">
        <v>1.0</v>
      </c>
      <c r="Z66" s="15">
        <v>3.0</v>
      </c>
      <c r="AA66" s="15">
        <f t="shared" si="46"/>
        <v>65</v>
      </c>
      <c r="AB66" s="15">
        <v>0.0</v>
      </c>
      <c r="AC66" s="15">
        <v>4.0</v>
      </c>
      <c r="AD66" s="15">
        <v>3.0</v>
      </c>
      <c r="AE66" s="15">
        <v>2.0</v>
      </c>
      <c r="AF66" s="15">
        <v>2.0</v>
      </c>
      <c r="AG66" s="15">
        <f t="shared" si="47"/>
        <v>55</v>
      </c>
      <c r="AH66" s="14">
        <v>45.744964778573596</v>
      </c>
      <c r="AI66" s="15">
        <v>80.0</v>
      </c>
      <c r="AJ66" s="14">
        <f t="shared" si="10"/>
        <v>0.1378913458</v>
      </c>
      <c r="AK66" s="15">
        <v>23184.0</v>
      </c>
      <c r="AL66" s="14">
        <f t="shared" si="11"/>
        <v>0.2170831518</v>
      </c>
      <c r="AM66" s="14">
        <f t="shared" si="12"/>
        <v>0.1774872488</v>
      </c>
      <c r="AN66" s="15">
        <v>1.0</v>
      </c>
      <c r="AO66" s="15">
        <v>1.0</v>
      </c>
      <c r="AP66" s="15">
        <v>0.0</v>
      </c>
      <c r="AQ66" s="15">
        <v>2.0</v>
      </c>
      <c r="AR66" s="16">
        <f t="shared" si="13"/>
        <v>0.4</v>
      </c>
      <c r="AS66" s="17">
        <f t="shared" si="14"/>
        <v>0.5</v>
      </c>
      <c r="AT66" s="17">
        <f t="shared" si="15"/>
        <v>0.45</v>
      </c>
      <c r="AU66" s="14">
        <f t="shared" si="16"/>
        <v>0.6862563756</v>
      </c>
      <c r="AV66" s="15">
        <v>8.0</v>
      </c>
      <c r="AW66" s="18">
        <f t="shared" si="49"/>
        <v>0.4760925677</v>
      </c>
      <c r="AX66" s="15">
        <v>0.21</v>
      </c>
      <c r="AY66" s="14">
        <v>67.99186696465628</v>
      </c>
      <c r="AZ66" s="15">
        <v>1.0</v>
      </c>
      <c r="BA66" s="14">
        <f t="shared" si="18"/>
        <v>0.8501294584</v>
      </c>
      <c r="BB66" s="15">
        <v>1.0</v>
      </c>
      <c r="BC66" s="14">
        <f t="shared" si="19"/>
        <v>0.8745537808</v>
      </c>
      <c r="BD66" s="15">
        <v>9.13</v>
      </c>
      <c r="BE66" s="15">
        <v>2015.0</v>
      </c>
      <c r="BF66" s="18">
        <f t="shared" si="50"/>
        <v>0.6696881472</v>
      </c>
      <c r="BG66" s="18">
        <f t="shared" si="21"/>
        <v>0.772120964</v>
      </c>
      <c r="BH66" s="15">
        <v>0.46</v>
      </c>
      <c r="BI66" s="15">
        <v>41.4</v>
      </c>
      <c r="BJ66" s="14">
        <f t="shared" si="22"/>
        <v>0.6948485124</v>
      </c>
      <c r="BK66" s="14">
        <f t="shared" si="23"/>
        <v>57.74242562</v>
      </c>
      <c r="BL66" s="15">
        <v>100.0</v>
      </c>
      <c r="BM66" s="14">
        <f t="shared" si="24"/>
        <v>0.46</v>
      </c>
      <c r="BN66" s="15">
        <v>58.0</v>
      </c>
      <c r="BO66" s="14">
        <f t="shared" si="25"/>
        <v>0.52</v>
      </c>
      <c r="BP66" s="14">
        <f t="shared" si="26"/>
        <v>40.72686993</v>
      </c>
      <c r="BQ66" s="19">
        <v>65.74621959237344</v>
      </c>
      <c r="BR66" s="19">
        <v>59.171597633136095</v>
      </c>
      <c r="BS66" s="14">
        <v>0.005214166682309167</v>
      </c>
      <c r="BT66" s="14">
        <v>46.0</v>
      </c>
      <c r="BU66" s="14">
        <f t="shared" si="27"/>
        <v>0.35095</v>
      </c>
      <c r="BV66" s="14">
        <v>6.19</v>
      </c>
      <c r="BW66" s="14">
        <v>0.64</v>
      </c>
      <c r="BX66" s="15">
        <f t="shared" si="28"/>
        <v>0</v>
      </c>
      <c r="BY66" s="15">
        <v>0.0</v>
      </c>
      <c r="BZ66" s="15">
        <v>0.0</v>
      </c>
      <c r="CA66" s="14">
        <v>0.0</v>
      </c>
      <c r="CB66" s="15">
        <v>0.0</v>
      </c>
      <c r="CC66" s="15">
        <v>0.0</v>
      </c>
      <c r="CD66" s="14">
        <v>0.0</v>
      </c>
      <c r="CE66" s="15">
        <v>51.42</v>
      </c>
      <c r="CF66" s="15">
        <v>-1.6</v>
      </c>
      <c r="CG66" s="15">
        <v>0.539</v>
      </c>
      <c r="CH66" s="21">
        <f t="shared" si="29"/>
        <v>56.66666667</v>
      </c>
      <c r="CI66" s="22">
        <v>65.0</v>
      </c>
      <c r="CJ66" s="15">
        <v>47.0</v>
      </c>
      <c r="CK66" s="15">
        <v>53.0</v>
      </c>
      <c r="CL66" s="15">
        <v>80.0</v>
      </c>
      <c r="CM66" s="15">
        <v>100.0</v>
      </c>
      <c r="CN66" s="15">
        <v>0.0</v>
      </c>
      <c r="CO66" s="15">
        <v>48.0</v>
      </c>
      <c r="CP66" s="15">
        <v>93.0</v>
      </c>
      <c r="CQ66" s="14">
        <f t="shared" si="30"/>
        <v>73.95833333</v>
      </c>
      <c r="CR66" s="14">
        <f t="shared" si="31"/>
        <v>0.4</v>
      </c>
      <c r="CS66" s="14">
        <f t="shared" si="32"/>
        <v>0.1916666667</v>
      </c>
      <c r="CT66" s="14">
        <f t="shared" si="33"/>
        <v>1</v>
      </c>
      <c r="CU66" s="14">
        <v>3.0</v>
      </c>
      <c r="CV66" s="14">
        <v>0.0</v>
      </c>
      <c r="CW66" s="14">
        <f t="shared" si="34"/>
        <v>0.15</v>
      </c>
      <c r="CX66" s="14">
        <v>2.0</v>
      </c>
      <c r="CY66" s="14">
        <v>0.0</v>
      </c>
      <c r="CZ66" s="14">
        <f t="shared" si="35"/>
        <v>0.1</v>
      </c>
      <c r="DA66" s="14">
        <v>2.0</v>
      </c>
      <c r="DB66" s="14">
        <v>2.0</v>
      </c>
      <c r="DC66" s="14">
        <f t="shared" si="36"/>
        <v>0.3</v>
      </c>
      <c r="DD66" s="14">
        <v>0.0</v>
      </c>
      <c r="DE66" s="14">
        <v>0.0</v>
      </c>
      <c r="DF66" s="14">
        <f t="shared" si="37"/>
        <v>0</v>
      </c>
      <c r="DG66" s="14">
        <v>2.0</v>
      </c>
      <c r="DH66" s="14">
        <v>1.0</v>
      </c>
      <c r="DI66" s="14">
        <f t="shared" si="38"/>
        <v>0.2</v>
      </c>
      <c r="DJ66" s="14">
        <v>2.0</v>
      </c>
      <c r="DK66" s="14">
        <v>3.0</v>
      </c>
      <c r="DL66" s="14">
        <f t="shared" si="39"/>
        <v>0.4</v>
      </c>
      <c r="DM66" s="14">
        <f t="shared" si="40"/>
        <v>0.4656551786</v>
      </c>
      <c r="DN66" s="14">
        <v>0.625</v>
      </c>
      <c r="DO66" s="14">
        <v>0.0</v>
      </c>
      <c r="DP66" s="14">
        <v>1.0</v>
      </c>
      <c r="DQ66" s="14">
        <f t="shared" si="41"/>
        <v>0.40625</v>
      </c>
      <c r="DR66" s="14">
        <v>0.749</v>
      </c>
      <c r="DS66" s="14">
        <v>0.67</v>
      </c>
      <c r="DT66" s="14">
        <f t="shared" si="42"/>
        <v>0.625415</v>
      </c>
      <c r="DU66" s="14">
        <v>58.0</v>
      </c>
      <c r="DV66" s="14">
        <f t="shared" si="43"/>
        <v>0.42</v>
      </c>
      <c r="DW66" s="14">
        <v>0.33</v>
      </c>
      <c r="DX66" s="14">
        <v>0.6185714286</v>
      </c>
      <c r="DY66" s="14">
        <f t="shared" si="44"/>
        <v>0.4742857143</v>
      </c>
    </row>
    <row r="67">
      <c r="A67" s="3" t="s">
        <v>76</v>
      </c>
      <c r="B67" s="14">
        <f t="shared" si="1"/>
        <v>0.625</v>
      </c>
      <c r="C67" s="14">
        <f t="shared" si="2"/>
        <v>0.75</v>
      </c>
      <c r="D67" s="15">
        <f t="shared" si="3"/>
        <v>0.5</v>
      </c>
      <c r="E67" s="15">
        <v>1.0</v>
      </c>
      <c r="F67" s="15">
        <v>1.0</v>
      </c>
      <c r="G67" s="15">
        <v>0.0</v>
      </c>
      <c r="H67" s="15">
        <v>1.0</v>
      </c>
      <c r="I67" s="15">
        <v>1.0</v>
      </c>
      <c r="J67" s="15">
        <v>1.0</v>
      </c>
      <c r="K67" s="15">
        <v>1.0</v>
      </c>
      <c r="L67" s="15">
        <v>0.0</v>
      </c>
      <c r="M67" s="15">
        <v>0.0</v>
      </c>
      <c r="N67" s="15">
        <v>1.0</v>
      </c>
      <c r="O67" s="3"/>
      <c r="P67" s="15">
        <f t="shared" si="4"/>
        <v>51.56533333</v>
      </c>
      <c r="Q67" s="15">
        <v>4.0</v>
      </c>
      <c r="R67" s="15">
        <v>30.0</v>
      </c>
      <c r="S67" s="15">
        <f t="shared" si="5"/>
        <v>37.5</v>
      </c>
      <c r="T67" s="15">
        <v>5.0</v>
      </c>
      <c r="U67" s="14">
        <f t="shared" si="6"/>
        <v>41.66666667</v>
      </c>
      <c r="V67" s="14">
        <v>63.66</v>
      </c>
      <c r="W67" s="14">
        <f t="shared" si="7"/>
        <v>63.66</v>
      </c>
      <c r="X67" s="15">
        <v>4.0</v>
      </c>
      <c r="Y67" s="15">
        <v>1.0</v>
      </c>
      <c r="Z67" s="15">
        <v>1.0</v>
      </c>
      <c r="AA67" s="15">
        <f t="shared" si="46"/>
        <v>55</v>
      </c>
      <c r="AB67" s="15">
        <v>1.0</v>
      </c>
      <c r="AC67" s="15">
        <v>3.0</v>
      </c>
      <c r="AD67" s="15">
        <v>1.0</v>
      </c>
      <c r="AE67" s="15">
        <v>3.0</v>
      </c>
      <c r="AF67" s="15">
        <v>3.0</v>
      </c>
      <c r="AG67" s="15">
        <f t="shared" si="47"/>
        <v>60</v>
      </c>
      <c r="AH67" s="14">
        <v>42.0640162264486</v>
      </c>
      <c r="AI67" s="15">
        <v>56.0</v>
      </c>
      <c r="AJ67" s="14">
        <f t="shared" si="10"/>
        <v>0.104320717</v>
      </c>
      <c r="AK67" s="15">
        <v>15515.0</v>
      </c>
      <c r="AL67" s="14">
        <f t="shared" si="11"/>
        <v>0.1695212016</v>
      </c>
      <c r="AM67" s="14">
        <f t="shared" si="12"/>
        <v>0.1369209593</v>
      </c>
      <c r="AN67" s="15">
        <v>0.0</v>
      </c>
      <c r="AO67" s="15">
        <v>2.0</v>
      </c>
      <c r="AP67" s="15">
        <v>0.0</v>
      </c>
      <c r="AQ67" s="15">
        <v>2.0</v>
      </c>
      <c r="AR67" s="16">
        <f t="shared" si="13"/>
        <v>0.4</v>
      </c>
      <c r="AS67" s="17">
        <f t="shared" si="14"/>
        <v>1</v>
      </c>
      <c r="AT67" s="17">
        <f t="shared" si="15"/>
        <v>0.7</v>
      </c>
      <c r="AU67" s="14">
        <f t="shared" si="16"/>
        <v>0.5815395203</v>
      </c>
      <c r="AV67" s="15">
        <v>3.0</v>
      </c>
      <c r="AW67" s="18">
        <f t="shared" si="49"/>
        <v>0.3003809664</v>
      </c>
      <c r="AX67" s="15">
        <v>0.38</v>
      </c>
      <c r="AY67" s="14">
        <v>62.38599121641215</v>
      </c>
      <c r="AZ67" s="15">
        <v>2.0</v>
      </c>
      <c r="BA67" s="14">
        <f t="shared" si="18"/>
        <v>0.7624608116</v>
      </c>
      <c r="BB67" s="15">
        <v>3.0</v>
      </c>
      <c r="BC67" s="14">
        <f t="shared" si="19"/>
        <v>0.7491075616</v>
      </c>
      <c r="BD67" s="15">
        <v>9.0</v>
      </c>
      <c r="BE67" s="15">
        <v>2015.0</v>
      </c>
      <c r="BF67" s="18">
        <f t="shared" si="50"/>
        <v>0.6753404749</v>
      </c>
      <c r="BG67" s="18">
        <f t="shared" si="21"/>
        <v>0.7122240182</v>
      </c>
      <c r="BH67" s="15">
        <v>0.503</v>
      </c>
      <c r="BI67" s="15">
        <v>49.2</v>
      </c>
      <c r="BJ67" s="14">
        <f t="shared" si="22"/>
        <v>0.6055096377</v>
      </c>
      <c r="BK67" s="14">
        <f t="shared" si="23"/>
        <v>55.42548189</v>
      </c>
      <c r="BL67" s="15">
        <v>100.0</v>
      </c>
      <c r="BM67" s="14">
        <f t="shared" si="24"/>
        <v>0.503</v>
      </c>
      <c r="BN67" s="15">
        <v>43.0</v>
      </c>
      <c r="BO67" s="14">
        <f t="shared" si="25"/>
        <v>0.4665</v>
      </c>
      <c r="BP67" s="14">
        <f t="shared" si="26"/>
        <v>27.36656586</v>
      </c>
      <c r="BQ67" s="19">
        <v>10.519395134779751</v>
      </c>
      <c r="BR67" s="19">
        <v>9.467455621301776</v>
      </c>
      <c r="BS67" s="14">
        <v>0.0</v>
      </c>
      <c r="BT67" s="14">
        <v>21.0</v>
      </c>
      <c r="BU67" s="14">
        <f t="shared" si="27"/>
        <v>0.5581</v>
      </c>
      <c r="BV67" s="14">
        <v>28.62</v>
      </c>
      <c r="BW67" s="14">
        <v>0.83</v>
      </c>
      <c r="BX67" s="15">
        <f t="shared" si="28"/>
        <v>0</v>
      </c>
      <c r="BY67" s="15">
        <v>0.0</v>
      </c>
      <c r="BZ67" s="15">
        <v>0.0</v>
      </c>
      <c r="CA67" s="14">
        <v>0.0</v>
      </c>
      <c r="CB67" s="15">
        <v>0.0</v>
      </c>
      <c r="CC67" s="15">
        <v>0.0</v>
      </c>
      <c r="CD67" s="14">
        <v>0.0</v>
      </c>
      <c r="CE67" s="15">
        <v>30.77</v>
      </c>
      <c r="CF67" s="15">
        <v>-23.2</v>
      </c>
      <c r="CG67" s="15">
        <v>0.539</v>
      </c>
      <c r="CH67" s="21">
        <f t="shared" si="29"/>
        <v>29.6</v>
      </c>
      <c r="CI67" s="22">
        <v>48.0</v>
      </c>
      <c r="CJ67" s="15">
        <v>34.6</v>
      </c>
      <c r="CK67" s="15">
        <v>65.4</v>
      </c>
      <c r="CL67" s="15">
        <v>80.0</v>
      </c>
      <c r="CM67" s="15">
        <v>0.0</v>
      </c>
      <c r="CN67" s="15">
        <v>0.0</v>
      </c>
      <c r="CO67" s="15">
        <v>15.0</v>
      </c>
      <c r="CP67" s="15">
        <v>30.0</v>
      </c>
      <c r="CQ67" s="14">
        <f t="shared" si="30"/>
        <v>48.375</v>
      </c>
      <c r="CR67" s="14">
        <f t="shared" si="31"/>
        <v>0.6</v>
      </c>
      <c r="CS67" s="14">
        <f t="shared" si="32"/>
        <v>0.475</v>
      </c>
      <c r="CT67" s="14">
        <f t="shared" si="33"/>
        <v>2.166666667</v>
      </c>
      <c r="CU67" s="14">
        <v>4.0</v>
      </c>
      <c r="CV67" s="14">
        <v>2.0</v>
      </c>
      <c r="CW67" s="14">
        <f t="shared" si="34"/>
        <v>0.6</v>
      </c>
      <c r="CX67" s="14">
        <v>3.0</v>
      </c>
      <c r="CY67" s="14">
        <v>2.0</v>
      </c>
      <c r="CZ67" s="14">
        <f t="shared" si="35"/>
        <v>0.45</v>
      </c>
      <c r="DA67" s="14">
        <v>3.0</v>
      </c>
      <c r="DB67" s="14">
        <v>3.0</v>
      </c>
      <c r="DC67" s="14">
        <f t="shared" si="36"/>
        <v>0.6</v>
      </c>
      <c r="DD67" s="14">
        <v>2.0</v>
      </c>
      <c r="DE67" s="14">
        <v>2.0</v>
      </c>
      <c r="DF67" s="14">
        <f t="shared" si="37"/>
        <v>0.3</v>
      </c>
      <c r="DG67" s="14">
        <v>3.0</v>
      </c>
      <c r="DH67" s="14">
        <v>1.0</v>
      </c>
      <c r="DI67" s="14">
        <f t="shared" si="38"/>
        <v>0.3</v>
      </c>
      <c r="DJ67" s="14">
        <v>3.0</v>
      </c>
      <c r="DK67" s="14">
        <v>3.0</v>
      </c>
      <c r="DL67" s="14">
        <f t="shared" si="39"/>
        <v>0.6</v>
      </c>
      <c r="DM67" s="14">
        <f t="shared" si="40"/>
        <v>0.5446819643</v>
      </c>
      <c r="DN67" s="14">
        <v>0.875</v>
      </c>
      <c r="DO67" s="14">
        <v>0.0</v>
      </c>
      <c r="DP67" s="14">
        <v>1.0</v>
      </c>
      <c r="DQ67" s="14">
        <f t="shared" si="41"/>
        <v>0.46875</v>
      </c>
      <c r="DR67" s="14">
        <v>0.601</v>
      </c>
      <c r="DS67" s="14">
        <v>0.33</v>
      </c>
      <c r="DT67" s="14">
        <f t="shared" si="42"/>
        <v>0.399665</v>
      </c>
      <c r="DU67" s="14">
        <v>61.0</v>
      </c>
      <c r="DV67" s="14">
        <f t="shared" si="43"/>
        <v>0.39</v>
      </c>
      <c r="DW67" s="14">
        <v>0.6</v>
      </c>
      <c r="DX67" s="14">
        <v>0.7142857143</v>
      </c>
      <c r="DY67" s="14">
        <f t="shared" si="44"/>
        <v>0.6571428572</v>
      </c>
    </row>
    <row r="68">
      <c r="A68" s="3" t="s">
        <v>77</v>
      </c>
      <c r="B68" s="14">
        <f t="shared" si="1"/>
        <v>0.8125</v>
      </c>
      <c r="C68" s="14">
        <f t="shared" si="2"/>
        <v>0.625</v>
      </c>
      <c r="D68" s="15">
        <f t="shared" si="3"/>
        <v>1</v>
      </c>
      <c r="E68" s="15">
        <v>1.0</v>
      </c>
      <c r="F68" s="15">
        <v>1.0</v>
      </c>
      <c r="G68" s="15">
        <v>0.0</v>
      </c>
      <c r="H68" s="15">
        <v>1.0</v>
      </c>
      <c r="I68" s="15">
        <v>1.0</v>
      </c>
      <c r="J68" s="15">
        <v>1.0</v>
      </c>
      <c r="K68" s="15">
        <v>0.0</v>
      </c>
      <c r="L68" s="15">
        <v>0.0</v>
      </c>
      <c r="M68" s="15">
        <v>1.0</v>
      </c>
      <c r="N68" s="15">
        <v>1.0</v>
      </c>
      <c r="O68" s="3"/>
      <c r="P68" s="15">
        <f t="shared" si="4"/>
        <v>65.85</v>
      </c>
      <c r="Q68" s="15">
        <v>3.0</v>
      </c>
      <c r="R68" s="15">
        <v>43.0</v>
      </c>
      <c r="S68" s="15">
        <f t="shared" si="5"/>
        <v>53.75</v>
      </c>
      <c r="T68" s="15">
        <v>6.0</v>
      </c>
      <c r="U68" s="14">
        <f t="shared" si="6"/>
        <v>50</v>
      </c>
      <c r="V68" s="14">
        <v>70.5</v>
      </c>
      <c r="W68" s="14">
        <f t="shared" si="7"/>
        <v>70.5</v>
      </c>
      <c r="X68" s="15">
        <v>4.0</v>
      </c>
      <c r="Y68" s="15">
        <v>3.0</v>
      </c>
      <c r="Z68" s="15">
        <v>3.0</v>
      </c>
      <c r="AA68" s="15">
        <f t="shared" si="46"/>
        <v>85</v>
      </c>
      <c r="AB68" s="15">
        <v>1.0</v>
      </c>
      <c r="AC68" s="15">
        <v>4.0</v>
      </c>
      <c r="AD68" s="15">
        <v>3.0</v>
      </c>
      <c r="AE68" s="15">
        <v>3.0</v>
      </c>
      <c r="AF68" s="15">
        <v>2.0</v>
      </c>
      <c r="AG68" s="15">
        <f t="shared" si="47"/>
        <v>70</v>
      </c>
      <c r="AH68" s="14">
        <v>71.44709225614572</v>
      </c>
      <c r="AI68" s="15">
        <v>1148.0</v>
      </c>
      <c r="AJ68" s="14">
        <f t="shared" si="10"/>
        <v>0.5921456538</v>
      </c>
      <c r="AK68" s="15">
        <v>99686.0</v>
      </c>
      <c r="AL68" s="14">
        <f t="shared" si="11"/>
        <v>0.4334552609</v>
      </c>
      <c r="AM68" s="14">
        <f t="shared" si="12"/>
        <v>0.5128004574</v>
      </c>
      <c r="AN68" s="15">
        <v>3.0</v>
      </c>
      <c r="AO68" s="15">
        <v>0.0</v>
      </c>
      <c r="AP68" s="15">
        <v>0.0</v>
      </c>
      <c r="AQ68" s="15">
        <v>3.0</v>
      </c>
      <c r="AR68" s="16">
        <f t="shared" si="13"/>
        <v>0.6</v>
      </c>
      <c r="AS68" s="17">
        <f t="shared" si="14"/>
        <v>0</v>
      </c>
      <c r="AT68" s="17">
        <f t="shared" si="15"/>
        <v>0.3</v>
      </c>
      <c r="AU68" s="14">
        <f t="shared" si="16"/>
        <v>0.5935997713</v>
      </c>
      <c r="AV68" s="15">
        <v>57.0</v>
      </c>
      <c r="AW68" s="18">
        <f t="shared" si="49"/>
        <v>0.8798129964</v>
      </c>
      <c r="AX68" s="15">
        <v>0.67</v>
      </c>
      <c r="AY68" s="14">
        <v>70.00569413933961</v>
      </c>
      <c r="AZ68" s="15">
        <v>5.0</v>
      </c>
      <c r="BA68" s="14">
        <f t="shared" si="18"/>
        <v>0.6125902699</v>
      </c>
      <c r="BB68" s="15">
        <v>21.0</v>
      </c>
      <c r="BC68" s="14">
        <f t="shared" si="19"/>
        <v>0.4405811637</v>
      </c>
      <c r="BD68" s="15">
        <v>2.69</v>
      </c>
      <c r="BE68" s="15">
        <v>2010.0</v>
      </c>
      <c r="BF68" s="18">
        <f t="shared" si="50"/>
        <v>0.91448808</v>
      </c>
      <c r="BG68" s="18">
        <f t="shared" si="21"/>
        <v>0.6775346218</v>
      </c>
      <c r="BH68" s="15">
        <v>0.735</v>
      </c>
      <c r="BI68" s="15">
        <v>11.2</v>
      </c>
      <c r="BJ68" s="14">
        <f t="shared" si="22"/>
        <v>0.9351557477</v>
      </c>
      <c r="BK68" s="14">
        <f t="shared" si="23"/>
        <v>83.50778738</v>
      </c>
      <c r="BL68" s="15">
        <v>83.0</v>
      </c>
      <c r="BM68" s="14">
        <f t="shared" si="24"/>
        <v>0.61005</v>
      </c>
      <c r="BN68" s="15">
        <v>74.0</v>
      </c>
      <c r="BO68" s="14">
        <f t="shared" si="25"/>
        <v>0.675025</v>
      </c>
      <c r="BP68" s="14">
        <f t="shared" si="26"/>
        <v>43.11017348</v>
      </c>
      <c r="BQ68" s="19">
        <v>46.67981591058514</v>
      </c>
      <c r="BR68" s="19">
        <v>42.01183431952663</v>
      </c>
      <c r="BS68" s="14">
        <v>6.397395330255778</v>
      </c>
      <c r="BT68" s="14">
        <v>46.0</v>
      </c>
      <c r="BU68" s="14">
        <f t="shared" si="27"/>
        <v>0.44135</v>
      </c>
      <c r="BV68" s="14">
        <v>6.27</v>
      </c>
      <c r="BW68" s="14">
        <v>0.82</v>
      </c>
      <c r="BX68" s="15">
        <f t="shared" si="28"/>
        <v>0.1269622497</v>
      </c>
      <c r="BY68" s="15">
        <v>45.0</v>
      </c>
      <c r="BZ68" s="15">
        <v>0.4</v>
      </c>
      <c r="CA68" s="14">
        <v>0.3</v>
      </c>
      <c r="CB68" s="15">
        <v>87.0</v>
      </c>
      <c r="CC68" s="15">
        <v>2.3</v>
      </c>
      <c r="CD68" s="14">
        <v>0.35</v>
      </c>
      <c r="CE68" s="15">
        <v>48.55</v>
      </c>
      <c r="CF68" s="15">
        <v>-4.6</v>
      </c>
      <c r="CG68" s="15">
        <v>0.394</v>
      </c>
      <c r="CH68" s="21">
        <f t="shared" si="29"/>
        <v>57.16666667</v>
      </c>
      <c r="CI68" s="22">
        <v>44.0</v>
      </c>
      <c r="CJ68" s="15">
        <v>99.0</v>
      </c>
      <c r="CK68" s="15">
        <v>1.0</v>
      </c>
      <c r="CL68" s="15">
        <v>50.0</v>
      </c>
      <c r="CM68" s="15">
        <v>100.0</v>
      </c>
      <c r="CN68" s="15">
        <v>0.0</v>
      </c>
      <c r="CO68" s="15">
        <v>50.0</v>
      </c>
      <c r="CP68" s="15">
        <v>100.0</v>
      </c>
      <c r="CQ68" s="14">
        <f t="shared" si="30"/>
        <v>87.25833333</v>
      </c>
      <c r="CR68" s="14">
        <f t="shared" si="31"/>
        <v>0.2</v>
      </c>
      <c r="CS68" s="14">
        <f t="shared" si="32"/>
        <v>0.09166666667</v>
      </c>
      <c r="CT68" s="14">
        <f t="shared" si="33"/>
        <v>0.5</v>
      </c>
      <c r="CU68" s="14">
        <v>1.0</v>
      </c>
      <c r="CV68" s="14">
        <v>0.0</v>
      </c>
      <c r="CW68" s="14">
        <f t="shared" si="34"/>
        <v>0.05</v>
      </c>
      <c r="CX68" s="14">
        <v>1.0</v>
      </c>
      <c r="CY68" s="14">
        <v>0.0</v>
      </c>
      <c r="CZ68" s="14">
        <f t="shared" si="35"/>
        <v>0.05</v>
      </c>
      <c r="DA68" s="14">
        <v>1.0</v>
      </c>
      <c r="DB68" s="14">
        <v>2.0</v>
      </c>
      <c r="DC68" s="14">
        <f t="shared" si="36"/>
        <v>0.15</v>
      </c>
      <c r="DD68" s="14">
        <v>1.0</v>
      </c>
      <c r="DE68" s="14">
        <v>0.0</v>
      </c>
      <c r="DF68" s="14">
        <f t="shared" si="37"/>
        <v>0.05</v>
      </c>
      <c r="DG68" s="14">
        <v>1.0</v>
      </c>
      <c r="DH68" s="14">
        <v>0.0</v>
      </c>
      <c r="DI68" s="14">
        <f t="shared" si="38"/>
        <v>0.05</v>
      </c>
      <c r="DJ68" s="14">
        <v>2.0</v>
      </c>
      <c r="DK68" s="14">
        <v>1.0</v>
      </c>
      <c r="DL68" s="14">
        <f t="shared" si="39"/>
        <v>0.2</v>
      </c>
      <c r="DM68" s="14">
        <f t="shared" si="40"/>
        <v>0.6877507143</v>
      </c>
      <c r="DN68" s="14">
        <v>0.875</v>
      </c>
      <c r="DO68" s="14">
        <v>0.0</v>
      </c>
      <c r="DP68" s="14">
        <v>0.0</v>
      </c>
      <c r="DQ68" s="14">
        <f t="shared" si="41"/>
        <v>0.21875</v>
      </c>
      <c r="DR68" s="14">
        <v>0.434</v>
      </c>
      <c r="DS68" s="14">
        <v>0.67</v>
      </c>
      <c r="DT68" s="14">
        <f t="shared" si="42"/>
        <v>0.36239</v>
      </c>
      <c r="DU68" s="14">
        <v>39.0</v>
      </c>
      <c r="DV68" s="14">
        <f t="shared" si="43"/>
        <v>0.61</v>
      </c>
      <c r="DW68" s="14">
        <v>0.73</v>
      </c>
      <c r="DX68" s="14">
        <v>0.7142857143</v>
      </c>
      <c r="DY68" s="14">
        <f t="shared" si="44"/>
        <v>0.7221428572</v>
      </c>
    </row>
    <row r="69">
      <c r="A69" s="3" t="s">
        <v>78</v>
      </c>
      <c r="B69" s="14">
        <f t="shared" si="1"/>
        <v>0.47875</v>
      </c>
      <c r="C69" s="14">
        <f t="shared" si="2"/>
        <v>0.4575</v>
      </c>
      <c r="D69" s="15">
        <f t="shared" si="3"/>
        <v>0.5</v>
      </c>
      <c r="E69" s="15">
        <v>0.33</v>
      </c>
      <c r="F69" s="15">
        <v>0.33</v>
      </c>
      <c r="G69" s="15">
        <v>0.0</v>
      </c>
      <c r="H69" s="15">
        <v>1.0</v>
      </c>
      <c r="I69" s="15">
        <v>1.0</v>
      </c>
      <c r="J69" s="15">
        <v>1.0</v>
      </c>
      <c r="K69" s="15">
        <v>0.0</v>
      </c>
      <c r="L69" s="15">
        <v>0.0</v>
      </c>
      <c r="M69" s="15">
        <v>1.0</v>
      </c>
      <c r="N69" s="15">
        <v>0.0</v>
      </c>
      <c r="O69" s="3" t="s">
        <v>223</v>
      </c>
      <c r="P69" s="15">
        <f t="shared" si="4"/>
        <v>61.13333333</v>
      </c>
      <c r="Q69" s="15">
        <v>6.0</v>
      </c>
      <c r="R69" s="15">
        <v>70.0</v>
      </c>
      <c r="S69" s="15">
        <f t="shared" si="5"/>
        <v>87.5</v>
      </c>
      <c r="T69" s="15">
        <v>2.0</v>
      </c>
      <c r="U69" s="14">
        <f t="shared" si="6"/>
        <v>16.66666667</v>
      </c>
      <c r="V69" s="14">
        <v>71.5</v>
      </c>
      <c r="W69" s="14">
        <f t="shared" si="7"/>
        <v>71.5</v>
      </c>
      <c r="X69" s="15">
        <v>4.0</v>
      </c>
      <c r="Y69" s="15">
        <v>3.0</v>
      </c>
      <c r="Z69" s="15">
        <v>4.0</v>
      </c>
      <c r="AA69" s="15">
        <f t="shared" si="46"/>
        <v>90</v>
      </c>
      <c r="AB69" s="15">
        <v>1.0</v>
      </c>
      <c r="AC69" s="15">
        <v>3.0</v>
      </c>
      <c r="AD69" s="15">
        <v>1.0</v>
      </c>
      <c r="AE69" s="15">
        <v>1.0</v>
      </c>
      <c r="AF69" s="15">
        <v>1.0</v>
      </c>
      <c r="AG69" s="15">
        <f t="shared" si="47"/>
        <v>40</v>
      </c>
      <c r="AH69" s="14">
        <v>71.25881190146458</v>
      </c>
      <c r="AI69" s="15">
        <v>1318.0</v>
      </c>
      <c r="AJ69" s="14">
        <f t="shared" si="10"/>
        <v>0.622104544</v>
      </c>
      <c r="AK69" s="15">
        <v>57967.0</v>
      </c>
      <c r="AL69" s="14">
        <f t="shared" si="11"/>
        <v>0.3468380278</v>
      </c>
      <c r="AM69" s="14">
        <f t="shared" si="12"/>
        <v>0.4844712859</v>
      </c>
      <c r="AN69" s="15">
        <v>0.0</v>
      </c>
      <c r="AO69" s="15">
        <v>1.0</v>
      </c>
      <c r="AP69" s="15">
        <v>3.0</v>
      </c>
      <c r="AQ69" s="15">
        <v>4.0</v>
      </c>
      <c r="AR69" s="16">
        <f t="shared" si="13"/>
        <v>0.8</v>
      </c>
      <c r="AS69" s="17">
        <f t="shared" si="14"/>
        <v>1</v>
      </c>
      <c r="AT69" s="17">
        <f t="shared" si="15"/>
        <v>0.9</v>
      </c>
      <c r="AU69" s="14">
        <f t="shared" si="16"/>
        <v>0.307764357</v>
      </c>
      <c r="AV69" s="15">
        <v>155.0</v>
      </c>
      <c r="AW69" s="18">
        <f t="shared" si="49"/>
        <v>1</v>
      </c>
      <c r="AX69" s="15">
        <v>0.83</v>
      </c>
      <c r="AY69" s="14">
        <v>95.68002039627595</v>
      </c>
      <c r="AZ69" s="15">
        <v>0.0</v>
      </c>
      <c r="BA69" s="14">
        <f t="shared" si="18"/>
        <v>1</v>
      </c>
      <c r="BB69" s="15">
        <v>0.0</v>
      </c>
      <c r="BC69" s="14">
        <f t="shared" si="19"/>
        <v>1</v>
      </c>
      <c r="BD69" s="15">
        <v>0.89</v>
      </c>
      <c r="BE69" s="15">
        <v>2016.0</v>
      </c>
      <c r="BF69" s="18">
        <f t="shared" si="50"/>
        <v>0.9725875778</v>
      </c>
      <c r="BG69" s="18">
        <f t="shared" si="21"/>
        <v>0.9862937889</v>
      </c>
      <c r="BH69" s="15">
        <v>0.863</v>
      </c>
      <c r="BI69" s="15">
        <v>7.8</v>
      </c>
      <c r="BJ69" s="14">
        <f t="shared" si="22"/>
        <v>0.9558140539</v>
      </c>
      <c r="BK69" s="14">
        <f t="shared" si="23"/>
        <v>90.9407027</v>
      </c>
      <c r="BL69" s="15">
        <v>100.0</v>
      </c>
      <c r="BM69" s="14">
        <f t="shared" si="24"/>
        <v>0.863</v>
      </c>
      <c r="BN69" s="15">
        <v>100.0</v>
      </c>
      <c r="BO69" s="14">
        <f t="shared" si="25"/>
        <v>0.9315</v>
      </c>
      <c r="BP69" s="14">
        <f t="shared" si="26"/>
        <v>70.186087</v>
      </c>
      <c r="BQ69" s="19">
        <v>60.48652202498356</v>
      </c>
      <c r="BR69" s="19">
        <v>54.437869822485204</v>
      </c>
      <c r="BS69" s="14">
        <v>0.5529791143448581</v>
      </c>
      <c r="BT69" s="14">
        <v>59.0</v>
      </c>
      <c r="BU69" s="14">
        <f t="shared" si="27"/>
        <v>0.8261</v>
      </c>
      <c r="BV69" s="14">
        <v>72.22</v>
      </c>
      <c r="BW69" s="14">
        <v>0.93</v>
      </c>
      <c r="BX69" s="15">
        <f t="shared" si="28"/>
        <v>1</v>
      </c>
      <c r="BY69" s="15">
        <v>3791.0</v>
      </c>
      <c r="BZ69" s="15">
        <v>98.0</v>
      </c>
      <c r="CA69" s="14">
        <v>0.65</v>
      </c>
      <c r="CB69" s="15">
        <v>3179.0</v>
      </c>
      <c r="CC69" s="15">
        <v>215.0</v>
      </c>
      <c r="CD69" s="14">
        <v>0.6</v>
      </c>
      <c r="CE69" s="26">
        <v>56.82</v>
      </c>
      <c r="CF69" s="15" t="s">
        <v>210</v>
      </c>
      <c r="CG69" s="15">
        <v>0.378</v>
      </c>
      <c r="CH69" s="21">
        <f t="shared" si="29"/>
        <v>63.66666667</v>
      </c>
      <c r="CI69" s="22">
        <v>50.0</v>
      </c>
      <c r="CJ69" s="15">
        <v>100.0</v>
      </c>
      <c r="CK69" s="15">
        <v>0.0</v>
      </c>
      <c r="CL69" s="15">
        <v>60.0</v>
      </c>
      <c r="CM69" s="15">
        <v>0.0</v>
      </c>
      <c r="CN69" s="15">
        <v>100.0</v>
      </c>
      <c r="CO69" s="15">
        <v>72.0</v>
      </c>
      <c r="CP69" s="15">
        <v>100.0</v>
      </c>
      <c r="CQ69" s="14">
        <f t="shared" si="30"/>
        <v>68.93333333</v>
      </c>
      <c r="CR69" s="14">
        <f t="shared" si="31"/>
        <v>0.4</v>
      </c>
      <c r="CS69" s="14">
        <f t="shared" si="32"/>
        <v>0.2666666667</v>
      </c>
      <c r="CT69" s="14">
        <f t="shared" si="33"/>
        <v>1.166666667</v>
      </c>
      <c r="CU69" s="14">
        <v>2.0</v>
      </c>
      <c r="CV69" s="14">
        <v>1.0</v>
      </c>
      <c r="CW69" s="14">
        <f t="shared" si="34"/>
        <v>0.2</v>
      </c>
      <c r="CX69" s="14">
        <v>2.0</v>
      </c>
      <c r="CY69" s="14">
        <v>1.0</v>
      </c>
      <c r="CZ69" s="14">
        <f t="shared" si="35"/>
        <v>0.2</v>
      </c>
      <c r="DA69" s="14">
        <v>2.0</v>
      </c>
      <c r="DB69" s="14">
        <v>1.0</v>
      </c>
      <c r="DC69" s="14">
        <f t="shared" si="36"/>
        <v>0.2</v>
      </c>
      <c r="DD69" s="14">
        <v>3.0</v>
      </c>
      <c r="DE69" s="14">
        <v>1.0</v>
      </c>
      <c r="DF69" s="14">
        <f t="shared" si="37"/>
        <v>0.3</v>
      </c>
      <c r="DG69" s="14">
        <v>2.0</v>
      </c>
      <c r="DH69" s="14">
        <v>2.0</v>
      </c>
      <c r="DI69" s="14">
        <f t="shared" si="38"/>
        <v>0.3</v>
      </c>
      <c r="DJ69" s="14">
        <v>4.0</v>
      </c>
      <c r="DK69" s="14">
        <v>1.0</v>
      </c>
      <c r="DL69" s="14">
        <f t="shared" si="39"/>
        <v>0.4</v>
      </c>
      <c r="DM69" s="14">
        <f t="shared" si="40"/>
        <v>0.7316183036</v>
      </c>
      <c r="DN69" s="14">
        <v>0.625</v>
      </c>
      <c r="DO69" s="14">
        <v>0.33</v>
      </c>
      <c r="DP69" s="14">
        <v>0.0</v>
      </c>
      <c r="DQ69" s="14">
        <f t="shared" si="41"/>
        <v>0.2078125</v>
      </c>
      <c r="DR69" s="14">
        <v>0.22</v>
      </c>
      <c r="DS69" s="14">
        <v>0.0</v>
      </c>
      <c r="DT69" s="14">
        <f t="shared" si="42"/>
        <v>0.11</v>
      </c>
      <c r="DU69" s="14">
        <v>27.0</v>
      </c>
      <c r="DV69" s="14">
        <f t="shared" si="43"/>
        <v>0.73</v>
      </c>
      <c r="DW69" s="14">
        <v>0.6</v>
      </c>
      <c r="DX69" s="14">
        <v>0.4285714286</v>
      </c>
      <c r="DY69" s="14">
        <f t="shared" si="44"/>
        <v>0.5142857143</v>
      </c>
    </row>
    <row r="70">
      <c r="A70" s="3" t="s">
        <v>79</v>
      </c>
      <c r="B70" s="14">
        <f t="shared" si="1"/>
        <v>0.6875</v>
      </c>
      <c r="C70" s="14">
        <f t="shared" si="2"/>
        <v>0.875</v>
      </c>
      <c r="D70" s="15">
        <f t="shared" si="3"/>
        <v>0.5</v>
      </c>
      <c r="E70" s="15">
        <v>1.0</v>
      </c>
      <c r="F70" s="15">
        <v>1.0</v>
      </c>
      <c r="G70" s="15">
        <v>1.0</v>
      </c>
      <c r="H70" s="15">
        <v>1.0</v>
      </c>
      <c r="I70" s="15">
        <v>1.0</v>
      </c>
      <c r="J70" s="15">
        <v>1.0</v>
      </c>
      <c r="K70" s="15">
        <v>1.0</v>
      </c>
      <c r="L70" s="15">
        <v>0.0</v>
      </c>
      <c r="M70" s="15">
        <v>1.0</v>
      </c>
      <c r="N70" s="15">
        <v>0.0</v>
      </c>
      <c r="O70" s="3" t="s">
        <v>211</v>
      </c>
      <c r="P70" s="15">
        <f t="shared" si="4"/>
        <v>42.74933333</v>
      </c>
      <c r="Q70" s="15">
        <v>5.0</v>
      </c>
      <c r="R70" s="15">
        <v>33.0</v>
      </c>
      <c r="S70" s="15">
        <f t="shared" si="5"/>
        <v>41.25</v>
      </c>
      <c r="T70" s="15">
        <v>2.0</v>
      </c>
      <c r="U70" s="14">
        <f t="shared" si="6"/>
        <v>16.66666667</v>
      </c>
      <c r="V70" s="14">
        <v>70.83</v>
      </c>
      <c r="W70" s="14">
        <f t="shared" si="7"/>
        <v>70.83</v>
      </c>
      <c r="X70" s="15">
        <v>3.0</v>
      </c>
      <c r="Y70" s="15">
        <v>1.0</v>
      </c>
      <c r="Z70" s="15">
        <v>1.0</v>
      </c>
      <c r="AA70" s="15">
        <f t="shared" si="46"/>
        <v>45</v>
      </c>
      <c r="AB70" s="15">
        <v>1.0</v>
      </c>
      <c r="AC70" s="15">
        <v>1.0</v>
      </c>
      <c r="AD70" s="15">
        <v>2.0</v>
      </c>
      <c r="AE70" s="15">
        <v>1.0</v>
      </c>
      <c r="AF70" s="15">
        <v>2.0</v>
      </c>
      <c r="AG70" s="15">
        <f t="shared" si="47"/>
        <v>40</v>
      </c>
      <c r="AH70" s="14">
        <v>65.48586622132359</v>
      </c>
      <c r="AI70" s="15">
        <v>3444.0</v>
      </c>
      <c r="AJ70" s="14">
        <f t="shared" si="10"/>
        <v>0.836994855</v>
      </c>
      <c r="AK70" s="15">
        <v>753883.0</v>
      </c>
      <c r="AL70" s="14">
        <f t="shared" si="11"/>
        <v>0.7847011984</v>
      </c>
      <c r="AM70" s="14">
        <f t="shared" si="12"/>
        <v>0.8108480267</v>
      </c>
      <c r="AN70" s="15">
        <v>3.0</v>
      </c>
      <c r="AO70" s="15">
        <v>1.0</v>
      </c>
      <c r="AP70" s="15">
        <v>1.0</v>
      </c>
      <c r="AQ70" s="15">
        <v>5.0</v>
      </c>
      <c r="AR70" s="16">
        <f t="shared" si="13"/>
        <v>1</v>
      </c>
      <c r="AS70" s="17">
        <f t="shared" si="14"/>
        <v>0.4</v>
      </c>
      <c r="AT70" s="17">
        <f t="shared" si="15"/>
        <v>0.7</v>
      </c>
      <c r="AU70" s="14">
        <f t="shared" si="16"/>
        <v>0.2445759866</v>
      </c>
      <c r="AV70" s="15">
        <v>137.0</v>
      </c>
      <c r="AW70" s="18">
        <f t="shared" si="49"/>
        <v>1</v>
      </c>
      <c r="AX70" s="15">
        <v>0.72</v>
      </c>
      <c r="AY70" s="14">
        <v>75.86576055461819</v>
      </c>
      <c r="AZ70" s="15">
        <v>1.0</v>
      </c>
      <c r="BA70" s="14">
        <f t="shared" si="18"/>
        <v>0.8501294584</v>
      </c>
      <c r="BB70" s="15">
        <v>3.0</v>
      </c>
      <c r="BC70" s="14">
        <f t="shared" si="19"/>
        <v>0.7491075616</v>
      </c>
      <c r="BD70" s="15">
        <v>1.52</v>
      </c>
      <c r="BE70" s="15">
        <v>2011.0</v>
      </c>
      <c r="BF70" s="18">
        <f t="shared" si="50"/>
        <v>0.9526718428</v>
      </c>
      <c r="BG70" s="18">
        <f t="shared" si="21"/>
        <v>0.8508897022</v>
      </c>
      <c r="BH70" s="15">
        <v>0.694</v>
      </c>
      <c r="BI70" s="15">
        <v>16.7</v>
      </c>
      <c r="BJ70" s="14">
        <f t="shared" si="22"/>
        <v>0.8996625232</v>
      </c>
      <c r="BK70" s="14">
        <f t="shared" si="23"/>
        <v>79.68312616</v>
      </c>
      <c r="BL70" s="15">
        <v>74.0</v>
      </c>
      <c r="BM70" s="14">
        <f t="shared" si="24"/>
        <v>0.51356</v>
      </c>
      <c r="BN70" s="15">
        <v>56.0</v>
      </c>
      <c r="BO70" s="14">
        <f t="shared" si="25"/>
        <v>0.53678</v>
      </c>
      <c r="BP70" s="14">
        <f t="shared" si="26"/>
        <v>67.55785119</v>
      </c>
      <c r="BQ70" s="19">
        <v>72.32084155161078</v>
      </c>
      <c r="BR70" s="19">
        <v>65.08875739644971</v>
      </c>
      <c r="BS70" s="14">
        <v>40.3763279396091</v>
      </c>
      <c r="BT70" s="14">
        <v>42.0</v>
      </c>
      <c r="BU70" s="14">
        <f t="shared" si="27"/>
        <v>0.76945</v>
      </c>
      <c r="BV70" s="14">
        <v>66.89</v>
      </c>
      <c r="BW70" s="14">
        <v>0.87</v>
      </c>
      <c r="BX70" s="15">
        <f t="shared" si="28"/>
        <v>0.9192126558</v>
      </c>
      <c r="BY70" s="15">
        <v>254.0</v>
      </c>
      <c r="BZ70" s="15">
        <v>4.4</v>
      </c>
      <c r="CA70" s="14">
        <v>1.0</v>
      </c>
      <c r="CB70" s="15">
        <v>365.0</v>
      </c>
      <c r="CC70" s="15">
        <v>25.0</v>
      </c>
      <c r="CD70" s="14">
        <v>0.7</v>
      </c>
      <c r="CE70" s="15">
        <v>69.86</v>
      </c>
      <c r="CF70" s="15">
        <v>17.7</v>
      </c>
      <c r="CG70" s="15">
        <v>0.477</v>
      </c>
      <c r="CH70" s="21">
        <f t="shared" si="29"/>
        <v>37.06666667</v>
      </c>
      <c r="CI70" s="22">
        <v>12.0</v>
      </c>
      <c r="CJ70" s="15">
        <v>98.4</v>
      </c>
      <c r="CK70" s="15">
        <v>1.6</v>
      </c>
      <c r="CL70" s="15">
        <v>70.0</v>
      </c>
      <c r="CM70" s="15">
        <v>0.0</v>
      </c>
      <c r="CN70" s="15">
        <v>0.0</v>
      </c>
      <c r="CO70" s="15">
        <v>42.0</v>
      </c>
      <c r="CP70" s="15">
        <v>60.0</v>
      </c>
      <c r="CQ70" s="14">
        <f t="shared" si="30"/>
        <v>44.66666667</v>
      </c>
      <c r="CR70" s="14">
        <f t="shared" si="31"/>
        <v>1</v>
      </c>
      <c r="CS70" s="14">
        <f t="shared" si="32"/>
        <v>0.3333333333</v>
      </c>
      <c r="CT70" s="14">
        <f t="shared" si="33"/>
        <v>1.5</v>
      </c>
      <c r="CU70" s="14">
        <v>2.0</v>
      </c>
      <c r="CV70" s="14">
        <v>1.0</v>
      </c>
      <c r="CW70" s="14">
        <f t="shared" si="34"/>
        <v>0.2</v>
      </c>
      <c r="CX70" s="14">
        <v>2.0</v>
      </c>
      <c r="CY70" s="14">
        <v>1.0</v>
      </c>
      <c r="CZ70" s="14">
        <f t="shared" si="35"/>
        <v>0.2</v>
      </c>
      <c r="DA70" s="14">
        <v>1.0</v>
      </c>
      <c r="DB70" s="14">
        <v>1.0</v>
      </c>
      <c r="DC70" s="14">
        <f t="shared" si="36"/>
        <v>0.1</v>
      </c>
      <c r="DD70" s="14">
        <v>2.0</v>
      </c>
      <c r="DE70" s="14">
        <v>1.0</v>
      </c>
      <c r="DF70" s="14">
        <f t="shared" si="37"/>
        <v>0.2</v>
      </c>
      <c r="DG70" s="14">
        <v>3.0</v>
      </c>
      <c r="DH70" s="14">
        <v>1.0</v>
      </c>
      <c r="DI70" s="14">
        <f t="shared" si="38"/>
        <v>0.3</v>
      </c>
      <c r="DJ70" s="14">
        <v>4.0</v>
      </c>
      <c r="DK70" s="14">
        <v>4.0</v>
      </c>
      <c r="DL70" s="14">
        <f t="shared" si="39"/>
        <v>1</v>
      </c>
      <c r="DM70" s="14">
        <f t="shared" si="40"/>
        <v>0.6054288393</v>
      </c>
      <c r="DN70" s="14">
        <v>0.875</v>
      </c>
      <c r="DO70" s="14">
        <v>0.33</v>
      </c>
      <c r="DP70" s="14">
        <v>0.0</v>
      </c>
      <c r="DQ70" s="14">
        <f t="shared" si="41"/>
        <v>0.2909375</v>
      </c>
      <c r="DR70" s="14">
        <v>0.706</v>
      </c>
      <c r="DS70" s="14">
        <v>0.33</v>
      </c>
      <c r="DT70" s="14">
        <f t="shared" si="42"/>
        <v>0.46949</v>
      </c>
      <c r="DU70" s="14">
        <v>41.0</v>
      </c>
      <c r="DV70" s="14">
        <f t="shared" si="43"/>
        <v>0.59</v>
      </c>
      <c r="DW70" s="14">
        <v>0.47</v>
      </c>
      <c r="DX70" s="14">
        <v>0.7142857143</v>
      </c>
      <c r="DY70" s="14">
        <f t="shared" si="44"/>
        <v>0.5921428572</v>
      </c>
    </row>
    <row r="71">
      <c r="A71" s="3" t="s">
        <v>80</v>
      </c>
      <c r="B71" s="14">
        <f t="shared" si="1"/>
        <v>0.8125</v>
      </c>
      <c r="C71" s="14">
        <f t="shared" si="2"/>
        <v>0.625</v>
      </c>
      <c r="D71" s="15">
        <f t="shared" si="3"/>
        <v>1</v>
      </c>
      <c r="E71" s="15">
        <v>1.0</v>
      </c>
      <c r="F71" s="15">
        <v>1.0</v>
      </c>
      <c r="G71" s="15">
        <v>0.0</v>
      </c>
      <c r="H71" s="15">
        <v>1.0</v>
      </c>
      <c r="I71" s="15">
        <v>1.0</v>
      </c>
      <c r="J71" s="15">
        <v>1.0</v>
      </c>
      <c r="K71" s="15">
        <v>0.0</v>
      </c>
      <c r="L71" s="15">
        <v>0.0</v>
      </c>
      <c r="M71" s="15">
        <v>1.0</v>
      </c>
      <c r="N71" s="15">
        <v>1.0</v>
      </c>
      <c r="O71" s="3"/>
      <c r="P71" s="15">
        <f t="shared" si="4"/>
        <v>18.5</v>
      </c>
      <c r="Q71" s="15">
        <v>6.0</v>
      </c>
      <c r="R71" s="15">
        <v>14.0</v>
      </c>
      <c r="S71" s="15">
        <f t="shared" si="5"/>
        <v>17.5</v>
      </c>
      <c r="T71" s="15">
        <v>0.0</v>
      </c>
      <c r="U71" s="14">
        <f t="shared" si="6"/>
        <v>0</v>
      </c>
      <c r="V71" s="14">
        <v>0.0</v>
      </c>
      <c r="W71" s="14">
        <f t="shared" si="7"/>
        <v>0</v>
      </c>
      <c r="X71" s="15">
        <v>3.0</v>
      </c>
      <c r="Y71" s="15">
        <v>1.0</v>
      </c>
      <c r="Z71" s="15">
        <v>1.0</v>
      </c>
      <c r="AA71" s="15">
        <f t="shared" si="46"/>
        <v>45</v>
      </c>
      <c r="AB71" s="15">
        <v>1.0</v>
      </c>
      <c r="AC71" s="15">
        <v>2.0</v>
      </c>
      <c r="AD71" s="15">
        <v>1.0</v>
      </c>
      <c r="AE71" s="15">
        <v>0.0</v>
      </c>
      <c r="AF71" s="15">
        <v>1.0</v>
      </c>
      <c r="AG71" s="15">
        <f t="shared" si="47"/>
        <v>30</v>
      </c>
      <c r="AH71" s="14">
        <v>9.789918109811575</v>
      </c>
      <c r="AI71" s="15">
        <v>1906.0</v>
      </c>
      <c r="AJ71" s="14">
        <f t="shared" si="10"/>
        <v>0.7034841623</v>
      </c>
      <c r="AK71" s="15">
        <v>529394.0</v>
      </c>
      <c r="AL71" s="14">
        <f t="shared" si="11"/>
        <v>0.7217256645</v>
      </c>
      <c r="AM71" s="14">
        <f t="shared" si="12"/>
        <v>0.7126049134</v>
      </c>
      <c r="AN71" s="15">
        <v>3.0</v>
      </c>
      <c r="AO71" s="15">
        <v>2.0</v>
      </c>
      <c r="AP71" s="15">
        <v>0.0</v>
      </c>
      <c r="AQ71" s="15">
        <v>5.0</v>
      </c>
      <c r="AR71" s="16">
        <f t="shared" si="13"/>
        <v>1</v>
      </c>
      <c r="AS71" s="17">
        <f t="shared" si="14"/>
        <v>0.4</v>
      </c>
      <c r="AT71" s="17">
        <f t="shared" si="15"/>
        <v>0.7</v>
      </c>
      <c r="AU71" s="14">
        <f t="shared" si="16"/>
        <v>0.2936975433</v>
      </c>
      <c r="AV71" s="15">
        <v>0.0</v>
      </c>
      <c r="AW71" s="18">
        <f t="shared" si="49"/>
        <v>0</v>
      </c>
      <c r="AX71" s="15">
        <v>0.0</v>
      </c>
      <c r="AY71" s="14">
        <v>36.402089596916596</v>
      </c>
      <c r="AZ71" s="15">
        <v>1476.0</v>
      </c>
      <c r="BA71" s="14">
        <f t="shared" si="18"/>
        <v>0</v>
      </c>
      <c r="BB71" s="15">
        <v>4335.0</v>
      </c>
      <c r="BC71" s="14">
        <f t="shared" si="19"/>
        <v>0</v>
      </c>
      <c r="BD71" s="15">
        <v>6.66</v>
      </c>
      <c r="BE71" s="15">
        <v>2013.0</v>
      </c>
      <c r="BF71" s="18">
        <f t="shared" si="50"/>
        <v>0.7715037804</v>
      </c>
      <c r="BG71" s="18">
        <f t="shared" si="21"/>
        <v>0.3857518902</v>
      </c>
      <c r="BH71" s="15">
        <v>0.452</v>
      </c>
      <c r="BI71" s="15">
        <v>43.2</v>
      </c>
      <c r="BJ71" s="14">
        <f t="shared" si="22"/>
        <v>0.6757033874</v>
      </c>
      <c r="BK71" s="14">
        <f t="shared" si="23"/>
        <v>56.38516937</v>
      </c>
      <c r="BL71" s="15">
        <v>98.0</v>
      </c>
      <c r="BM71" s="14">
        <f t="shared" si="24"/>
        <v>0.44296</v>
      </c>
      <c r="BN71" s="15">
        <v>57.0</v>
      </c>
      <c r="BO71" s="14">
        <f t="shared" si="25"/>
        <v>0.50648</v>
      </c>
      <c r="BP71" s="14">
        <f t="shared" si="26"/>
        <v>35.62367965</v>
      </c>
      <c r="BQ71" s="19">
        <v>44.707429322813944</v>
      </c>
      <c r="BR71" s="19">
        <v>40.23668639053255</v>
      </c>
      <c r="BS71" s="14">
        <v>0.0</v>
      </c>
      <c r="BT71" s="14">
        <v>0.0</v>
      </c>
      <c r="BU71" s="14">
        <f t="shared" si="27"/>
        <v>0.5485</v>
      </c>
      <c r="BV71" s="14">
        <v>20.7</v>
      </c>
      <c r="BW71" s="14">
        <v>0.89</v>
      </c>
      <c r="BX71" s="15">
        <f t="shared" si="28"/>
        <v>0.1286464857</v>
      </c>
      <c r="BY71" s="15">
        <v>16.0</v>
      </c>
      <c r="BZ71" s="15">
        <v>3.0</v>
      </c>
      <c r="CA71" s="14">
        <v>0.08</v>
      </c>
      <c r="CB71" s="15">
        <v>445.0</v>
      </c>
      <c r="CC71" s="15">
        <v>17.0</v>
      </c>
      <c r="CD71" s="14">
        <v>0.05</v>
      </c>
      <c r="CE71" s="26">
        <v>56.82</v>
      </c>
      <c r="CF71" s="15" t="s">
        <v>210</v>
      </c>
      <c r="CG71" s="15">
        <v>0.555</v>
      </c>
      <c r="CH71" s="21">
        <f t="shared" si="29"/>
        <v>48.88333333</v>
      </c>
      <c r="CI71" s="22">
        <v>52.0</v>
      </c>
      <c r="CJ71" s="15">
        <v>97.3</v>
      </c>
      <c r="CK71" s="15">
        <v>2.7</v>
      </c>
      <c r="CL71" s="15">
        <v>40.0</v>
      </c>
      <c r="CM71" s="15">
        <v>50.0</v>
      </c>
      <c r="CN71" s="15">
        <v>0.0</v>
      </c>
      <c r="CO71" s="15">
        <v>54.0</v>
      </c>
      <c r="CP71" s="15">
        <v>91.0</v>
      </c>
      <c r="CQ71" s="14">
        <f t="shared" si="30"/>
        <v>59.54166667</v>
      </c>
      <c r="CR71" s="14">
        <f t="shared" si="31"/>
        <v>0.6</v>
      </c>
      <c r="CS71" s="14">
        <f t="shared" si="32"/>
        <v>0.3083333333</v>
      </c>
      <c r="CT71" s="14">
        <f t="shared" si="33"/>
        <v>1.833333333</v>
      </c>
      <c r="CU71" s="14">
        <v>4.0</v>
      </c>
      <c r="CV71" s="14">
        <v>2.0</v>
      </c>
      <c r="CW71" s="14">
        <f t="shared" si="34"/>
        <v>0.6</v>
      </c>
      <c r="CX71" s="14">
        <v>2.0</v>
      </c>
      <c r="CY71" s="14">
        <v>2.0</v>
      </c>
      <c r="CZ71" s="14">
        <f t="shared" si="35"/>
        <v>0.3</v>
      </c>
      <c r="DA71" s="14">
        <v>1.0</v>
      </c>
      <c r="DB71" s="14">
        <v>2.0</v>
      </c>
      <c r="DC71" s="14">
        <f t="shared" si="36"/>
        <v>0.15</v>
      </c>
      <c r="DD71" s="14">
        <v>1.0</v>
      </c>
      <c r="DE71" s="14">
        <v>1.0</v>
      </c>
      <c r="DF71" s="14">
        <f t="shared" si="37"/>
        <v>0.1</v>
      </c>
      <c r="DG71" s="14">
        <v>1.0</v>
      </c>
      <c r="DH71" s="14">
        <v>1.0</v>
      </c>
      <c r="DI71" s="14">
        <f t="shared" si="38"/>
        <v>0.1</v>
      </c>
      <c r="DJ71" s="14">
        <v>3.0</v>
      </c>
      <c r="DK71" s="14">
        <v>3.0</v>
      </c>
      <c r="DL71" s="14">
        <f t="shared" si="39"/>
        <v>0.6</v>
      </c>
      <c r="DM71" s="14">
        <f t="shared" si="40"/>
        <v>0.3761088393</v>
      </c>
      <c r="DN71" s="14">
        <v>0.875</v>
      </c>
      <c r="DO71" s="14">
        <v>0.33</v>
      </c>
      <c r="DP71" s="14">
        <v>1.0</v>
      </c>
      <c r="DQ71" s="14">
        <f t="shared" si="41"/>
        <v>0.6234375</v>
      </c>
      <c r="DR71" s="14">
        <v>0.562</v>
      </c>
      <c r="DS71" s="14">
        <v>0.67</v>
      </c>
      <c r="DT71" s="14">
        <f t="shared" si="42"/>
        <v>0.46927</v>
      </c>
      <c r="DU71" s="14">
        <v>86.0</v>
      </c>
      <c r="DV71" s="14">
        <f t="shared" si="43"/>
        <v>0.14</v>
      </c>
      <c r="DW71" s="14">
        <v>0.2</v>
      </c>
      <c r="DX71" s="14">
        <v>0.7142857143</v>
      </c>
      <c r="DY71" s="14">
        <f t="shared" si="44"/>
        <v>0.4571428572</v>
      </c>
    </row>
    <row r="72">
      <c r="U72" s="31"/>
      <c r="V72" s="31"/>
      <c r="W72" s="31"/>
      <c r="AL72" s="31"/>
      <c r="AS72" s="31"/>
      <c r="AT72" s="31"/>
      <c r="AU72" s="31"/>
      <c r="AY72" s="31"/>
      <c r="BA72" s="31"/>
      <c r="BC72" s="31"/>
      <c r="BJ72" s="31"/>
      <c r="BK72" s="31"/>
      <c r="BQ72" s="31"/>
      <c r="BR72" s="31"/>
      <c r="BS72" s="31"/>
      <c r="BT72" s="31"/>
      <c r="BU72" s="31"/>
      <c r="BV72" s="31"/>
      <c r="BW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</row>
    <row r="73">
      <c r="U73" s="31"/>
      <c r="V73" s="31"/>
      <c r="W73" s="31"/>
      <c r="AL73" s="31"/>
      <c r="AS73" s="31"/>
      <c r="AT73" s="31"/>
      <c r="AU73" s="31"/>
      <c r="AY73" s="31"/>
      <c r="BA73" s="31"/>
      <c r="BC73" s="31"/>
      <c r="BJ73" s="31"/>
      <c r="BK73" s="31"/>
      <c r="BQ73" s="31"/>
      <c r="BR73" s="31"/>
      <c r="BS73" s="31"/>
      <c r="BT73" s="31"/>
      <c r="BU73" s="31"/>
      <c r="BV73" s="31"/>
      <c r="BW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</row>
    <row r="74">
      <c r="U74" s="31"/>
      <c r="V74" s="31"/>
      <c r="W74" s="31"/>
      <c r="AL74" s="31"/>
      <c r="AS74" s="31"/>
      <c r="AT74" s="31"/>
      <c r="AU74" s="31"/>
      <c r="AY74" s="31"/>
      <c r="BA74" s="31"/>
      <c r="BC74" s="31"/>
      <c r="BJ74" s="31"/>
      <c r="BK74" s="31"/>
      <c r="BQ74" s="31"/>
      <c r="BR74" s="31"/>
      <c r="BS74" s="31"/>
      <c r="BT74" s="31"/>
      <c r="BU74" s="31"/>
      <c r="BV74" s="31"/>
      <c r="BW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</row>
    <row r="75">
      <c r="U75" s="31"/>
      <c r="V75" s="31"/>
      <c r="W75" s="31"/>
      <c r="AL75" s="31"/>
      <c r="AS75" s="31"/>
      <c r="AT75" s="31"/>
      <c r="AU75" s="31"/>
      <c r="AY75" s="31"/>
      <c r="BA75" s="31"/>
      <c r="BC75" s="31"/>
      <c r="BJ75" s="31"/>
      <c r="BK75" s="31"/>
      <c r="BQ75" s="31"/>
      <c r="BR75" s="31"/>
      <c r="BS75" s="31"/>
      <c r="BT75" s="31"/>
      <c r="BU75" s="31"/>
      <c r="BV75" s="31"/>
      <c r="BW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</row>
    <row r="76">
      <c r="U76" s="31"/>
      <c r="V76" s="31"/>
      <c r="W76" s="31"/>
      <c r="AL76" s="31"/>
      <c r="AS76" s="31"/>
      <c r="AT76" s="31"/>
      <c r="AU76" s="31"/>
      <c r="AY76" s="31"/>
      <c r="BA76" s="31"/>
      <c r="BC76" s="31"/>
      <c r="BJ76" s="31"/>
      <c r="BK76" s="31"/>
      <c r="BQ76" s="31"/>
      <c r="BR76" s="31"/>
      <c r="BS76" s="31"/>
      <c r="BT76" s="31"/>
      <c r="BU76" s="31"/>
      <c r="BV76" s="31"/>
      <c r="BW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</row>
    <row r="77">
      <c r="U77" s="31"/>
      <c r="V77" s="31"/>
      <c r="W77" s="31"/>
      <c r="AL77" s="31"/>
      <c r="AS77" s="31"/>
      <c r="AT77" s="31"/>
      <c r="AU77" s="31"/>
      <c r="AY77" s="31"/>
      <c r="BA77" s="31"/>
      <c r="BC77" s="31"/>
      <c r="BJ77" s="31"/>
      <c r="BK77" s="31"/>
      <c r="BQ77" s="31"/>
      <c r="BR77" s="31"/>
      <c r="BS77" s="31"/>
      <c r="BT77" s="31"/>
      <c r="BU77" s="31"/>
      <c r="BV77" s="31"/>
      <c r="BW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</row>
    <row r="78">
      <c r="U78" s="31"/>
      <c r="V78" s="31"/>
      <c r="W78" s="31"/>
      <c r="AL78" s="31"/>
      <c r="AS78" s="31"/>
      <c r="AT78" s="31"/>
      <c r="AU78" s="31"/>
      <c r="AY78" s="31"/>
      <c r="BA78" s="31"/>
      <c r="BC78" s="31"/>
      <c r="BJ78" s="31"/>
      <c r="BK78" s="31"/>
      <c r="BQ78" s="31"/>
      <c r="BR78" s="31"/>
      <c r="BS78" s="31"/>
      <c r="BT78" s="31"/>
      <c r="BU78" s="31"/>
      <c r="BV78" s="31"/>
      <c r="BW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</row>
    <row r="79">
      <c r="U79" s="31"/>
      <c r="V79" s="31"/>
      <c r="W79" s="31"/>
      <c r="AL79" s="31"/>
      <c r="AS79" s="31"/>
      <c r="AT79" s="31"/>
      <c r="AU79" s="31"/>
      <c r="AY79" s="31"/>
      <c r="BA79" s="31"/>
      <c r="BC79" s="31"/>
      <c r="BJ79" s="31"/>
      <c r="BK79" s="31"/>
      <c r="BQ79" s="31"/>
      <c r="BR79" s="31"/>
      <c r="BS79" s="31"/>
      <c r="BT79" s="31"/>
      <c r="BU79" s="31"/>
      <c r="BV79" s="31"/>
      <c r="BW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</row>
    <row r="80">
      <c r="U80" s="31"/>
      <c r="V80" s="31"/>
      <c r="W80" s="31"/>
      <c r="AL80" s="31"/>
      <c r="AS80" s="31"/>
      <c r="AT80" s="31"/>
      <c r="AU80" s="31"/>
      <c r="AY80" s="31"/>
      <c r="BA80" s="31"/>
      <c r="BC80" s="31"/>
      <c r="BJ80" s="31"/>
      <c r="BK80" s="31"/>
      <c r="BQ80" s="31"/>
      <c r="BR80" s="31"/>
      <c r="BS80" s="31"/>
      <c r="BT80" s="31"/>
      <c r="BU80" s="31"/>
      <c r="BV80" s="31"/>
      <c r="BW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</row>
    <row r="81">
      <c r="U81" s="31"/>
      <c r="V81" s="31"/>
      <c r="W81" s="31"/>
      <c r="AL81" s="31"/>
      <c r="AS81" s="31"/>
      <c r="AT81" s="31"/>
      <c r="AU81" s="31"/>
      <c r="AY81" s="31"/>
      <c r="BA81" s="31"/>
      <c r="BC81" s="31"/>
      <c r="BJ81" s="31"/>
      <c r="BK81" s="31"/>
      <c r="BQ81" s="31"/>
      <c r="BR81" s="31"/>
      <c r="BS81" s="31"/>
      <c r="BT81" s="31"/>
      <c r="BU81" s="31"/>
      <c r="BV81" s="31"/>
      <c r="BW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</row>
    <row r="82">
      <c r="U82" s="31"/>
      <c r="V82" s="31"/>
      <c r="W82" s="31"/>
      <c r="AL82" s="31"/>
      <c r="AS82" s="31"/>
      <c r="AT82" s="31"/>
      <c r="AU82" s="31"/>
      <c r="AY82" s="31"/>
      <c r="BA82" s="31"/>
      <c r="BC82" s="31"/>
      <c r="BJ82" s="31"/>
      <c r="BK82" s="31"/>
      <c r="BQ82" s="31"/>
      <c r="BR82" s="31"/>
      <c r="BS82" s="31"/>
      <c r="BT82" s="31"/>
      <c r="BU82" s="31"/>
      <c r="BV82" s="31"/>
      <c r="BW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</row>
    <row r="83">
      <c r="U83" s="31"/>
      <c r="V83" s="31"/>
      <c r="W83" s="31"/>
      <c r="AL83" s="31"/>
      <c r="AS83" s="31"/>
      <c r="AT83" s="31"/>
      <c r="AU83" s="31"/>
      <c r="AY83" s="31"/>
      <c r="BA83" s="31"/>
      <c r="BC83" s="31"/>
      <c r="BJ83" s="31"/>
      <c r="BK83" s="31"/>
      <c r="BQ83" s="31"/>
      <c r="BR83" s="31"/>
      <c r="BS83" s="31"/>
      <c r="BT83" s="31"/>
      <c r="BU83" s="31"/>
      <c r="BV83" s="31"/>
      <c r="BW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</row>
    <row r="84">
      <c r="U84" s="31"/>
      <c r="V84" s="31"/>
      <c r="W84" s="31"/>
      <c r="AL84" s="31"/>
      <c r="AS84" s="31"/>
      <c r="AT84" s="31"/>
      <c r="AU84" s="31"/>
      <c r="AY84" s="31"/>
      <c r="BA84" s="31"/>
      <c r="BC84" s="31"/>
      <c r="BJ84" s="31"/>
      <c r="BK84" s="31"/>
      <c r="BQ84" s="31"/>
      <c r="BR84" s="31"/>
      <c r="BS84" s="31"/>
      <c r="BT84" s="31"/>
      <c r="BU84" s="31"/>
      <c r="BV84" s="31"/>
      <c r="BW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</row>
    <row r="85">
      <c r="U85" s="31"/>
      <c r="V85" s="31"/>
      <c r="W85" s="31"/>
      <c r="AL85" s="31"/>
      <c r="AS85" s="31"/>
      <c r="AT85" s="31"/>
      <c r="AU85" s="31"/>
      <c r="AY85" s="31"/>
      <c r="BA85" s="31"/>
      <c r="BC85" s="31"/>
      <c r="BJ85" s="31"/>
      <c r="BK85" s="31"/>
      <c r="BQ85" s="31"/>
      <c r="BR85" s="31"/>
      <c r="BS85" s="31"/>
      <c r="BT85" s="31"/>
      <c r="BU85" s="31"/>
      <c r="BV85" s="31"/>
      <c r="BW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</row>
    <row r="86">
      <c r="U86" s="31"/>
      <c r="V86" s="31"/>
      <c r="W86" s="31"/>
      <c r="AL86" s="31"/>
      <c r="AS86" s="31"/>
      <c r="AT86" s="31"/>
      <c r="AU86" s="31"/>
      <c r="AY86" s="31"/>
      <c r="BA86" s="31"/>
      <c r="BC86" s="31"/>
      <c r="BJ86" s="31"/>
      <c r="BK86" s="31"/>
      <c r="BQ86" s="31"/>
      <c r="BR86" s="31"/>
      <c r="BS86" s="31"/>
      <c r="BT86" s="31"/>
      <c r="BU86" s="31"/>
      <c r="BV86" s="31"/>
      <c r="BW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</row>
    <row r="87">
      <c r="U87" s="31"/>
      <c r="V87" s="31"/>
      <c r="W87" s="31"/>
      <c r="AL87" s="31"/>
      <c r="AS87" s="31"/>
      <c r="AT87" s="31"/>
      <c r="AU87" s="31"/>
      <c r="AY87" s="31"/>
      <c r="BA87" s="31"/>
      <c r="BC87" s="31"/>
      <c r="BJ87" s="31"/>
      <c r="BK87" s="31"/>
      <c r="BQ87" s="31"/>
      <c r="BR87" s="31"/>
      <c r="BS87" s="31"/>
      <c r="BT87" s="31"/>
      <c r="BU87" s="31"/>
      <c r="BV87" s="31"/>
      <c r="BW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</row>
    <row r="88">
      <c r="U88" s="31"/>
      <c r="V88" s="31"/>
      <c r="W88" s="31"/>
      <c r="AL88" s="31"/>
      <c r="AS88" s="31"/>
      <c r="AT88" s="31"/>
      <c r="AU88" s="31"/>
      <c r="AY88" s="31"/>
      <c r="BA88" s="31"/>
      <c r="BC88" s="31"/>
      <c r="BJ88" s="31"/>
      <c r="BK88" s="31"/>
      <c r="BQ88" s="31"/>
      <c r="BR88" s="31"/>
      <c r="BS88" s="31"/>
      <c r="BT88" s="31"/>
      <c r="BU88" s="31"/>
      <c r="BV88" s="31"/>
      <c r="BW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</row>
    <row r="89">
      <c r="U89" s="31"/>
      <c r="V89" s="31"/>
      <c r="W89" s="31"/>
      <c r="AL89" s="31"/>
      <c r="AS89" s="31"/>
      <c r="AT89" s="31"/>
      <c r="AU89" s="31"/>
      <c r="AY89" s="31"/>
      <c r="BA89" s="31"/>
      <c r="BC89" s="31"/>
      <c r="BJ89" s="31"/>
      <c r="BK89" s="31"/>
      <c r="BQ89" s="31"/>
      <c r="BR89" s="31"/>
      <c r="BS89" s="31"/>
      <c r="BT89" s="31"/>
      <c r="BU89" s="31"/>
      <c r="BV89" s="31"/>
      <c r="BW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</row>
    <row r="90">
      <c r="U90" s="31"/>
      <c r="V90" s="31"/>
      <c r="W90" s="31"/>
      <c r="AL90" s="31"/>
      <c r="AS90" s="31"/>
      <c r="AT90" s="31"/>
      <c r="AU90" s="31"/>
      <c r="AY90" s="31"/>
      <c r="BA90" s="31"/>
      <c r="BC90" s="31"/>
      <c r="BJ90" s="31"/>
      <c r="BK90" s="31"/>
      <c r="BQ90" s="31"/>
      <c r="BR90" s="31"/>
      <c r="BS90" s="31"/>
      <c r="BT90" s="31"/>
      <c r="BU90" s="31"/>
      <c r="BV90" s="31"/>
      <c r="BW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</row>
    <row r="91">
      <c r="U91" s="31"/>
      <c r="V91" s="31"/>
      <c r="W91" s="31"/>
      <c r="AL91" s="31"/>
      <c r="AS91" s="31"/>
      <c r="AT91" s="31"/>
      <c r="AU91" s="31"/>
      <c r="AY91" s="31"/>
      <c r="BA91" s="31"/>
      <c r="BC91" s="31"/>
      <c r="BJ91" s="31"/>
      <c r="BK91" s="31"/>
      <c r="BQ91" s="31"/>
      <c r="BR91" s="31"/>
      <c r="BS91" s="31"/>
      <c r="BT91" s="31"/>
      <c r="BU91" s="31"/>
      <c r="BV91" s="31"/>
      <c r="BW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</row>
    <row r="92">
      <c r="U92" s="31"/>
      <c r="V92" s="31"/>
      <c r="W92" s="31"/>
      <c r="AL92" s="31"/>
      <c r="AS92" s="31"/>
      <c r="AT92" s="31"/>
      <c r="AU92" s="31"/>
      <c r="AY92" s="31"/>
      <c r="BA92" s="31"/>
      <c r="BC92" s="31"/>
      <c r="BJ92" s="31"/>
      <c r="BK92" s="31"/>
      <c r="BQ92" s="31"/>
      <c r="BR92" s="31"/>
      <c r="BS92" s="31"/>
      <c r="BT92" s="31"/>
      <c r="BU92" s="31"/>
      <c r="BV92" s="31"/>
      <c r="BW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</row>
    <row r="93">
      <c r="U93" s="31"/>
      <c r="V93" s="31"/>
      <c r="W93" s="31"/>
      <c r="AL93" s="31"/>
      <c r="AS93" s="31"/>
      <c r="AT93" s="31"/>
      <c r="AU93" s="31"/>
      <c r="AY93" s="31"/>
      <c r="BA93" s="31"/>
      <c r="BC93" s="31"/>
      <c r="BJ93" s="31"/>
      <c r="BK93" s="31"/>
      <c r="BQ93" s="31"/>
      <c r="BR93" s="31"/>
      <c r="BS93" s="31"/>
      <c r="BT93" s="31"/>
      <c r="BU93" s="31"/>
      <c r="BV93" s="31"/>
      <c r="BW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</row>
    <row r="94">
      <c r="U94" s="31"/>
      <c r="V94" s="31"/>
      <c r="W94" s="31"/>
      <c r="AL94" s="31"/>
      <c r="AS94" s="31"/>
      <c r="AT94" s="31"/>
      <c r="AU94" s="31"/>
      <c r="AY94" s="31"/>
      <c r="BA94" s="31"/>
      <c r="BC94" s="31"/>
      <c r="BJ94" s="31"/>
      <c r="BK94" s="31"/>
      <c r="BQ94" s="31"/>
      <c r="BR94" s="31"/>
      <c r="BS94" s="31"/>
      <c r="BT94" s="31"/>
      <c r="BU94" s="31"/>
      <c r="BV94" s="31"/>
      <c r="BW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</row>
    <row r="95">
      <c r="U95" s="31"/>
      <c r="V95" s="31"/>
      <c r="W95" s="31"/>
      <c r="AL95" s="31"/>
      <c r="AS95" s="31"/>
      <c r="AT95" s="31"/>
      <c r="AU95" s="31"/>
      <c r="AY95" s="31"/>
      <c r="BA95" s="31"/>
      <c r="BC95" s="31"/>
      <c r="BJ95" s="31"/>
      <c r="BK95" s="31"/>
      <c r="BQ95" s="31"/>
      <c r="BR95" s="31"/>
      <c r="BS95" s="31"/>
      <c r="BT95" s="31"/>
      <c r="BU95" s="31"/>
      <c r="BV95" s="31"/>
      <c r="BW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</row>
    <row r="96">
      <c r="U96" s="31"/>
      <c r="V96" s="31"/>
      <c r="W96" s="31"/>
      <c r="AL96" s="31"/>
      <c r="AS96" s="31"/>
      <c r="AT96" s="31"/>
      <c r="AU96" s="31"/>
      <c r="AY96" s="31"/>
      <c r="BA96" s="31"/>
      <c r="BC96" s="31"/>
      <c r="BJ96" s="31"/>
      <c r="BK96" s="31"/>
      <c r="BQ96" s="31"/>
      <c r="BR96" s="31"/>
      <c r="BS96" s="31"/>
      <c r="BT96" s="31"/>
      <c r="BU96" s="31"/>
      <c r="BV96" s="31"/>
      <c r="BW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</row>
    <row r="97">
      <c r="U97" s="31"/>
      <c r="V97" s="31"/>
      <c r="W97" s="31"/>
      <c r="AL97" s="31"/>
      <c r="AS97" s="31"/>
      <c r="AT97" s="31"/>
      <c r="AU97" s="31"/>
      <c r="AY97" s="31"/>
      <c r="BA97" s="31"/>
      <c r="BC97" s="31"/>
      <c r="BJ97" s="31"/>
      <c r="BK97" s="31"/>
      <c r="BQ97" s="31"/>
      <c r="BR97" s="31"/>
      <c r="BS97" s="31"/>
      <c r="BT97" s="31"/>
      <c r="BU97" s="31"/>
      <c r="BV97" s="31"/>
      <c r="BW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</row>
    <row r="98">
      <c r="U98" s="31"/>
      <c r="V98" s="31"/>
      <c r="W98" s="31"/>
      <c r="AL98" s="31"/>
      <c r="AS98" s="31"/>
      <c r="AT98" s="31"/>
      <c r="AU98" s="31"/>
      <c r="AY98" s="31"/>
      <c r="BA98" s="31"/>
      <c r="BC98" s="31"/>
      <c r="BJ98" s="31"/>
      <c r="BK98" s="31"/>
      <c r="BQ98" s="31"/>
      <c r="BR98" s="31"/>
      <c r="BS98" s="31"/>
      <c r="BT98" s="31"/>
      <c r="BU98" s="31"/>
      <c r="BV98" s="31"/>
      <c r="BW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</row>
    <row r="99">
      <c r="U99" s="31"/>
      <c r="V99" s="31"/>
      <c r="W99" s="31"/>
      <c r="AL99" s="31"/>
      <c r="AS99" s="31"/>
      <c r="AT99" s="31"/>
      <c r="AU99" s="31"/>
      <c r="AY99" s="31"/>
      <c r="BA99" s="31"/>
      <c r="BC99" s="31"/>
      <c r="BJ99" s="31"/>
      <c r="BK99" s="31"/>
      <c r="BQ99" s="31"/>
      <c r="BR99" s="31"/>
      <c r="BS99" s="31"/>
      <c r="BT99" s="31"/>
      <c r="BU99" s="31"/>
      <c r="BV99" s="31"/>
      <c r="BW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</row>
    <row r="100">
      <c r="U100" s="31"/>
      <c r="V100" s="31"/>
      <c r="W100" s="31"/>
      <c r="AL100" s="31"/>
      <c r="AS100" s="31"/>
      <c r="AT100" s="31"/>
      <c r="AU100" s="31"/>
      <c r="AY100" s="31"/>
      <c r="BA100" s="31"/>
      <c r="BC100" s="31"/>
      <c r="BJ100" s="31"/>
      <c r="BK100" s="31"/>
      <c r="BQ100" s="31"/>
      <c r="BR100" s="31"/>
      <c r="BS100" s="31"/>
      <c r="BT100" s="31"/>
      <c r="BU100" s="31"/>
      <c r="BV100" s="31"/>
      <c r="BW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</row>
    <row r="101">
      <c r="U101" s="31"/>
      <c r="V101" s="31"/>
      <c r="W101" s="31"/>
      <c r="AL101" s="31"/>
      <c r="AS101" s="31"/>
      <c r="AT101" s="31"/>
      <c r="AU101" s="31"/>
      <c r="AY101" s="31"/>
      <c r="BA101" s="31"/>
      <c r="BC101" s="31"/>
      <c r="BJ101" s="31"/>
      <c r="BK101" s="31"/>
      <c r="BQ101" s="31"/>
      <c r="BR101" s="31"/>
      <c r="BS101" s="31"/>
      <c r="BT101" s="31"/>
      <c r="BU101" s="31"/>
      <c r="BV101" s="31"/>
      <c r="BW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</row>
    <row r="102">
      <c r="U102" s="31"/>
      <c r="V102" s="31"/>
      <c r="W102" s="31"/>
      <c r="AL102" s="31"/>
      <c r="AS102" s="31"/>
      <c r="AT102" s="31"/>
      <c r="AU102" s="31"/>
      <c r="AY102" s="31"/>
      <c r="BA102" s="31"/>
      <c r="BC102" s="31"/>
      <c r="BJ102" s="31"/>
      <c r="BK102" s="31"/>
      <c r="BQ102" s="31"/>
      <c r="BR102" s="31"/>
      <c r="BS102" s="31"/>
      <c r="BT102" s="31"/>
      <c r="BU102" s="31"/>
      <c r="BV102" s="31"/>
      <c r="BW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</row>
    <row r="103">
      <c r="U103" s="31"/>
      <c r="V103" s="31"/>
      <c r="W103" s="31"/>
      <c r="AL103" s="31"/>
      <c r="AS103" s="31"/>
      <c r="AT103" s="31"/>
      <c r="AU103" s="31"/>
      <c r="AY103" s="31"/>
      <c r="BA103" s="31"/>
      <c r="BC103" s="31"/>
      <c r="BJ103" s="31"/>
      <c r="BK103" s="31"/>
      <c r="BQ103" s="31"/>
      <c r="BR103" s="31"/>
      <c r="BS103" s="31"/>
      <c r="BT103" s="31"/>
      <c r="BU103" s="31"/>
      <c r="BV103" s="31"/>
      <c r="BW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</row>
    <row r="104">
      <c r="U104" s="31"/>
      <c r="V104" s="31"/>
      <c r="W104" s="31"/>
      <c r="AL104" s="31"/>
      <c r="AS104" s="31"/>
      <c r="AT104" s="31"/>
      <c r="AU104" s="31"/>
      <c r="AY104" s="31"/>
      <c r="BA104" s="31"/>
      <c r="BC104" s="31"/>
      <c r="BJ104" s="31"/>
      <c r="BK104" s="31"/>
      <c r="BQ104" s="31"/>
      <c r="BR104" s="31"/>
      <c r="BS104" s="31"/>
      <c r="BT104" s="31"/>
      <c r="BU104" s="31"/>
      <c r="BV104" s="31"/>
      <c r="BW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</row>
    <row r="105">
      <c r="U105" s="31"/>
      <c r="V105" s="31"/>
      <c r="W105" s="31"/>
      <c r="AL105" s="31"/>
      <c r="AS105" s="31"/>
      <c r="AT105" s="31"/>
      <c r="AU105" s="31"/>
      <c r="AY105" s="31"/>
      <c r="BA105" s="31"/>
      <c r="BC105" s="31"/>
      <c r="BJ105" s="31"/>
      <c r="BK105" s="31"/>
      <c r="BQ105" s="31"/>
      <c r="BR105" s="31"/>
      <c r="BS105" s="31"/>
      <c r="BT105" s="31"/>
      <c r="BU105" s="31"/>
      <c r="BV105" s="31"/>
      <c r="BW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</row>
    <row r="106">
      <c r="U106" s="31"/>
      <c r="V106" s="31"/>
      <c r="W106" s="31"/>
      <c r="AL106" s="31"/>
      <c r="AS106" s="31"/>
      <c r="AT106" s="31"/>
      <c r="AU106" s="31"/>
      <c r="AY106" s="31"/>
      <c r="BA106" s="31"/>
      <c r="BC106" s="31"/>
      <c r="BJ106" s="31"/>
      <c r="BK106" s="31"/>
      <c r="BQ106" s="31"/>
      <c r="BR106" s="31"/>
      <c r="BS106" s="31"/>
      <c r="BT106" s="31"/>
      <c r="BU106" s="31"/>
      <c r="BV106" s="31"/>
      <c r="BW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</row>
    <row r="107">
      <c r="U107" s="31"/>
      <c r="V107" s="31"/>
      <c r="W107" s="31"/>
      <c r="AL107" s="31"/>
      <c r="AS107" s="31"/>
      <c r="AT107" s="31"/>
      <c r="AU107" s="31"/>
      <c r="AY107" s="31"/>
      <c r="BA107" s="31"/>
      <c r="BC107" s="31"/>
      <c r="BJ107" s="31"/>
      <c r="BK107" s="31"/>
      <c r="BQ107" s="31"/>
      <c r="BR107" s="31"/>
      <c r="BS107" s="31"/>
      <c r="BT107" s="31"/>
      <c r="BU107" s="31"/>
      <c r="BV107" s="31"/>
      <c r="BW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</row>
    <row r="108">
      <c r="U108" s="31"/>
      <c r="V108" s="31"/>
      <c r="W108" s="31"/>
      <c r="AL108" s="31"/>
      <c r="AS108" s="31"/>
      <c r="AT108" s="31"/>
      <c r="AU108" s="31"/>
      <c r="AY108" s="31"/>
      <c r="BA108" s="31"/>
      <c r="BC108" s="31"/>
      <c r="BJ108" s="31"/>
      <c r="BK108" s="31"/>
      <c r="BQ108" s="31"/>
      <c r="BR108" s="31"/>
      <c r="BS108" s="31"/>
      <c r="BT108" s="31"/>
      <c r="BU108" s="31"/>
      <c r="BV108" s="31"/>
      <c r="BW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</row>
    <row r="109">
      <c r="U109" s="31"/>
      <c r="V109" s="31"/>
      <c r="W109" s="31"/>
      <c r="AL109" s="31"/>
      <c r="AS109" s="31"/>
      <c r="AT109" s="31"/>
      <c r="AU109" s="31"/>
      <c r="AY109" s="31"/>
      <c r="BA109" s="31"/>
      <c r="BC109" s="31"/>
      <c r="BJ109" s="31"/>
      <c r="BK109" s="31"/>
      <c r="BQ109" s="31"/>
      <c r="BR109" s="31"/>
      <c r="BS109" s="31"/>
      <c r="BT109" s="31"/>
      <c r="BU109" s="31"/>
      <c r="BV109" s="31"/>
      <c r="BW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</row>
    <row r="110">
      <c r="U110" s="31"/>
      <c r="V110" s="31"/>
      <c r="W110" s="31"/>
      <c r="AL110" s="31"/>
      <c r="AS110" s="31"/>
      <c r="AT110" s="31"/>
      <c r="AU110" s="31"/>
      <c r="AY110" s="31"/>
      <c r="BA110" s="31"/>
      <c r="BC110" s="31"/>
      <c r="BJ110" s="31"/>
      <c r="BK110" s="31"/>
      <c r="BQ110" s="31"/>
      <c r="BR110" s="31"/>
      <c r="BS110" s="31"/>
      <c r="BT110" s="31"/>
      <c r="BU110" s="31"/>
      <c r="BV110" s="31"/>
      <c r="BW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</row>
    <row r="111">
      <c r="U111" s="31"/>
      <c r="V111" s="31"/>
      <c r="W111" s="31"/>
      <c r="AL111" s="31"/>
      <c r="AS111" s="31"/>
      <c r="AT111" s="31"/>
      <c r="AU111" s="31"/>
      <c r="AY111" s="31"/>
      <c r="BA111" s="31"/>
      <c r="BC111" s="31"/>
      <c r="BJ111" s="31"/>
      <c r="BK111" s="31"/>
      <c r="BQ111" s="31"/>
      <c r="BR111" s="31"/>
      <c r="BS111" s="31"/>
      <c r="BT111" s="31"/>
      <c r="BU111" s="31"/>
      <c r="BV111" s="31"/>
      <c r="BW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</row>
    <row r="112">
      <c r="U112" s="31"/>
      <c r="V112" s="31"/>
      <c r="W112" s="31"/>
      <c r="AL112" s="31"/>
      <c r="AS112" s="31"/>
      <c r="AT112" s="31"/>
      <c r="AU112" s="31"/>
      <c r="AY112" s="31"/>
      <c r="BA112" s="31"/>
      <c r="BC112" s="31"/>
      <c r="BJ112" s="31"/>
      <c r="BK112" s="31"/>
      <c r="BQ112" s="31"/>
      <c r="BR112" s="31"/>
      <c r="BS112" s="31"/>
      <c r="BT112" s="31"/>
      <c r="BU112" s="31"/>
      <c r="BV112" s="31"/>
      <c r="BW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</row>
    <row r="113">
      <c r="U113" s="31"/>
      <c r="V113" s="31"/>
      <c r="W113" s="31"/>
      <c r="AL113" s="31"/>
      <c r="AS113" s="31"/>
      <c r="AT113" s="31"/>
      <c r="AU113" s="31"/>
      <c r="AY113" s="31"/>
      <c r="BA113" s="31"/>
      <c r="BC113" s="31"/>
      <c r="BJ113" s="31"/>
      <c r="BK113" s="31"/>
      <c r="BQ113" s="31"/>
      <c r="BR113" s="31"/>
      <c r="BS113" s="31"/>
      <c r="BT113" s="31"/>
      <c r="BU113" s="31"/>
      <c r="BV113" s="31"/>
      <c r="BW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</row>
    <row r="114">
      <c r="U114" s="31"/>
      <c r="V114" s="31"/>
      <c r="W114" s="31"/>
      <c r="AL114" s="31"/>
      <c r="AS114" s="31"/>
      <c r="AT114" s="31"/>
      <c r="AU114" s="31"/>
      <c r="AY114" s="31"/>
      <c r="BA114" s="31"/>
      <c r="BC114" s="31"/>
      <c r="BJ114" s="31"/>
      <c r="BK114" s="31"/>
      <c r="BQ114" s="31"/>
      <c r="BR114" s="31"/>
      <c r="BS114" s="31"/>
      <c r="BT114" s="31"/>
      <c r="BU114" s="31"/>
      <c r="BV114" s="31"/>
      <c r="BW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</row>
    <row r="115">
      <c r="U115" s="31"/>
      <c r="V115" s="31"/>
      <c r="W115" s="31"/>
      <c r="AL115" s="31"/>
      <c r="AS115" s="31"/>
      <c r="AT115" s="31"/>
      <c r="AU115" s="31"/>
      <c r="AY115" s="31"/>
      <c r="BA115" s="31"/>
      <c r="BC115" s="31"/>
      <c r="BJ115" s="31"/>
      <c r="BK115" s="31"/>
      <c r="BQ115" s="31"/>
      <c r="BR115" s="31"/>
      <c r="BS115" s="31"/>
      <c r="BT115" s="31"/>
      <c r="BU115" s="31"/>
      <c r="BV115" s="31"/>
      <c r="BW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</row>
    <row r="116">
      <c r="U116" s="31"/>
      <c r="V116" s="31"/>
      <c r="W116" s="31"/>
      <c r="AL116" s="31"/>
      <c r="AS116" s="31"/>
      <c r="AT116" s="31"/>
      <c r="AU116" s="31"/>
      <c r="AY116" s="31"/>
      <c r="BA116" s="31"/>
      <c r="BC116" s="31"/>
      <c r="BJ116" s="31"/>
      <c r="BK116" s="31"/>
      <c r="BQ116" s="31"/>
      <c r="BR116" s="31"/>
      <c r="BS116" s="31"/>
      <c r="BT116" s="31"/>
      <c r="BU116" s="31"/>
      <c r="BV116" s="31"/>
      <c r="BW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</row>
    <row r="117">
      <c r="U117" s="31"/>
      <c r="V117" s="31"/>
      <c r="W117" s="31"/>
      <c r="AL117" s="31"/>
      <c r="AS117" s="31"/>
      <c r="AT117" s="31"/>
      <c r="AU117" s="31"/>
      <c r="AY117" s="31"/>
      <c r="BA117" s="31"/>
      <c r="BC117" s="31"/>
      <c r="BJ117" s="31"/>
      <c r="BK117" s="31"/>
      <c r="BQ117" s="31"/>
      <c r="BR117" s="31"/>
      <c r="BS117" s="31"/>
      <c r="BT117" s="31"/>
      <c r="BU117" s="31"/>
      <c r="BV117" s="31"/>
      <c r="BW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</row>
    <row r="118">
      <c r="U118" s="31"/>
      <c r="V118" s="31"/>
      <c r="W118" s="31"/>
      <c r="AL118" s="31"/>
      <c r="AS118" s="31"/>
      <c r="AT118" s="31"/>
      <c r="AU118" s="31"/>
      <c r="AY118" s="31"/>
      <c r="BA118" s="31"/>
      <c r="BC118" s="31"/>
      <c r="BJ118" s="31"/>
      <c r="BK118" s="31"/>
      <c r="BQ118" s="31"/>
      <c r="BR118" s="31"/>
      <c r="BS118" s="31"/>
      <c r="BT118" s="31"/>
      <c r="BU118" s="31"/>
      <c r="BV118" s="31"/>
      <c r="BW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</row>
    <row r="119">
      <c r="U119" s="31"/>
      <c r="V119" s="31"/>
      <c r="W119" s="31"/>
      <c r="AL119" s="31"/>
      <c r="AS119" s="31"/>
      <c r="AT119" s="31"/>
      <c r="AU119" s="31"/>
      <c r="AY119" s="31"/>
      <c r="BA119" s="31"/>
      <c r="BC119" s="31"/>
      <c r="BJ119" s="31"/>
      <c r="BK119" s="31"/>
      <c r="BQ119" s="31"/>
      <c r="BR119" s="31"/>
      <c r="BS119" s="31"/>
      <c r="BT119" s="31"/>
      <c r="BU119" s="31"/>
      <c r="BV119" s="31"/>
      <c r="BW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</row>
    <row r="120">
      <c r="U120" s="31"/>
      <c r="V120" s="31"/>
      <c r="W120" s="31"/>
      <c r="AL120" s="31"/>
      <c r="AS120" s="31"/>
      <c r="AT120" s="31"/>
      <c r="AU120" s="31"/>
      <c r="AY120" s="31"/>
      <c r="BA120" s="31"/>
      <c r="BC120" s="31"/>
      <c r="BJ120" s="31"/>
      <c r="BK120" s="31"/>
      <c r="BQ120" s="31"/>
      <c r="BR120" s="31"/>
      <c r="BS120" s="31"/>
      <c r="BT120" s="31"/>
      <c r="BU120" s="31"/>
      <c r="BV120" s="31"/>
      <c r="BW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</row>
    <row r="121">
      <c r="U121" s="31"/>
      <c r="V121" s="31"/>
      <c r="W121" s="31"/>
      <c r="AL121" s="31"/>
      <c r="AS121" s="31"/>
      <c r="AT121" s="31"/>
      <c r="AU121" s="31"/>
      <c r="AY121" s="31"/>
      <c r="BA121" s="31"/>
      <c r="BC121" s="31"/>
      <c r="BJ121" s="31"/>
      <c r="BK121" s="31"/>
      <c r="BQ121" s="31"/>
      <c r="BR121" s="31"/>
      <c r="BS121" s="31"/>
      <c r="BT121" s="31"/>
      <c r="BU121" s="31"/>
      <c r="BV121" s="31"/>
      <c r="BW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</row>
    <row r="122">
      <c r="U122" s="31"/>
      <c r="V122" s="31"/>
      <c r="W122" s="31"/>
      <c r="AL122" s="31"/>
      <c r="AS122" s="31"/>
      <c r="AT122" s="31"/>
      <c r="AU122" s="31"/>
      <c r="AY122" s="31"/>
      <c r="BA122" s="31"/>
      <c r="BC122" s="31"/>
      <c r="BJ122" s="31"/>
      <c r="BK122" s="31"/>
      <c r="BQ122" s="31"/>
      <c r="BR122" s="31"/>
      <c r="BS122" s="31"/>
      <c r="BT122" s="31"/>
      <c r="BU122" s="31"/>
      <c r="BV122" s="31"/>
      <c r="BW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</row>
    <row r="123">
      <c r="U123" s="31"/>
      <c r="V123" s="31"/>
      <c r="W123" s="31"/>
      <c r="AL123" s="31"/>
      <c r="AS123" s="31"/>
      <c r="AT123" s="31"/>
      <c r="AU123" s="31"/>
      <c r="AY123" s="31"/>
      <c r="BA123" s="31"/>
      <c r="BC123" s="31"/>
      <c r="BJ123" s="31"/>
      <c r="BK123" s="31"/>
      <c r="BQ123" s="31"/>
      <c r="BR123" s="31"/>
      <c r="BS123" s="31"/>
      <c r="BT123" s="31"/>
      <c r="BU123" s="31"/>
      <c r="BV123" s="31"/>
      <c r="BW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</row>
    <row r="124">
      <c r="U124" s="31"/>
      <c r="V124" s="31"/>
      <c r="W124" s="31"/>
      <c r="AL124" s="31"/>
      <c r="AS124" s="31"/>
      <c r="AT124" s="31"/>
      <c r="AU124" s="31"/>
      <c r="AY124" s="31"/>
      <c r="BA124" s="31"/>
      <c r="BC124" s="31"/>
      <c r="BJ124" s="31"/>
      <c r="BK124" s="31"/>
      <c r="BQ124" s="31"/>
      <c r="BR124" s="31"/>
      <c r="BS124" s="31"/>
      <c r="BT124" s="31"/>
      <c r="BU124" s="31"/>
      <c r="BV124" s="31"/>
      <c r="BW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</row>
    <row r="125">
      <c r="U125" s="31"/>
      <c r="V125" s="31"/>
      <c r="W125" s="31"/>
      <c r="AL125" s="31"/>
      <c r="AS125" s="31"/>
      <c r="AT125" s="31"/>
      <c r="AU125" s="31"/>
      <c r="AY125" s="31"/>
      <c r="BA125" s="31"/>
      <c r="BC125" s="31"/>
      <c r="BJ125" s="31"/>
      <c r="BK125" s="31"/>
      <c r="BQ125" s="31"/>
      <c r="BR125" s="31"/>
      <c r="BS125" s="31"/>
      <c r="BT125" s="31"/>
      <c r="BU125" s="31"/>
      <c r="BV125" s="31"/>
      <c r="BW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</row>
    <row r="126">
      <c r="U126" s="31"/>
      <c r="V126" s="31"/>
      <c r="W126" s="31"/>
      <c r="AL126" s="31"/>
      <c r="AS126" s="31"/>
      <c r="AT126" s="31"/>
      <c r="AU126" s="31"/>
      <c r="AY126" s="31"/>
      <c r="BA126" s="31"/>
      <c r="BC126" s="31"/>
      <c r="BJ126" s="31"/>
      <c r="BK126" s="31"/>
      <c r="BQ126" s="31"/>
      <c r="BR126" s="31"/>
      <c r="BS126" s="31"/>
      <c r="BT126" s="31"/>
      <c r="BU126" s="31"/>
      <c r="BV126" s="31"/>
      <c r="BW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</row>
    <row r="127">
      <c r="U127" s="31"/>
      <c r="V127" s="31"/>
      <c r="W127" s="31"/>
      <c r="AL127" s="31"/>
      <c r="AS127" s="31"/>
      <c r="AT127" s="31"/>
      <c r="AU127" s="31"/>
      <c r="AY127" s="31"/>
      <c r="BA127" s="31"/>
      <c r="BC127" s="31"/>
      <c r="BJ127" s="31"/>
      <c r="BK127" s="31"/>
      <c r="BQ127" s="31"/>
      <c r="BR127" s="31"/>
      <c r="BS127" s="31"/>
      <c r="BT127" s="31"/>
      <c r="BU127" s="31"/>
      <c r="BV127" s="31"/>
      <c r="BW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</row>
    <row r="128">
      <c r="U128" s="31"/>
      <c r="V128" s="31"/>
      <c r="W128" s="31"/>
      <c r="AL128" s="31"/>
      <c r="AS128" s="31"/>
      <c r="AT128" s="31"/>
      <c r="AU128" s="31"/>
      <c r="AY128" s="31"/>
      <c r="BA128" s="31"/>
      <c r="BC128" s="31"/>
      <c r="BJ128" s="31"/>
      <c r="BK128" s="31"/>
      <c r="BQ128" s="31"/>
      <c r="BR128" s="31"/>
      <c r="BS128" s="31"/>
      <c r="BT128" s="31"/>
      <c r="BU128" s="31"/>
      <c r="BV128" s="31"/>
      <c r="BW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</row>
    <row r="129">
      <c r="U129" s="31"/>
      <c r="V129" s="31"/>
      <c r="W129" s="31"/>
      <c r="AL129" s="31"/>
      <c r="AS129" s="31"/>
      <c r="AT129" s="31"/>
      <c r="AU129" s="31"/>
      <c r="AY129" s="31"/>
      <c r="BA129" s="31"/>
      <c r="BC129" s="31"/>
      <c r="BJ129" s="31"/>
      <c r="BK129" s="31"/>
      <c r="BQ129" s="31"/>
      <c r="BR129" s="31"/>
      <c r="BS129" s="31"/>
      <c r="BT129" s="31"/>
      <c r="BU129" s="31"/>
      <c r="BV129" s="31"/>
      <c r="BW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</row>
    <row r="130">
      <c r="U130" s="31"/>
      <c r="V130" s="31"/>
      <c r="W130" s="31"/>
      <c r="AL130" s="31"/>
      <c r="AS130" s="31"/>
      <c r="AT130" s="31"/>
      <c r="AU130" s="31"/>
      <c r="AY130" s="31"/>
      <c r="BA130" s="31"/>
      <c r="BC130" s="31"/>
      <c r="BJ130" s="31"/>
      <c r="BK130" s="31"/>
      <c r="BQ130" s="31"/>
      <c r="BR130" s="31"/>
      <c r="BS130" s="31"/>
      <c r="BT130" s="31"/>
      <c r="BU130" s="31"/>
      <c r="BV130" s="31"/>
      <c r="BW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</row>
    <row r="131">
      <c r="U131" s="31"/>
      <c r="V131" s="31"/>
      <c r="W131" s="31"/>
      <c r="AL131" s="31"/>
      <c r="AS131" s="31"/>
      <c r="AT131" s="31"/>
      <c r="AU131" s="31"/>
      <c r="AY131" s="31"/>
      <c r="BA131" s="31"/>
      <c r="BC131" s="31"/>
      <c r="BJ131" s="31"/>
      <c r="BK131" s="31"/>
      <c r="BQ131" s="31"/>
      <c r="BR131" s="31"/>
      <c r="BS131" s="31"/>
      <c r="BT131" s="31"/>
      <c r="BU131" s="31"/>
      <c r="BV131" s="31"/>
      <c r="BW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</row>
    <row r="132">
      <c r="U132" s="31"/>
      <c r="V132" s="31"/>
      <c r="W132" s="31"/>
      <c r="AL132" s="31"/>
      <c r="AS132" s="31"/>
      <c r="AT132" s="31"/>
      <c r="AU132" s="31"/>
      <c r="AY132" s="31"/>
      <c r="BA132" s="31"/>
      <c r="BC132" s="31"/>
      <c r="BJ132" s="31"/>
      <c r="BK132" s="31"/>
      <c r="BQ132" s="31"/>
      <c r="BR132" s="31"/>
      <c r="BS132" s="31"/>
      <c r="BT132" s="31"/>
      <c r="BU132" s="31"/>
      <c r="BV132" s="31"/>
      <c r="BW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</row>
    <row r="133">
      <c r="U133" s="31"/>
      <c r="V133" s="31"/>
      <c r="W133" s="31"/>
      <c r="AL133" s="31"/>
      <c r="AS133" s="31"/>
      <c r="AT133" s="31"/>
      <c r="AU133" s="31"/>
      <c r="AY133" s="31"/>
      <c r="BA133" s="31"/>
      <c r="BC133" s="31"/>
      <c r="BJ133" s="31"/>
      <c r="BK133" s="31"/>
      <c r="BQ133" s="31"/>
      <c r="BR133" s="31"/>
      <c r="BS133" s="31"/>
      <c r="BT133" s="31"/>
      <c r="BU133" s="31"/>
      <c r="BV133" s="31"/>
      <c r="BW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</row>
    <row r="134">
      <c r="U134" s="31"/>
      <c r="V134" s="31"/>
      <c r="W134" s="31"/>
      <c r="AL134" s="31"/>
      <c r="AS134" s="31"/>
      <c r="AT134" s="31"/>
      <c r="AU134" s="31"/>
      <c r="AY134" s="31"/>
      <c r="BA134" s="31"/>
      <c r="BC134" s="31"/>
      <c r="BJ134" s="31"/>
      <c r="BK134" s="31"/>
      <c r="BQ134" s="31"/>
      <c r="BR134" s="31"/>
      <c r="BS134" s="31"/>
      <c r="BT134" s="31"/>
      <c r="BU134" s="31"/>
      <c r="BV134" s="31"/>
      <c r="BW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</row>
    <row r="135">
      <c r="U135" s="31"/>
      <c r="V135" s="31"/>
      <c r="W135" s="31"/>
      <c r="AL135" s="31"/>
      <c r="AS135" s="31"/>
      <c r="AT135" s="31"/>
      <c r="AU135" s="31"/>
      <c r="AY135" s="31"/>
      <c r="BA135" s="31"/>
      <c r="BC135" s="31"/>
      <c r="BJ135" s="31"/>
      <c r="BK135" s="31"/>
      <c r="BQ135" s="31"/>
      <c r="BR135" s="31"/>
      <c r="BS135" s="31"/>
      <c r="BT135" s="31"/>
      <c r="BU135" s="31"/>
      <c r="BV135" s="31"/>
      <c r="BW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</row>
    <row r="136">
      <c r="U136" s="31"/>
      <c r="V136" s="31"/>
      <c r="W136" s="31"/>
      <c r="AL136" s="31"/>
      <c r="AS136" s="31"/>
      <c r="AT136" s="31"/>
      <c r="AU136" s="31"/>
      <c r="AY136" s="31"/>
      <c r="BA136" s="31"/>
      <c r="BC136" s="31"/>
      <c r="BJ136" s="31"/>
      <c r="BK136" s="31"/>
      <c r="BQ136" s="31"/>
      <c r="BR136" s="31"/>
      <c r="BS136" s="31"/>
      <c r="BT136" s="31"/>
      <c r="BU136" s="31"/>
      <c r="BV136" s="31"/>
      <c r="BW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</row>
    <row r="137">
      <c r="U137" s="31"/>
      <c r="V137" s="31"/>
      <c r="W137" s="31"/>
      <c r="AL137" s="31"/>
      <c r="AS137" s="31"/>
      <c r="AT137" s="31"/>
      <c r="AU137" s="31"/>
      <c r="AY137" s="31"/>
      <c r="BA137" s="31"/>
      <c r="BC137" s="31"/>
      <c r="BJ137" s="31"/>
      <c r="BK137" s="31"/>
      <c r="BQ137" s="31"/>
      <c r="BR137" s="31"/>
      <c r="BS137" s="31"/>
      <c r="BT137" s="31"/>
      <c r="BU137" s="31"/>
      <c r="BV137" s="31"/>
      <c r="BW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</row>
    <row r="138">
      <c r="U138" s="31"/>
      <c r="V138" s="31"/>
      <c r="W138" s="31"/>
      <c r="AL138" s="31"/>
      <c r="AS138" s="31"/>
      <c r="AT138" s="31"/>
      <c r="AU138" s="31"/>
      <c r="AY138" s="31"/>
      <c r="BA138" s="31"/>
      <c r="BC138" s="31"/>
      <c r="BJ138" s="31"/>
      <c r="BK138" s="31"/>
      <c r="BQ138" s="31"/>
      <c r="BR138" s="31"/>
      <c r="BS138" s="31"/>
      <c r="BT138" s="31"/>
      <c r="BU138" s="31"/>
      <c r="BV138" s="31"/>
      <c r="BW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</row>
    <row r="139">
      <c r="U139" s="31"/>
      <c r="V139" s="31"/>
      <c r="W139" s="31"/>
      <c r="AL139" s="31"/>
      <c r="AS139" s="31"/>
      <c r="AT139" s="31"/>
      <c r="AU139" s="31"/>
      <c r="AY139" s="31"/>
      <c r="BA139" s="31"/>
      <c r="BC139" s="31"/>
      <c r="BJ139" s="31"/>
      <c r="BK139" s="31"/>
      <c r="BQ139" s="31"/>
      <c r="BR139" s="31"/>
      <c r="BS139" s="31"/>
      <c r="BT139" s="31"/>
      <c r="BU139" s="31"/>
      <c r="BV139" s="31"/>
      <c r="BW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</row>
    <row r="140">
      <c r="U140" s="31"/>
      <c r="V140" s="31"/>
      <c r="W140" s="31"/>
      <c r="AL140" s="31"/>
      <c r="AS140" s="31"/>
      <c r="AT140" s="31"/>
      <c r="AU140" s="31"/>
      <c r="AY140" s="31"/>
      <c r="BA140" s="31"/>
      <c r="BC140" s="31"/>
      <c r="BJ140" s="31"/>
      <c r="BK140" s="31"/>
      <c r="BQ140" s="31"/>
      <c r="BR140" s="31"/>
      <c r="BS140" s="31"/>
      <c r="BT140" s="31"/>
      <c r="BU140" s="31"/>
      <c r="BV140" s="31"/>
      <c r="BW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</row>
    <row r="141">
      <c r="U141" s="31"/>
      <c r="V141" s="31"/>
      <c r="W141" s="31"/>
      <c r="AL141" s="31"/>
      <c r="AS141" s="31"/>
      <c r="AT141" s="31"/>
      <c r="AU141" s="31"/>
      <c r="AY141" s="31"/>
      <c r="BA141" s="31"/>
      <c r="BC141" s="31"/>
      <c r="BJ141" s="31"/>
      <c r="BK141" s="31"/>
      <c r="BQ141" s="31"/>
      <c r="BR141" s="31"/>
      <c r="BS141" s="31"/>
      <c r="BT141" s="31"/>
      <c r="BU141" s="31"/>
      <c r="BV141" s="31"/>
      <c r="BW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</row>
    <row r="142">
      <c r="U142" s="31"/>
      <c r="V142" s="31"/>
      <c r="W142" s="31"/>
      <c r="AL142" s="31"/>
      <c r="AS142" s="31"/>
      <c r="AT142" s="31"/>
      <c r="AU142" s="31"/>
      <c r="AY142" s="31"/>
      <c r="BA142" s="31"/>
      <c r="BC142" s="31"/>
      <c r="BJ142" s="31"/>
      <c r="BK142" s="31"/>
      <c r="BQ142" s="31"/>
      <c r="BR142" s="31"/>
      <c r="BS142" s="31"/>
      <c r="BT142" s="31"/>
      <c r="BU142" s="31"/>
      <c r="BV142" s="31"/>
      <c r="BW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</row>
    <row r="143">
      <c r="U143" s="31"/>
      <c r="V143" s="31"/>
      <c r="W143" s="31"/>
      <c r="AL143" s="31"/>
      <c r="AS143" s="31"/>
      <c r="AT143" s="31"/>
      <c r="AU143" s="31"/>
      <c r="AY143" s="31"/>
      <c r="BA143" s="31"/>
      <c r="BC143" s="31"/>
      <c r="BJ143" s="31"/>
      <c r="BK143" s="31"/>
      <c r="BQ143" s="31"/>
      <c r="BR143" s="31"/>
      <c r="BS143" s="31"/>
      <c r="BT143" s="31"/>
      <c r="BU143" s="31"/>
      <c r="BV143" s="31"/>
      <c r="BW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</row>
    <row r="144">
      <c r="U144" s="31"/>
      <c r="V144" s="31"/>
      <c r="W144" s="31"/>
      <c r="AL144" s="31"/>
      <c r="AS144" s="31"/>
      <c r="AT144" s="31"/>
      <c r="AU144" s="31"/>
      <c r="AY144" s="31"/>
      <c r="BA144" s="31"/>
      <c r="BC144" s="31"/>
      <c r="BJ144" s="31"/>
      <c r="BK144" s="31"/>
      <c r="BQ144" s="31"/>
      <c r="BR144" s="31"/>
      <c r="BS144" s="31"/>
      <c r="BT144" s="31"/>
      <c r="BU144" s="31"/>
      <c r="BV144" s="31"/>
      <c r="BW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</row>
    <row r="145">
      <c r="U145" s="31"/>
      <c r="V145" s="31"/>
      <c r="W145" s="31"/>
      <c r="AL145" s="31"/>
      <c r="AS145" s="31"/>
      <c r="AT145" s="31"/>
      <c r="AU145" s="31"/>
      <c r="AY145" s="31"/>
      <c r="BA145" s="31"/>
      <c r="BC145" s="31"/>
      <c r="BJ145" s="31"/>
      <c r="BK145" s="31"/>
      <c r="BQ145" s="31"/>
      <c r="BR145" s="31"/>
      <c r="BS145" s="31"/>
      <c r="BT145" s="31"/>
      <c r="BU145" s="31"/>
      <c r="BV145" s="31"/>
      <c r="BW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</row>
    <row r="146">
      <c r="U146" s="31"/>
      <c r="V146" s="31"/>
      <c r="W146" s="31"/>
      <c r="AL146" s="31"/>
      <c r="AS146" s="31"/>
      <c r="AT146" s="31"/>
      <c r="AU146" s="31"/>
      <c r="AY146" s="31"/>
      <c r="BA146" s="31"/>
      <c r="BC146" s="31"/>
      <c r="BJ146" s="31"/>
      <c r="BK146" s="31"/>
      <c r="BQ146" s="31"/>
      <c r="BR146" s="31"/>
      <c r="BS146" s="31"/>
      <c r="BT146" s="31"/>
      <c r="BU146" s="31"/>
      <c r="BV146" s="31"/>
      <c r="BW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</row>
    <row r="147">
      <c r="U147" s="31"/>
      <c r="V147" s="31"/>
      <c r="W147" s="31"/>
      <c r="AL147" s="31"/>
      <c r="AS147" s="31"/>
      <c r="AT147" s="31"/>
      <c r="AU147" s="31"/>
      <c r="AY147" s="31"/>
      <c r="BA147" s="31"/>
      <c r="BC147" s="31"/>
      <c r="BJ147" s="31"/>
      <c r="BK147" s="31"/>
      <c r="BQ147" s="31"/>
      <c r="BR147" s="31"/>
      <c r="BS147" s="31"/>
      <c r="BT147" s="31"/>
      <c r="BU147" s="31"/>
      <c r="BV147" s="31"/>
      <c r="BW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</row>
    <row r="148">
      <c r="U148" s="31"/>
      <c r="V148" s="31"/>
      <c r="W148" s="31"/>
      <c r="AL148" s="31"/>
      <c r="AS148" s="31"/>
      <c r="AT148" s="31"/>
      <c r="AU148" s="31"/>
      <c r="AY148" s="31"/>
      <c r="BA148" s="31"/>
      <c r="BC148" s="31"/>
      <c r="BJ148" s="31"/>
      <c r="BK148" s="31"/>
      <c r="BQ148" s="31"/>
      <c r="BR148" s="31"/>
      <c r="BS148" s="31"/>
      <c r="BT148" s="31"/>
      <c r="BU148" s="31"/>
      <c r="BV148" s="31"/>
      <c r="BW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</row>
    <row r="149">
      <c r="U149" s="31"/>
      <c r="V149" s="31"/>
      <c r="W149" s="31"/>
      <c r="AL149" s="31"/>
      <c r="AS149" s="31"/>
      <c r="AT149" s="31"/>
      <c r="AU149" s="31"/>
      <c r="AY149" s="31"/>
      <c r="BA149" s="31"/>
      <c r="BC149" s="31"/>
      <c r="BJ149" s="31"/>
      <c r="BK149" s="31"/>
      <c r="BQ149" s="31"/>
      <c r="BR149" s="31"/>
      <c r="BS149" s="31"/>
      <c r="BT149" s="31"/>
      <c r="BU149" s="31"/>
      <c r="BV149" s="31"/>
      <c r="BW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</row>
    <row r="150">
      <c r="U150" s="31"/>
      <c r="V150" s="31"/>
      <c r="W150" s="31"/>
      <c r="AL150" s="31"/>
      <c r="AS150" s="31"/>
      <c r="AT150" s="31"/>
      <c r="AU150" s="31"/>
      <c r="AY150" s="31"/>
      <c r="BA150" s="31"/>
      <c r="BC150" s="31"/>
      <c r="BJ150" s="31"/>
      <c r="BK150" s="31"/>
      <c r="BQ150" s="31"/>
      <c r="BR150" s="31"/>
      <c r="BS150" s="31"/>
      <c r="BT150" s="31"/>
      <c r="BU150" s="31"/>
      <c r="BV150" s="31"/>
      <c r="BW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</row>
    <row r="151">
      <c r="U151" s="31"/>
      <c r="V151" s="31"/>
      <c r="W151" s="31"/>
      <c r="AL151" s="31"/>
      <c r="AS151" s="31"/>
      <c r="AT151" s="31"/>
      <c r="AU151" s="31"/>
      <c r="AY151" s="31"/>
      <c r="BA151" s="31"/>
      <c r="BC151" s="31"/>
      <c r="BJ151" s="31"/>
      <c r="BK151" s="31"/>
      <c r="BQ151" s="31"/>
      <c r="BR151" s="31"/>
      <c r="BS151" s="31"/>
      <c r="BT151" s="31"/>
      <c r="BU151" s="31"/>
      <c r="BV151" s="31"/>
      <c r="BW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</row>
    <row r="152">
      <c r="U152" s="31"/>
      <c r="V152" s="31"/>
      <c r="W152" s="31"/>
      <c r="AL152" s="31"/>
      <c r="AS152" s="31"/>
      <c r="AT152" s="31"/>
      <c r="AU152" s="31"/>
      <c r="AY152" s="31"/>
      <c r="BA152" s="31"/>
      <c r="BC152" s="31"/>
      <c r="BJ152" s="31"/>
      <c r="BK152" s="31"/>
      <c r="BQ152" s="31"/>
      <c r="BR152" s="31"/>
      <c r="BS152" s="31"/>
      <c r="BT152" s="31"/>
      <c r="BU152" s="31"/>
      <c r="BV152" s="31"/>
      <c r="BW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</row>
    <row r="153">
      <c r="U153" s="31"/>
      <c r="V153" s="31"/>
      <c r="W153" s="31"/>
      <c r="AL153" s="31"/>
      <c r="AS153" s="31"/>
      <c r="AT153" s="31"/>
      <c r="AU153" s="31"/>
      <c r="AY153" s="31"/>
      <c r="BA153" s="31"/>
      <c r="BC153" s="31"/>
      <c r="BJ153" s="31"/>
      <c r="BK153" s="31"/>
      <c r="BQ153" s="31"/>
      <c r="BR153" s="31"/>
      <c r="BS153" s="31"/>
      <c r="BT153" s="31"/>
      <c r="BU153" s="31"/>
      <c r="BV153" s="31"/>
      <c r="BW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</row>
    <row r="154">
      <c r="U154" s="31"/>
      <c r="V154" s="31"/>
      <c r="W154" s="31"/>
      <c r="AL154" s="31"/>
      <c r="AS154" s="31"/>
      <c r="AT154" s="31"/>
      <c r="AU154" s="31"/>
      <c r="AY154" s="31"/>
      <c r="BA154" s="31"/>
      <c r="BC154" s="31"/>
      <c r="BJ154" s="31"/>
      <c r="BK154" s="31"/>
      <c r="BQ154" s="31"/>
      <c r="BR154" s="31"/>
      <c r="BS154" s="31"/>
      <c r="BT154" s="31"/>
      <c r="BU154" s="31"/>
      <c r="BV154" s="31"/>
      <c r="BW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</row>
    <row r="155">
      <c r="U155" s="31"/>
      <c r="V155" s="31"/>
      <c r="W155" s="31"/>
      <c r="AL155" s="31"/>
      <c r="AS155" s="31"/>
      <c r="AT155" s="31"/>
      <c r="AU155" s="31"/>
      <c r="AY155" s="31"/>
      <c r="BA155" s="31"/>
      <c r="BC155" s="31"/>
      <c r="BJ155" s="31"/>
      <c r="BK155" s="31"/>
      <c r="BQ155" s="31"/>
      <c r="BR155" s="31"/>
      <c r="BS155" s="31"/>
      <c r="BT155" s="31"/>
      <c r="BU155" s="31"/>
      <c r="BV155" s="31"/>
      <c r="BW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</row>
    <row r="156">
      <c r="U156" s="31"/>
      <c r="V156" s="31"/>
      <c r="W156" s="31"/>
      <c r="AL156" s="31"/>
      <c r="AS156" s="31"/>
      <c r="AT156" s="31"/>
      <c r="AU156" s="31"/>
      <c r="AY156" s="31"/>
      <c r="BA156" s="31"/>
      <c r="BC156" s="31"/>
      <c r="BJ156" s="31"/>
      <c r="BK156" s="31"/>
      <c r="BQ156" s="31"/>
      <c r="BR156" s="31"/>
      <c r="BS156" s="31"/>
      <c r="BT156" s="31"/>
      <c r="BU156" s="31"/>
      <c r="BV156" s="31"/>
      <c r="BW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</row>
    <row r="157">
      <c r="U157" s="31"/>
      <c r="V157" s="31"/>
      <c r="W157" s="31"/>
      <c r="AL157" s="31"/>
      <c r="AS157" s="31"/>
      <c r="AT157" s="31"/>
      <c r="AU157" s="31"/>
      <c r="AY157" s="31"/>
      <c r="BA157" s="31"/>
      <c r="BC157" s="31"/>
      <c r="BJ157" s="31"/>
      <c r="BK157" s="31"/>
      <c r="BQ157" s="31"/>
      <c r="BR157" s="31"/>
      <c r="BS157" s="31"/>
      <c r="BT157" s="31"/>
      <c r="BU157" s="31"/>
      <c r="BV157" s="31"/>
      <c r="BW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</row>
    <row r="158">
      <c r="U158" s="31"/>
      <c r="V158" s="31"/>
      <c r="W158" s="31"/>
      <c r="AL158" s="31"/>
      <c r="AS158" s="31"/>
      <c r="AT158" s="31"/>
      <c r="AU158" s="31"/>
      <c r="AY158" s="31"/>
      <c r="BA158" s="31"/>
      <c r="BC158" s="31"/>
      <c r="BJ158" s="31"/>
      <c r="BK158" s="31"/>
      <c r="BQ158" s="31"/>
      <c r="BR158" s="31"/>
      <c r="BS158" s="31"/>
      <c r="BT158" s="31"/>
      <c r="BU158" s="31"/>
      <c r="BV158" s="31"/>
      <c r="BW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  <c r="DW158" s="31"/>
      <c r="DX158" s="31"/>
      <c r="DY158" s="31"/>
    </row>
    <row r="159">
      <c r="U159" s="31"/>
      <c r="V159" s="31"/>
      <c r="W159" s="31"/>
      <c r="AL159" s="31"/>
      <c r="AS159" s="31"/>
      <c r="AT159" s="31"/>
      <c r="AU159" s="31"/>
      <c r="AY159" s="31"/>
      <c r="BA159" s="31"/>
      <c r="BC159" s="31"/>
      <c r="BJ159" s="31"/>
      <c r="BK159" s="31"/>
      <c r="BQ159" s="31"/>
      <c r="BR159" s="31"/>
      <c r="BS159" s="31"/>
      <c r="BT159" s="31"/>
      <c r="BU159" s="31"/>
      <c r="BV159" s="31"/>
      <c r="BW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  <c r="DW159" s="31"/>
      <c r="DX159" s="31"/>
      <c r="DY159" s="31"/>
    </row>
    <row r="160">
      <c r="U160" s="31"/>
      <c r="V160" s="31"/>
      <c r="W160" s="31"/>
      <c r="AL160" s="31"/>
      <c r="AS160" s="31"/>
      <c r="AT160" s="31"/>
      <c r="AU160" s="31"/>
      <c r="AY160" s="31"/>
      <c r="BA160" s="31"/>
      <c r="BC160" s="31"/>
      <c r="BJ160" s="31"/>
      <c r="BK160" s="31"/>
      <c r="BQ160" s="31"/>
      <c r="BR160" s="31"/>
      <c r="BS160" s="31"/>
      <c r="BT160" s="31"/>
      <c r="BU160" s="31"/>
      <c r="BV160" s="31"/>
      <c r="BW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  <c r="DW160" s="31"/>
      <c r="DX160" s="31"/>
      <c r="DY160" s="31"/>
    </row>
    <row r="161">
      <c r="U161" s="31"/>
      <c r="V161" s="31"/>
      <c r="W161" s="31"/>
      <c r="AL161" s="31"/>
      <c r="AS161" s="31"/>
      <c r="AT161" s="31"/>
      <c r="AU161" s="31"/>
      <c r="AY161" s="31"/>
      <c r="BA161" s="31"/>
      <c r="BC161" s="31"/>
      <c r="BJ161" s="31"/>
      <c r="BK161" s="31"/>
      <c r="BQ161" s="31"/>
      <c r="BR161" s="31"/>
      <c r="BS161" s="31"/>
      <c r="BT161" s="31"/>
      <c r="BU161" s="31"/>
      <c r="BV161" s="31"/>
      <c r="BW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  <c r="DE161" s="31"/>
      <c r="DF161" s="31"/>
      <c r="DG161" s="31"/>
      <c r="DH161" s="31"/>
      <c r="DI161" s="31"/>
      <c r="DJ161" s="31"/>
      <c r="DK161" s="31"/>
      <c r="DL161" s="31"/>
      <c r="DM161" s="31"/>
      <c r="DN161" s="31"/>
      <c r="DO161" s="31"/>
      <c r="DP161" s="31"/>
      <c r="DQ161" s="31"/>
      <c r="DR161" s="31"/>
      <c r="DS161" s="31"/>
      <c r="DT161" s="31"/>
      <c r="DU161" s="31"/>
      <c r="DV161" s="31"/>
      <c r="DW161" s="31"/>
      <c r="DX161" s="31"/>
      <c r="DY161" s="31"/>
    </row>
    <row r="162">
      <c r="U162" s="31"/>
      <c r="V162" s="31"/>
      <c r="W162" s="31"/>
      <c r="AL162" s="31"/>
      <c r="AS162" s="31"/>
      <c r="AT162" s="31"/>
      <c r="AU162" s="31"/>
      <c r="AY162" s="31"/>
      <c r="BA162" s="31"/>
      <c r="BC162" s="31"/>
      <c r="BJ162" s="31"/>
      <c r="BK162" s="31"/>
      <c r="BQ162" s="31"/>
      <c r="BR162" s="31"/>
      <c r="BS162" s="31"/>
      <c r="BT162" s="31"/>
      <c r="BU162" s="31"/>
      <c r="BV162" s="31"/>
      <c r="BW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31"/>
      <c r="DU162" s="31"/>
      <c r="DV162" s="31"/>
      <c r="DW162" s="31"/>
      <c r="DX162" s="31"/>
      <c r="DY162" s="31"/>
    </row>
    <row r="163">
      <c r="U163" s="31"/>
      <c r="V163" s="31"/>
      <c r="W163" s="31"/>
      <c r="AL163" s="31"/>
      <c r="AS163" s="31"/>
      <c r="AT163" s="31"/>
      <c r="AU163" s="31"/>
      <c r="AY163" s="31"/>
      <c r="BA163" s="31"/>
      <c r="BC163" s="31"/>
      <c r="BJ163" s="31"/>
      <c r="BK163" s="31"/>
      <c r="BQ163" s="31"/>
      <c r="BR163" s="31"/>
      <c r="BS163" s="31"/>
      <c r="BT163" s="31"/>
      <c r="BU163" s="31"/>
      <c r="BV163" s="31"/>
      <c r="BW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/>
      <c r="DA163" s="31"/>
      <c r="DB163" s="31"/>
      <c r="DC163" s="31"/>
      <c r="DD163" s="31"/>
      <c r="DE163" s="31"/>
      <c r="DF163" s="31"/>
      <c r="DG163" s="31"/>
      <c r="DH163" s="31"/>
      <c r="DI163" s="31"/>
      <c r="DJ163" s="31"/>
      <c r="DK163" s="31"/>
      <c r="DL163" s="31"/>
      <c r="DM163" s="31"/>
      <c r="DN163" s="31"/>
      <c r="DO163" s="31"/>
      <c r="DP163" s="31"/>
      <c r="DQ163" s="31"/>
      <c r="DR163" s="31"/>
      <c r="DS163" s="31"/>
      <c r="DT163" s="31"/>
      <c r="DU163" s="31"/>
      <c r="DV163" s="31"/>
      <c r="DW163" s="31"/>
      <c r="DX163" s="31"/>
      <c r="DY163" s="31"/>
    </row>
    <row r="164">
      <c r="U164" s="31"/>
      <c r="V164" s="31"/>
      <c r="W164" s="31"/>
      <c r="AL164" s="31"/>
      <c r="AS164" s="31"/>
      <c r="AT164" s="31"/>
      <c r="AU164" s="31"/>
      <c r="AY164" s="31"/>
      <c r="BA164" s="31"/>
      <c r="BC164" s="31"/>
      <c r="BJ164" s="31"/>
      <c r="BK164" s="31"/>
      <c r="BQ164" s="31"/>
      <c r="BR164" s="31"/>
      <c r="BS164" s="31"/>
      <c r="BT164" s="31"/>
      <c r="BU164" s="31"/>
      <c r="BV164" s="31"/>
      <c r="BW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31"/>
      <c r="DT164" s="31"/>
      <c r="DU164" s="31"/>
      <c r="DV164" s="31"/>
      <c r="DW164" s="31"/>
      <c r="DX164" s="31"/>
      <c r="DY164" s="31"/>
    </row>
    <row r="165">
      <c r="U165" s="31"/>
      <c r="V165" s="31"/>
      <c r="W165" s="31"/>
      <c r="AL165" s="31"/>
      <c r="AS165" s="31"/>
      <c r="AT165" s="31"/>
      <c r="AU165" s="31"/>
      <c r="AY165" s="31"/>
      <c r="BA165" s="31"/>
      <c r="BC165" s="31"/>
      <c r="BJ165" s="31"/>
      <c r="BK165" s="31"/>
      <c r="BQ165" s="31"/>
      <c r="BR165" s="31"/>
      <c r="BS165" s="31"/>
      <c r="BT165" s="31"/>
      <c r="BU165" s="31"/>
      <c r="BV165" s="31"/>
      <c r="BW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/>
      <c r="DA165" s="31"/>
      <c r="DB165" s="31"/>
      <c r="DC165" s="31"/>
      <c r="DD165" s="31"/>
      <c r="DE165" s="31"/>
      <c r="DF165" s="31"/>
      <c r="DG165" s="31"/>
      <c r="DH165" s="31"/>
      <c r="DI165" s="31"/>
      <c r="DJ165" s="31"/>
      <c r="DK165" s="31"/>
      <c r="DL165" s="31"/>
      <c r="DM165" s="31"/>
      <c r="DN165" s="31"/>
      <c r="DO165" s="31"/>
      <c r="DP165" s="31"/>
      <c r="DQ165" s="31"/>
      <c r="DR165" s="31"/>
      <c r="DS165" s="31"/>
      <c r="DT165" s="31"/>
      <c r="DU165" s="31"/>
      <c r="DV165" s="31"/>
      <c r="DW165" s="31"/>
      <c r="DX165" s="31"/>
      <c r="DY165" s="31"/>
    </row>
    <row r="166">
      <c r="U166" s="31"/>
      <c r="V166" s="31"/>
      <c r="W166" s="31"/>
      <c r="AL166" s="31"/>
      <c r="AS166" s="31"/>
      <c r="AT166" s="31"/>
      <c r="AU166" s="31"/>
      <c r="AY166" s="31"/>
      <c r="BA166" s="31"/>
      <c r="BC166" s="31"/>
      <c r="BJ166" s="31"/>
      <c r="BK166" s="31"/>
      <c r="BQ166" s="31"/>
      <c r="BR166" s="31"/>
      <c r="BS166" s="31"/>
      <c r="BT166" s="31"/>
      <c r="BU166" s="31"/>
      <c r="BV166" s="31"/>
      <c r="BW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31"/>
      <c r="DT166" s="31"/>
      <c r="DU166" s="31"/>
      <c r="DV166" s="31"/>
      <c r="DW166" s="31"/>
      <c r="DX166" s="31"/>
      <c r="DY166" s="31"/>
    </row>
    <row r="167">
      <c r="U167" s="31"/>
      <c r="V167" s="31"/>
      <c r="W167" s="31"/>
      <c r="AL167" s="31"/>
      <c r="AS167" s="31"/>
      <c r="AT167" s="31"/>
      <c r="AU167" s="31"/>
      <c r="AY167" s="31"/>
      <c r="BA167" s="31"/>
      <c r="BC167" s="31"/>
      <c r="BJ167" s="31"/>
      <c r="BK167" s="31"/>
      <c r="BQ167" s="31"/>
      <c r="BR167" s="31"/>
      <c r="BS167" s="31"/>
      <c r="BT167" s="31"/>
      <c r="BU167" s="31"/>
      <c r="BV167" s="31"/>
      <c r="BW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  <c r="DH167" s="31"/>
      <c r="DI167" s="31"/>
      <c r="DJ167" s="31"/>
      <c r="DK167" s="31"/>
      <c r="DL167" s="31"/>
      <c r="DM167" s="31"/>
      <c r="DN167" s="31"/>
      <c r="DO167" s="31"/>
      <c r="DP167" s="31"/>
      <c r="DQ167" s="31"/>
      <c r="DR167" s="31"/>
      <c r="DS167" s="31"/>
      <c r="DT167" s="31"/>
      <c r="DU167" s="31"/>
      <c r="DV167" s="31"/>
      <c r="DW167" s="31"/>
      <c r="DX167" s="31"/>
      <c r="DY167" s="31"/>
    </row>
    <row r="168">
      <c r="U168" s="31"/>
      <c r="V168" s="31"/>
      <c r="W168" s="31"/>
      <c r="AL168" s="31"/>
      <c r="AS168" s="31"/>
      <c r="AT168" s="31"/>
      <c r="AU168" s="31"/>
      <c r="AY168" s="31"/>
      <c r="BA168" s="31"/>
      <c r="BC168" s="31"/>
      <c r="BJ168" s="31"/>
      <c r="BK168" s="31"/>
      <c r="BQ168" s="31"/>
      <c r="BR168" s="31"/>
      <c r="BS168" s="31"/>
      <c r="BT168" s="31"/>
      <c r="BU168" s="31"/>
      <c r="BV168" s="31"/>
      <c r="BW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/>
      <c r="DA168" s="31"/>
      <c r="DB168" s="31"/>
      <c r="DC168" s="31"/>
      <c r="DD168" s="31"/>
      <c r="DE168" s="31"/>
      <c r="DF168" s="31"/>
      <c r="DG168" s="31"/>
      <c r="DH168" s="31"/>
      <c r="DI168" s="31"/>
      <c r="DJ168" s="31"/>
      <c r="DK168" s="31"/>
      <c r="DL168" s="31"/>
      <c r="DM168" s="31"/>
      <c r="DN168" s="31"/>
      <c r="DO168" s="31"/>
      <c r="DP168" s="31"/>
      <c r="DQ168" s="31"/>
      <c r="DR168" s="31"/>
      <c r="DS168" s="31"/>
      <c r="DT168" s="31"/>
      <c r="DU168" s="31"/>
      <c r="DV168" s="31"/>
      <c r="DW168" s="31"/>
      <c r="DX168" s="31"/>
      <c r="DY168" s="31"/>
    </row>
    <row r="169">
      <c r="U169" s="31"/>
      <c r="V169" s="31"/>
      <c r="W169" s="31"/>
      <c r="AL169" s="31"/>
      <c r="AS169" s="31"/>
      <c r="AT169" s="31"/>
      <c r="AU169" s="31"/>
      <c r="AY169" s="31"/>
      <c r="BA169" s="31"/>
      <c r="BC169" s="31"/>
      <c r="BJ169" s="31"/>
      <c r="BK169" s="31"/>
      <c r="BQ169" s="31"/>
      <c r="BR169" s="31"/>
      <c r="BS169" s="31"/>
      <c r="BT169" s="31"/>
      <c r="BU169" s="31"/>
      <c r="BV169" s="31"/>
      <c r="BW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/>
      <c r="DA169" s="31"/>
      <c r="DB169" s="31"/>
      <c r="DC169" s="31"/>
      <c r="DD169" s="31"/>
      <c r="DE169" s="31"/>
      <c r="DF169" s="31"/>
      <c r="DG169" s="31"/>
      <c r="DH169" s="31"/>
      <c r="DI169" s="31"/>
      <c r="DJ169" s="31"/>
      <c r="DK169" s="31"/>
      <c r="DL169" s="31"/>
      <c r="DM169" s="31"/>
      <c r="DN169" s="31"/>
      <c r="DO169" s="31"/>
      <c r="DP169" s="31"/>
      <c r="DQ169" s="31"/>
      <c r="DR169" s="31"/>
      <c r="DS169" s="31"/>
      <c r="DT169" s="31"/>
      <c r="DU169" s="31"/>
      <c r="DV169" s="31"/>
      <c r="DW169" s="31"/>
      <c r="DX169" s="31"/>
      <c r="DY169" s="31"/>
    </row>
    <row r="170">
      <c r="U170" s="31"/>
      <c r="V170" s="31"/>
      <c r="W170" s="31"/>
      <c r="AL170" s="31"/>
      <c r="AS170" s="31"/>
      <c r="AT170" s="31"/>
      <c r="AU170" s="31"/>
      <c r="AY170" s="31"/>
      <c r="BA170" s="31"/>
      <c r="BC170" s="31"/>
      <c r="BJ170" s="31"/>
      <c r="BK170" s="31"/>
      <c r="BQ170" s="31"/>
      <c r="BR170" s="31"/>
      <c r="BS170" s="31"/>
      <c r="BT170" s="31"/>
      <c r="BU170" s="31"/>
      <c r="BV170" s="31"/>
      <c r="BW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  <c r="DT170" s="31"/>
      <c r="DU170" s="31"/>
      <c r="DV170" s="31"/>
      <c r="DW170" s="31"/>
      <c r="DX170" s="31"/>
      <c r="DY170" s="31"/>
    </row>
    <row r="171">
      <c r="U171" s="31"/>
      <c r="V171" s="31"/>
      <c r="W171" s="31"/>
      <c r="AL171" s="31"/>
      <c r="AS171" s="31"/>
      <c r="AT171" s="31"/>
      <c r="AU171" s="31"/>
      <c r="AY171" s="31"/>
      <c r="BA171" s="31"/>
      <c r="BC171" s="31"/>
      <c r="BJ171" s="31"/>
      <c r="BK171" s="31"/>
      <c r="BQ171" s="31"/>
      <c r="BR171" s="31"/>
      <c r="BS171" s="31"/>
      <c r="BT171" s="31"/>
      <c r="BU171" s="31"/>
      <c r="BV171" s="31"/>
      <c r="BW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  <c r="DS171" s="31"/>
      <c r="DT171" s="31"/>
      <c r="DU171" s="31"/>
      <c r="DV171" s="31"/>
      <c r="DW171" s="31"/>
      <c r="DX171" s="31"/>
      <c r="DY171" s="31"/>
    </row>
    <row r="172">
      <c r="U172" s="31"/>
      <c r="V172" s="31"/>
      <c r="W172" s="31"/>
      <c r="AL172" s="31"/>
      <c r="AS172" s="31"/>
      <c r="AT172" s="31"/>
      <c r="AU172" s="31"/>
      <c r="AY172" s="31"/>
      <c r="BA172" s="31"/>
      <c r="BC172" s="31"/>
      <c r="BJ172" s="31"/>
      <c r="BK172" s="31"/>
      <c r="BQ172" s="31"/>
      <c r="BR172" s="31"/>
      <c r="BS172" s="31"/>
      <c r="BT172" s="31"/>
      <c r="BU172" s="31"/>
      <c r="BV172" s="31"/>
      <c r="BW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  <c r="DS172" s="31"/>
      <c r="DT172" s="31"/>
      <c r="DU172" s="31"/>
      <c r="DV172" s="31"/>
      <c r="DW172" s="31"/>
      <c r="DX172" s="31"/>
      <c r="DY172" s="31"/>
    </row>
    <row r="173">
      <c r="U173" s="31"/>
      <c r="V173" s="31"/>
      <c r="W173" s="31"/>
      <c r="AL173" s="31"/>
      <c r="AS173" s="31"/>
      <c r="AT173" s="31"/>
      <c r="AU173" s="31"/>
      <c r="AY173" s="31"/>
      <c r="BA173" s="31"/>
      <c r="BC173" s="31"/>
      <c r="BJ173" s="31"/>
      <c r="BK173" s="31"/>
      <c r="BQ173" s="31"/>
      <c r="BR173" s="31"/>
      <c r="BS173" s="31"/>
      <c r="BT173" s="31"/>
      <c r="BU173" s="31"/>
      <c r="BV173" s="31"/>
      <c r="BW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/>
      <c r="DS173" s="31"/>
      <c r="DT173" s="31"/>
      <c r="DU173" s="31"/>
      <c r="DV173" s="31"/>
      <c r="DW173" s="31"/>
      <c r="DX173" s="31"/>
      <c r="DY173" s="31"/>
    </row>
    <row r="174">
      <c r="U174" s="31"/>
      <c r="V174" s="31"/>
      <c r="W174" s="31"/>
      <c r="AL174" s="31"/>
      <c r="AS174" s="31"/>
      <c r="AT174" s="31"/>
      <c r="AU174" s="31"/>
      <c r="AY174" s="31"/>
      <c r="BA174" s="31"/>
      <c r="BC174" s="31"/>
      <c r="BJ174" s="31"/>
      <c r="BK174" s="31"/>
      <c r="BQ174" s="31"/>
      <c r="BR174" s="31"/>
      <c r="BS174" s="31"/>
      <c r="BT174" s="31"/>
      <c r="BU174" s="31"/>
      <c r="BV174" s="31"/>
      <c r="BW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/>
      <c r="DA174" s="31"/>
      <c r="DB174" s="31"/>
      <c r="DC174" s="31"/>
      <c r="DD174" s="31"/>
      <c r="DE174" s="31"/>
      <c r="DF174" s="31"/>
      <c r="DG174" s="31"/>
      <c r="DH174" s="31"/>
      <c r="DI174" s="31"/>
      <c r="DJ174" s="31"/>
      <c r="DK174" s="31"/>
      <c r="DL174" s="31"/>
      <c r="DM174" s="31"/>
      <c r="DN174" s="31"/>
      <c r="DO174" s="31"/>
      <c r="DP174" s="31"/>
      <c r="DQ174" s="31"/>
      <c r="DR174" s="31"/>
      <c r="DS174" s="31"/>
      <c r="DT174" s="31"/>
      <c r="DU174" s="31"/>
      <c r="DV174" s="31"/>
      <c r="DW174" s="31"/>
      <c r="DX174" s="31"/>
      <c r="DY174" s="31"/>
    </row>
    <row r="175">
      <c r="U175" s="31"/>
      <c r="V175" s="31"/>
      <c r="W175" s="31"/>
      <c r="AL175" s="31"/>
      <c r="AS175" s="31"/>
      <c r="AT175" s="31"/>
      <c r="AU175" s="31"/>
      <c r="AY175" s="31"/>
      <c r="BA175" s="31"/>
      <c r="BC175" s="31"/>
      <c r="BJ175" s="31"/>
      <c r="BK175" s="31"/>
      <c r="BQ175" s="31"/>
      <c r="BR175" s="31"/>
      <c r="BS175" s="31"/>
      <c r="BT175" s="31"/>
      <c r="BU175" s="31"/>
      <c r="BV175" s="31"/>
      <c r="BW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/>
      <c r="DA175" s="31"/>
      <c r="DB175" s="31"/>
      <c r="DC175" s="31"/>
      <c r="DD175" s="31"/>
      <c r="DE175" s="31"/>
      <c r="DF175" s="31"/>
      <c r="DG175" s="31"/>
      <c r="DH175" s="31"/>
      <c r="DI175" s="31"/>
      <c r="DJ175" s="31"/>
      <c r="DK175" s="31"/>
      <c r="DL175" s="31"/>
      <c r="DM175" s="31"/>
      <c r="DN175" s="31"/>
      <c r="DO175" s="31"/>
      <c r="DP175" s="31"/>
      <c r="DQ175" s="31"/>
      <c r="DR175" s="31"/>
      <c r="DS175" s="31"/>
      <c r="DT175" s="31"/>
      <c r="DU175" s="31"/>
      <c r="DV175" s="31"/>
      <c r="DW175" s="31"/>
      <c r="DX175" s="31"/>
      <c r="DY175" s="31"/>
    </row>
    <row r="176">
      <c r="U176" s="31"/>
      <c r="V176" s="31"/>
      <c r="W176" s="31"/>
      <c r="AL176" s="31"/>
      <c r="AS176" s="31"/>
      <c r="AT176" s="31"/>
      <c r="AU176" s="31"/>
      <c r="AY176" s="31"/>
      <c r="BA176" s="31"/>
      <c r="BC176" s="31"/>
      <c r="BJ176" s="31"/>
      <c r="BK176" s="31"/>
      <c r="BQ176" s="31"/>
      <c r="BR176" s="31"/>
      <c r="BS176" s="31"/>
      <c r="BT176" s="31"/>
      <c r="BU176" s="31"/>
      <c r="BV176" s="31"/>
      <c r="BW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  <c r="DE176" s="31"/>
      <c r="DF176" s="31"/>
      <c r="DG176" s="31"/>
      <c r="DH176" s="31"/>
      <c r="DI176" s="31"/>
      <c r="DJ176" s="31"/>
      <c r="DK176" s="31"/>
      <c r="DL176" s="31"/>
      <c r="DM176" s="31"/>
      <c r="DN176" s="31"/>
      <c r="DO176" s="31"/>
      <c r="DP176" s="31"/>
      <c r="DQ176" s="31"/>
      <c r="DR176" s="31"/>
      <c r="DS176" s="31"/>
      <c r="DT176" s="31"/>
      <c r="DU176" s="31"/>
      <c r="DV176" s="31"/>
      <c r="DW176" s="31"/>
      <c r="DX176" s="31"/>
      <c r="DY176" s="31"/>
    </row>
    <row r="177">
      <c r="U177" s="31"/>
      <c r="V177" s="31"/>
      <c r="W177" s="31"/>
      <c r="AL177" s="31"/>
      <c r="AS177" s="31"/>
      <c r="AT177" s="31"/>
      <c r="AU177" s="31"/>
      <c r="AY177" s="31"/>
      <c r="BA177" s="31"/>
      <c r="BC177" s="31"/>
      <c r="BJ177" s="31"/>
      <c r="BK177" s="31"/>
      <c r="BQ177" s="31"/>
      <c r="BR177" s="31"/>
      <c r="BS177" s="31"/>
      <c r="BT177" s="31"/>
      <c r="BU177" s="31"/>
      <c r="BV177" s="31"/>
      <c r="BW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  <c r="DS177" s="31"/>
      <c r="DT177" s="31"/>
      <c r="DU177" s="31"/>
      <c r="DV177" s="31"/>
      <c r="DW177" s="31"/>
      <c r="DX177" s="31"/>
      <c r="DY177" s="31"/>
    </row>
    <row r="178">
      <c r="U178" s="31"/>
      <c r="V178" s="31"/>
      <c r="W178" s="31"/>
      <c r="AL178" s="31"/>
      <c r="AS178" s="31"/>
      <c r="AT178" s="31"/>
      <c r="AU178" s="31"/>
      <c r="AY178" s="31"/>
      <c r="BA178" s="31"/>
      <c r="BC178" s="31"/>
      <c r="BJ178" s="31"/>
      <c r="BK178" s="31"/>
      <c r="BQ178" s="31"/>
      <c r="BR178" s="31"/>
      <c r="BS178" s="31"/>
      <c r="BT178" s="31"/>
      <c r="BU178" s="31"/>
      <c r="BV178" s="31"/>
      <c r="BW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  <c r="DE178" s="31"/>
      <c r="DF178" s="31"/>
      <c r="DG178" s="31"/>
      <c r="DH178" s="31"/>
      <c r="DI178" s="31"/>
      <c r="DJ178" s="31"/>
      <c r="DK178" s="31"/>
      <c r="DL178" s="31"/>
      <c r="DM178" s="31"/>
      <c r="DN178" s="31"/>
      <c r="DO178" s="31"/>
      <c r="DP178" s="31"/>
      <c r="DQ178" s="31"/>
      <c r="DR178" s="31"/>
      <c r="DS178" s="31"/>
      <c r="DT178" s="31"/>
      <c r="DU178" s="31"/>
      <c r="DV178" s="31"/>
      <c r="DW178" s="31"/>
      <c r="DX178" s="31"/>
      <c r="DY178" s="31"/>
    </row>
    <row r="179">
      <c r="U179" s="31"/>
      <c r="V179" s="31"/>
      <c r="W179" s="31"/>
      <c r="AL179" s="31"/>
      <c r="AS179" s="31"/>
      <c r="AT179" s="31"/>
      <c r="AU179" s="31"/>
      <c r="AY179" s="31"/>
      <c r="BA179" s="31"/>
      <c r="BC179" s="31"/>
      <c r="BJ179" s="31"/>
      <c r="BK179" s="31"/>
      <c r="BQ179" s="31"/>
      <c r="BR179" s="31"/>
      <c r="BS179" s="31"/>
      <c r="BT179" s="31"/>
      <c r="BU179" s="31"/>
      <c r="BV179" s="31"/>
      <c r="BW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  <c r="DE179" s="31"/>
      <c r="DF179" s="31"/>
      <c r="DG179" s="31"/>
      <c r="DH179" s="31"/>
      <c r="DI179" s="31"/>
      <c r="DJ179" s="31"/>
      <c r="DK179" s="31"/>
      <c r="DL179" s="31"/>
      <c r="DM179" s="31"/>
      <c r="DN179" s="31"/>
      <c r="DO179" s="31"/>
      <c r="DP179" s="31"/>
      <c r="DQ179" s="31"/>
      <c r="DR179" s="31"/>
      <c r="DS179" s="31"/>
      <c r="DT179" s="31"/>
      <c r="DU179" s="31"/>
      <c r="DV179" s="31"/>
      <c r="DW179" s="31"/>
      <c r="DX179" s="31"/>
      <c r="DY179" s="31"/>
    </row>
    <row r="180">
      <c r="U180" s="31"/>
      <c r="V180" s="31"/>
      <c r="W180" s="31"/>
      <c r="AL180" s="31"/>
      <c r="AS180" s="31"/>
      <c r="AT180" s="31"/>
      <c r="AU180" s="31"/>
      <c r="AY180" s="31"/>
      <c r="BA180" s="31"/>
      <c r="BC180" s="31"/>
      <c r="BJ180" s="31"/>
      <c r="BK180" s="31"/>
      <c r="BQ180" s="31"/>
      <c r="BR180" s="31"/>
      <c r="BS180" s="31"/>
      <c r="BT180" s="31"/>
      <c r="BU180" s="31"/>
      <c r="BV180" s="31"/>
      <c r="BW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  <c r="DS180" s="31"/>
      <c r="DT180" s="31"/>
      <c r="DU180" s="31"/>
      <c r="DV180" s="31"/>
      <c r="DW180" s="31"/>
      <c r="DX180" s="31"/>
      <c r="DY180" s="31"/>
    </row>
    <row r="181">
      <c r="U181" s="31"/>
      <c r="V181" s="31"/>
      <c r="W181" s="31"/>
      <c r="AL181" s="31"/>
      <c r="AS181" s="31"/>
      <c r="AT181" s="31"/>
      <c r="AU181" s="31"/>
      <c r="AY181" s="31"/>
      <c r="BA181" s="31"/>
      <c r="BC181" s="31"/>
      <c r="BJ181" s="31"/>
      <c r="BK181" s="31"/>
      <c r="BQ181" s="31"/>
      <c r="BR181" s="31"/>
      <c r="BS181" s="31"/>
      <c r="BT181" s="31"/>
      <c r="BU181" s="31"/>
      <c r="BV181" s="31"/>
      <c r="BW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</row>
    <row r="182">
      <c r="U182" s="31"/>
      <c r="V182" s="31"/>
      <c r="W182" s="31"/>
      <c r="AL182" s="31"/>
      <c r="AS182" s="31"/>
      <c r="AT182" s="31"/>
      <c r="AU182" s="31"/>
      <c r="AY182" s="31"/>
      <c r="BA182" s="31"/>
      <c r="BC182" s="31"/>
      <c r="BJ182" s="31"/>
      <c r="BK182" s="31"/>
      <c r="BQ182" s="31"/>
      <c r="BR182" s="31"/>
      <c r="BS182" s="31"/>
      <c r="BT182" s="31"/>
      <c r="BU182" s="31"/>
      <c r="BV182" s="31"/>
      <c r="BW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</row>
    <row r="183">
      <c r="U183" s="31"/>
      <c r="V183" s="31"/>
      <c r="W183" s="31"/>
      <c r="AL183" s="31"/>
      <c r="AS183" s="31"/>
      <c r="AT183" s="31"/>
      <c r="AU183" s="31"/>
      <c r="AY183" s="31"/>
      <c r="BA183" s="31"/>
      <c r="BC183" s="31"/>
      <c r="BJ183" s="31"/>
      <c r="BK183" s="31"/>
      <c r="BQ183" s="31"/>
      <c r="BR183" s="31"/>
      <c r="BS183" s="31"/>
      <c r="BT183" s="31"/>
      <c r="BU183" s="31"/>
      <c r="BV183" s="31"/>
      <c r="BW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  <c r="DS183" s="31"/>
      <c r="DT183" s="31"/>
      <c r="DU183" s="31"/>
      <c r="DV183" s="31"/>
      <c r="DW183" s="31"/>
      <c r="DX183" s="31"/>
      <c r="DY183" s="31"/>
    </row>
    <row r="184">
      <c r="U184" s="31"/>
      <c r="V184" s="31"/>
      <c r="W184" s="31"/>
      <c r="AL184" s="31"/>
      <c r="AS184" s="31"/>
      <c r="AT184" s="31"/>
      <c r="AU184" s="31"/>
      <c r="AY184" s="31"/>
      <c r="BA184" s="31"/>
      <c r="BC184" s="31"/>
      <c r="BJ184" s="31"/>
      <c r="BK184" s="31"/>
      <c r="BQ184" s="31"/>
      <c r="BR184" s="31"/>
      <c r="BS184" s="31"/>
      <c r="BT184" s="31"/>
      <c r="BU184" s="31"/>
      <c r="BV184" s="31"/>
      <c r="BW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1"/>
      <c r="DY184" s="31"/>
    </row>
    <row r="185">
      <c r="U185" s="31"/>
      <c r="V185" s="31"/>
      <c r="W185" s="31"/>
      <c r="AL185" s="31"/>
      <c r="AS185" s="31"/>
      <c r="AT185" s="31"/>
      <c r="AU185" s="31"/>
      <c r="AY185" s="31"/>
      <c r="BA185" s="31"/>
      <c r="BC185" s="31"/>
      <c r="BJ185" s="31"/>
      <c r="BK185" s="31"/>
      <c r="BQ185" s="31"/>
      <c r="BR185" s="31"/>
      <c r="BS185" s="31"/>
      <c r="BT185" s="31"/>
      <c r="BU185" s="31"/>
      <c r="BV185" s="31"/>
      <c r="BW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  <c r="DW185" s="31"/>
      <c r="DX185" s="31"/>
      <c r="DY185" s="31"/>
    </row>
    <row r="186">
      <c r="U186" s="31"/>
      <c r="V186" s="31"/>
      <c r="W186" s="31"/>
      <c r="AL186" s="31"/>
      <c r="AS186" s="31"/>
      <c r="AT186" s="31"/>
      <c r="AU186" s="31"/>
      <c r="AY186" s="31"/>
      <c r="BA186" s="31"/>
      <c r="BC186" s="31"/>
      <c r="BJ186" s="31"/>
      <c r="BK186" s="31"/>
      <c r="BQ186" s="31"/>
      <c r="BR186" s="31"/>
      <c r="BS186" s="31"/>
      <c r="BT186" s="31"/>
      <c r="BU186" s="31"/>
      <c r="BV186" s="31"/>
      <c r="BW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  <c r="DR186" s="31"/>
      <c r="DS186" s="31"/>
      <c r="DT186" s="31"/>
      <c r="DU186" s="31"/>
      <c r="DV186" s="31"/>
      <c r="DW186" s="31"/>
      <c r="DX186" s="31"/>
      <c r="DY186" s="31"/>
    </row>
    <row r="187">
      <c r="U187" s="31"/>
      <c r="V187" s="31"/>
      <c r="W187" s="31"/>
      <c r="AL187" s="31"/>
      <c r="AS187" s="31"/>
      <c r="AT187" s="31"/>
      <c r="AU187" s="31"/>
      <c r="AY187" s="31"/>
      <c r="BA187" s="31"/>
      <c r="BC187" s="31"/>
      <c r="BJ187" s="31"/>
      <c r="BK187" s="31"/>
      <c r="BQ187" s="31"/>
      <c r="BR187" s="31"/>
      <c r="BS187" s="31"/>
      <c r="BT187" s="31"/>
      <c r="BU187" s="31"/>
      <c r="BV187" s="31"/>
      <c r="BW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/>
      <c r="DV187" s="31"/>
      <c r="DW187" s="31"/>
      <c r="DX187" s="31"/>
      <c r="DY187" s="31"/>
    </row>
    <row r="188">
      <c r="U188" s="31"/>
      <c r="V188" s="31"/>
      <c r="W188" s="31"/>
      <c r="AL188" s="31"/>
      <c r="AS188" s="31"/>
      <c r="AT188" s="31"/>
      <c r="AU188" s="31"/>
      <c r="AY188" s="31"/>
      <c r="BA188" s="31"/>
      <c r="BC188" s="31"/>
      <c r="BJ188" s="31"/>
      <c r="BK188" s="31"/>
      <c r="BQ188" s="31"/>
      <c r="BR188" s="31"/>
      <c r="BS188" s="31"/>
      <c r="BT188" s="31"/>
      <c r="BU188" s="31"/>
      <c r="BV188" s="31"/>
      <c r="BW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1"/>
      <c r="DY188" s="31"/>
    </row>
    <row r="189">
      <c r="U189" s="31"/>
      <c r="V189" s="31"/>
      <c r="W189" s="31"/>
      <c r="AL189" s="31"/>
      <c r="AS189" s="31"/>
      <c r="AT189" s="31"/>
      <c r="AU189" s="31"/>
      <c r="AY189" s="31"/>
      <c r="BA189" s="31"/>
      <c r="BC189" s="31"/>
      <c r="BJ189" s="31"/>
      <c r="BK189" s="31"/>
      <c r="BQ189" s="31"/>
      <c r="BR189" s="31"/>
      <c r="BS189" s="31"/>
      <c r="BT189" s="31"/>
      <c r="BU189" s="31"/>
      <c r="BV189" s="31"/>
      <c r="BW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1"/>
      <c r="DY189" s="31"/>
    </row>
    <row r="190">
      <c r="U190" s="31"/>
      <c r="V190" s="31"/>
      <c r="W190" s="31"/>
      <c r="AL190" s="31"/>
      <c r="AS190" s="31"/>
      <c r="AT190" s="31"/>
      <c r="AU190" s="31"/>
      <c r="AY190" s="31"/>
      <c r="BA190" s="31"/>
      <c r="BC190" s="31"/>
      <c r="BJ190" s="31"/>
      <c r="BK190" s="31"/>
      <c r="BQ190" s="31"/>
      <c r="BR190" s="31"/>
      <c r="BS190" s="31"/>
      <c r="BT190" s="31"/>
      <c r="BU190" s="31"/>
      <c r="BV190" s="31"/>
      <c r="BW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  <c r="DE190" s="31"/>
      <c r="DF190" s="31"/>
      <c r="DG190" s="31"/>
      <c r="DH190" s="31"/>
      <c r="DI190" s="31"/>
      <c r="DJ190" s="31"/>
      <c r="DK190" s="31"/>
      <c r="DL190" s="31"/>
      <c r="DM190" s="31"/>
      <c r="DN190" s="31"/>
      <c r="DO190" s="31"/>
      <c r="DP190" s="31"/>
      <c r="DQ190" s="31"/>
      <c r="DR190" s="31"/>
      <c r="DS190" s="31"/>
      <c r="DT190" s="31"/>
      <c r="DU190" s="31"/>
      <c r="DV190" s="31"/>
      <c r="DW190" s="31"/>
      <c r="DX190" s="31"/>
      <c r="DY190" s="31"/>
    </row>
    <row r="191">
      <c r="U191" s="31"/>
      <c r="V191" s="31"/>
      <c r="W191" s="31"/>
      <c r="AL191" s="31"/>
      <c r="AS191" s="31"/>
      <c r="AT191" s="31"/>
      <c r="AU191" s="31"/>
      <c r="AY191" s="31"/>
      <c r="BA191" s="31"/>
      <c r="BC191" s="31"/>
      <c r="BJ191" s="31"/>
      <c r="BK191" s="31"/>
      <c r="BQ191" s="31"/>
      <c r="BR191" s="31"/>
      <c r="BS191" s="31"/>
      <c r="BT191" s="31"/>
      <c r="BU191" s="31"/>
      <c r="BV191" s="31"/>
      <c r="BW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  <c r="DW191" s="31"/>
      <c r="DX191" s="31"/>
      <c r="DY191" s="31"/>
    </row>
    <row r="192">
      <c r="U192" s="31"/>
      <c r="V192" s="31"/>
      <c r="W192" s="31"/>
      <c r="AL192" s="31"/>
      <c r="AS192" s="31"/>
      <c r="AT192" s="31"/>
      <c r="AU192" s="31"/>
      <c r="AY192" s="31"/>
      <c r="BA192" s="31"/>
      <c r="BC192" s="31"/>
      <c r="BJ192" s="31"/>
      <c r="BK192" s="31"/>
      <c r="BQ192" s="31"/>
      <c r="BR192" s="31"/>
      <c r="BS192" s="31"/>
      <c r="BT192" s="31"/>
      <c r="BU192" s="31"/>
      <c r="BV192" s="31"/>
      <c r="BW192" s="31"/>
      <c r="CQ192" s="31"/>
      <c r="CR192" s="31"/>
      <c r="CS192" s="31"/>
      <c r="CT192" s="31"/>
      <c r="CU192" s="31"/>
      <c r="CV192" s="31"/>
      <c r="CW192" s="31"/>
      <c r="CX192" s="31"/>
      <c r="CY192" s="31"/>
      <c r="CZ192" s="31"/>
      <c r="DA192" s="31"/>
      <c r="DB192" s="31"/>
      <c r="DC192" s="31"/>
      <c r="DD192" s="31"/>
      <c r="DE192" s="31"/>
      <c r="DF192" s="31"/>
      <c r="DG192" s="31"/>
      <c r="DH192" s="31"/>
      <c r="DI192" s="31"/>
      <c r="DJ192" s="31"/>
      <c r="DK192" s="31"/>
      <c r="DL192" s="31"/>
      <c r="DM192" s="31"/>
      <c r="DN192" s="31"/>
      <c r="DO192" s="31"/>
      <c r="DP192" s="31"/>
      <c r="DQ192" s="31"/>
      <c r="DR192" s="31"/>
      <c r="DS192" s="31"/>
      <c r="DT192" s="31"/>
      <c r="DU192" s="31"/>
      <c r="DV192" s="31"/>
      <c r="DW192" s="31"/>
      <c r="DX192" s="31"/>
      <c r="DY192" s="31"/>
    </row>
    <row r="193">
      <c r="U193" s="31"/>
      <c r="V193" s="31"/>
      <c r="W193" s="31"/>
      <c r="AL193" s="31"/>
      <c r="AS193" s="31"/>
      <c r="AT193" s="31"/>
      <c r="AU193" s="31"/>
      <c r="AY193" s="31"/>
      <c r="BA193" s="31"/>
      <c r="BC193" s="31"/>
      <c r="BJ193" s="31"/>
      <c r="BK193" s="31"/>
      <c r="BQ193" s="31"/>
      <c r="BR193" s="31"/>
      <c r="BS193" s="31"/>
      <c r="BT193" s="31"/>
      <c r="BU193" s="31"/>
      <c r="BV193" s="31"/>
      <c r="BW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/>
      <c r="DA193" s="31"/>
      <c r="DB193" s="31"/>
      <c r="DC193" s="31"/>
      <c r="DD193" s="31"/>
      <c r="DE193" s="31"/>
      <c r="DF193" s="31"/>
      <c r="DG193" s="31"/>
      <c r="DH193" s="31"/>
      <c r="DI193" s="31"/>
      <c r="DJ193" s="31"/>
      <c r="DK193" s="31"/>
      <c r="DL193" s="31"/>
      <c r="DM193" s="31"/>
      <c r="DN193" s="31"/>
      <c r="DO193" s="31"/>
      <c r="DP193" s="31"/>
      <c r="DQ193" s="31"/>
      <c r="DR193" s="31"/>
      <c r="DS193" s="31"/>
      <c r="DT193" s="31"/>
      <c r="DU193" s="31"/>
      <c r="DV193" s="31"/>
      <c r="DW193" s="31"/>
      <c r="DX193" s="31"/>
      <c r="DY193" s="31"/>
    </row>
    <row r="194">
      <c r="U194" s="31"/>
      <c r="V194" s="31"/>
      <c r="W194" s="31"/>
      <c r="AL194" s="31"/>
      <c r="AS194" s="31"/>
      <c r="AT194" s="31"/>
      <c r="AU194" s="31"/>
      <c r="AY194" s="31"/>
      <c r="BA194" s="31"/>
      <c r="BC194" s="31"/>
      <c r="BJ194" s="31"/>
      <c r="BK194" s="31"/>
      <c r="BQ194" s="31"/>
      <c r="BR194" s="31"/>
      <c r="BS194" s="31"/>
      <c r="BT194" s="31"/>
      <c r="BU194" s="31"/>
      <c r="BV194" s="31"/>
      <c r="BW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G194" s="31"/>
      <c r="DH194" s="31"/>
      <c r="DI194" s="31"/>
      <c r="DJ194" s="31"/>
      <c r="DK194" s="31"/>
      <c r="DL194" s="31"/>
      <c r="DM194" s="31"/>
      <c r="DN194" s="31"/>
      <c r="DO194" s="31"/>
      <c r="DP194" s="31"/>
      <c r="DQ194" s="31"/>
      <c r="DR194" s="31"/>
      <c r="DS194" s="31"/>
      <c r="DT194" s="31"/>
      <c r="DU194" s="31"/>
      <c r="DV194" s="31"/>
      <c r="DW194" s="31"/>
      <c r="DX194" s="31"/>
      <c r="DY194" s="31"/>
    </row>
    <row r="195">
      <c r="U195" s="31"/>
      <c r="V195" s="31"/>
      <c r="W195" s="31"/>
      <c r="AL195" s="31"/>
      <c r="AS195" s="31"/>
      <c r="AT195" s="31"/>
      <c r="AU195" s="31"/>
      <c r="AY195" s="31"/>
      <c r="BA195" s="31"/>
      <c r="BC195" s="31"/>
      <c r="BJ195" s="31"/>
      <c r="BK195" s="31"/>
      <c r="BQ195" s="31"/>
      <c r="BR195" s="31"/>
      <c r="BS195" s="31"/>
      <c r="BT195" s="31"/>
      <c r="BU195" s="31"/>
      <c r="BV195" s="31"/>
      <c r="BW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  <c r="DW195" s="31"/>
      <c r="DX195" s="31"/>
      <c r="DY195" s="31"/>
    </row>
    <row r="196">
      <c r="U196" s="31"/>
      <c r="V196" s="31"/>
      <c r="W196" s="31"/>
      <c r="AL196" s="31"/>
      <c r="AS196" s="31"/>
      <c r="AT196" s="31"/>
      <c r="AU196" s="31"/>
      <c r="AY196" s="31"/>
      <c r="BA196" s="31"/>
      <c r="BC196" s="31"/>
      <c r="BJ196" s="31"/>
      <c r="BK196" s="31"/>
      <c r="BQ196" s="31"/>
      <c r="BR196" s="31"/>
      <c r="BS196" s="31"/>
      <c r="BT196" s="31"/>
      <c r="BU196" s="31"/>
      <c r="BV196" s="31"/>
      <c r="BW196" s="31"/>
      <c r="CQ196" s="31"/>
      <c r="CR196" s="31"/>
      <c r="CS196" s="31"/>
      <c r="CT196" s="31"/>
      <c r="CU196" s="31"/>
      <c r="CV196" s="31"/>
      <c r="CW196" s="31"/>
      <c r="CX196" s="31"/>
      <c r="CY196" s="31"/>
      <c r="CZ196" s="31"/>
      <c r="DA196" s="31"/>
      <c r="DB196" s="31"/>
      <c r="DC196" s="31"/>
      <c r="DD196" s="31"/>
      <c r="DE196" s="31"/>
      <c r="DF196" s="31"/>
      <c r="DG196" s="31"/>
      <c r="DH196" s="31"/>
      <c r="DI196" s="31"/>
      <c r="DJ196" s="31"/>
      <c r="DK196" s="31"/>
      <c r="DL196" s="31"/>
      <c r="DM196" s="31"/>
      <c r="DN196" s="31"/>
      <c r="DO196" s="31"/>
      <c r="DP196" s="31"/>
      <c r="DQ196" s="31"/>
      <c r="DR196" s="31"/>
      <c r="DS196" s="31"/>
      <c r="DT196" s="31"/>
      <c r="DU196" s="31"/>
      <c r="DV196" s="31"/>
      <c r="DW196" s="31"/>
      <c r="DX196" s="31"/>
      <c r="DY196" s="31"/>
    </row>
    <row r="197">
      <c r="U197" s="31"/>
      <c r="V197" s="31"/>
      <c r="W197" s="31"/>
      <c r="AL197" s="31"/>
      <c r="AS197" s="31"/>
      <c r="AT197" s="31"/>
      <c r="AU197" s="31"/>
      <c r="AY197" s="31"/>
      <c r="BA197" s="31"/>
      <c r="BC197" s="31"/>
      <c r="BJ197" s="31"/>
      <c r="BK197" s="31"/>
      <c r="BQ197" s="31"/>
      <c r="BR197" s="31"/>
      <c r="BS197" s="31"/>
      <c r="BT197" s="31"/>
      <c r="BU197" s="31"/>
      <c r="BV197" s="31"/>
      <c r="BW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  <c r="DP197" s="31"/>
      <c r="DQ197" s="31"/>
      <c r="DR197" s="31"/>
      <c r="DS197" s="31"/>
      <c r="DT197" s="31"/>
      <c r="DU197" s="31"/>
      <c r="DV197" s="31"/>
      <c r="DW197" s="31"/>
      <c r="DX197" s="31"/>
      <c r="DY197" s="31"/>
    </row>
    <row r="198">
      <c r="U198" s="31"/>
      <c r="V198" s="31"/>
      <c r="W198" s="31"/>
      <c r="AL198" s="31"/>
      <c r="AS198" s="31"/>
      <c r="AT198" s="31"/>
      <c r="AU198" s="31"/>
      <c r="AY198" s="31"/>
      <c r="BA198" s="31"/>
      <c r="BC198" s="31"/>
      <c r="BJ198" s="31"/>
      <c r="BK198" s="31"/>
      <c r="BQ198" s="31"/>
      <c r="BR198" s="31"/>
      <c r="BS198" s="31"/>
      <c r="BT198" s="31"/>
      <c r="BU198" s="31"/>
      <c r="BV198" s="31"/>
      <c r="BW198" s="31"/>
      <c r="CQ198" s="31"/>
      <c r="CR198" s="31"/>
      <c r="CS198" s="31"/>
      <c r="CT198" s="31"/>
      <c r="CU198" s="31"/>
      <c r="CV198" s="31"/>
      <c r="CW198" s="31"/>
      <c r="CX198" s="31"/>
      <c r="CY198" s="31"/>
      <c r="CZ198" s="31"/>
      <c r="DA198" s="31"/>
      <c r="DB198" s="31"/>
      <c r="DC198" s="31"/>
      <c r="DD198" s="31"/>
      <c r="DE198" s="31"/>
      <c r="DF198" s="31"/>
      <c r="DG198" s="31"/>
      <c r="DH198" s="31"/>
      <c r="DI198" s="31"/>
      <c r="DJ198" s="31"/>
      <c r="DK198" s="31"/>
      <c r="DL198" s="31"/>
      <c r="DM198" s="31"/>
      <c r="DN198" s="31"/>
      <c r="DO198" s="31"/>
      <c r="DP198" s="31"/>
      <c r="DQ198" s="31"/>
      <c r="DR198" s="31"/>
      <c r="DS198" s="31"/>
      <c r="DT198" s="31"/>
      <c r="DU198" s="31"/>
      <c r="DV198" s="31"/>
      <c r="DW198" s="31"/>
      <c r="DX198" s="31"/>
      <c r="DY198" s="31"/>
    </row>
    <row r="199">
      <c r="U199" s="31"/>
      <c r="V199" s="31"/>
      <c r="W199" s="31"/>
      <c r="AL199" s="31"/>
      <c r="AS199" s="31"/>
      <c r="AT199" s="31"/>
      <c r="AU199" s="31"/>
      <c r="AY199" s="31"/>
      <c r="BA199" s="31"/>
      <c r="BC199" s="31"/>
      <c r="BJ199" s="31"/>
      <c r="BK199" s="31"/>
      <c r="BQ199" s="31"/>
      <c r="BR199" s="31"/>
      <c r="BS199" s="31"/>
      <c r="BT199" s="31"/>
      <c r="BU199" s="31"/>
      <c r="BV199" s="31"/>
      <c r="BW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G199" s="31"/>
      <c r="DH199" s="31"/>
      <c r="DI199" s="31"/>
      <c r="DJ199" s="31"/>
      <c r="DK199" s="31"/>
      <c r="DL199" s="31"/>
      <c r="DM199" s="31"/>
      <c r="DN199" s="31"/>
      <c r="DO199" s="31"/>
      <c r="DP199" s="31"/>
      <c r="DQ199" s="31"/>
      <c r="DR199" s="31"/>
      <c r="DS199" s="31"/>
      <c r="DT199" s="31"/>
      <c r="DU199" s="31"/>
      <c r="DV199" s="31"/>
      <c r="DW199" s="31"/>
      <c r="DX199" s="31"/>
      <c r="DY199" s="31"/>
    </row>
    <row r="200">
      <c r="U200" s="31"/>
      <c r="V200" s="31"/>
      <c r="W200" s="31"/>
      <c r="AL200" s="31"/>
      <c r="AS200" s="31"/>
      <c r="AT200" s="31"/>
      <c r="AU200" s="31"/>
      <c r="AY200" s="31"/>
      <c r="BA200" s="31"/>
      <c r="BC200" s="31"/>
      <c r="BJ200" s="31"/>
      <c r="BK200" s="31"/>
      <c r="BQ200" s="31"/>
      <c r="BR200" s="31"/>
      <c r="BS200" s="31"/>
      <c r="BT200" s="31"/>
      <c r="BU200" s="31"/>
      <c r="BV200" s="31"/>
      <c r="BW200" s="31"/>
      <c r="CQ200" s="31"/>
      <c r="CR200" s="31"/>
      <c r="CS200" s="31"/>
      <c r="CT200" s="31"/>
      <c r="CU200" s="31"/>
      <c r="CV200" s="31"/>
      <c r="CW200" s="31"/>
      <c r="CX200" s="31"/>
      <c r="CY200" s="31"/>
      <c r="CZ200" s="31"/>
      <c r="DA200" s="31"/>
      <c r="DB200" s="31"/>
      <c r="DC200" s="31"/>
      <c r="DD200" s="31"/>
      <c r="DE200" s="31"/>
      <c r="DF200" s="31"/>
      <c r="DG200" s="31"/>
      <c r="DH200" s="31"/>
      <c r="DI200" s="31"/>
      <c r="DJ200" s="31"/>
      <c r="DK200" s="31"/>
      <c r="DL200" s="31"/>
      <c r="DM200" s="31"/>
      <c r="DN200" s="31"/>
      <c r="DO200" s="31"/>
      <c r="DP200" s="31"/>
      <c r="DQ200" s="31"/>
      <c r="DR200" s="31"/>
      <c r="DS200" s="31"/>
      <c r="DT200" s="31"/>
      <c r="DU200" s="31"/>
      <c r="DV200" s="31"/>
      <c r="DW200" s="31"/>
      <c r="DX200" s="31"/>
      <c r="DY200" s="31"/>
    </row>
    <row r="201">
      <c r="U201" s="31"/>
      <c r="V201" s="31"/>
      <c r="W201" s="31"/>
      <c r="AL201" s="31"/>
      <c r="AS201" s="31"/>
      <c r="AT201" s="31"/>
      <c r="AU201" s="31"/>
      <c r="AY201" s="31"/>
      <c r="BA201" s="31"/>
      <c r="BC201" s="31"/>
      <c r="BJ201" s="31"/>
      <c r="BK201" s="31"/>
      <c r="BQ201" s="31"/>
      <c r="BR201" s="31"/>
      <c r="BS201" s="31"/>
      <c r="BT201" s="31"/>
      <c r="BU201" s="31"/>
      <c r="BV201" s="31"/>
      <c r="BW201" s="31"/>
      <c r="CQ201" s="31"/>
      <c r="CR201" s="31"/>
      <c r="CS201" s="31"/>
      <c r="CT201" s="31"/>
      <c r="CU201" s="31"/>
      <c r="CV201" s="31"/>
      <c r="CW201" s="31"/>
      <c r="CX201" s="31"/>
      <c r="CY201" s="31"/>
      <c r="CZ201" s="31"/>
      <c r="DA201" s="31"/>
      <c r="DB201" s="31"/>
      <c r="DC201" s="31"/>
      <c r="DD201" s="31"/>
      <c r="DE201" s="31"/>
      <c r="DF201" s="31"/>
      <c r="DG201" s="31"/>
      <c r="DH201" s="31"/>
      <c r="DI201" s="31"/>
      <c r="DJ201" s="31"/>
      <c r="DK201" s="31"/>
      <c r="DL201" s="31"/>
      <c r="DM201" s="31"/>
      <c r="DN201" s="31"/>
      <c r="DO201" s="31"/>
      <c r="DP201" s="31"/>
      <c r="DQ201" s="31"/>
      <c r="DR201" s="31"/>
      <c r="DS201" s="31"/>
      <c r="DT201" s="31"/>
      <c r="DU201" s="31"/>
      <c r="DV201" s="31"/>
      <c r="DW201" s="31"/>
      <c r="DX201" s="31"/>
      <c r="DY201" s="31"/>
    </row>
    <row r="202">
      <c r="U202" s="31"/>
      <c r="V202" s="31"/>
      <c r="W202" s="31"/>
      <c r="AL202" s="31"/>
      <c r="AS202" s="31"/>
      <c r="AT202" s="31"/>
      <c r="AU202" s="31"/>
      <c r="AY202" s="31"/>
      <c r="BA202" s="31"/>
      <c r="BC202" s="31"/>
      <c r="BJ202" s="31"/>
      <c r="BK202" s="31"/>
      <c r="BQ202" s="31"/>
      <c r="BR202" s="31"/>
      <c r="BS202" s="31"/>
      <c r="BT202" s="31"/>
      <c r="BU202" s="31"/>
      <c r="BV202" s="31"/>
      <c r="BW202" s="31"/>
      <c r="CQ202" s="31"/>
      <c r="CR202" s="31"/>
      <c r="CS202" s="31"/>
      <c r="CT202" s="31"/>
      <c r="CU202" s="31"/>
      <c r="CV202" s="31"/>
      <c r="CW202" s="31"/>
      <c r="CX202" s="31"/>
      <c r="CY202" s="31"/>
      <c r="CZ202" s="31"/>
      <c r="DA202" s="31"/>
      <c r="DB202" s="31"/>
      <c r="DC202" s="31"/>
      <c r="DD202" s="31"/>
      <c r="DE202" s="31"/>
      <c r="DF202" s="31"/>
      <c r="DG202" s="31"/>
      <c r="DH202" s="31"/>
      <c r="DI202" s="31"/>
      <c r="DJ202" s="31"/>
      <c r="DK202" s="31"/>
      <c r="DL202" s="31"/>
      <c r="DM202" s="31"/>
      <c r="DN202" s="31"/>
      <c r="DO202" s="31"/>
      <c r="DP202" s="31"/>
      <c r="DQ202" s="31"/>
      <c r="DR202" s="31"/>
      <c r="DS202" s="31"/>
      <c r="DT202" s="31"/>
      <c r="DU202" s="31"/>
      <c r="DV202" s="31"/>
      <c r="DW202" s="31"/>
      <c r="DX202" s="31"/>
      <c r="DY202" s="31"/>
    </row>
    <row r="203">
      <c r="U203" s="31"/>
      <c r="V203" s="31"/>
      <c r="W203" s="31"/>
      <c r="AL203" s="31"/>
      <c r="AS203" s="31"/>
      <c r="AT203" s="31"/>
      <c r="AU203" s="31"/>
      <c r="AY203" s="31"/>
      <c r="BA203" s="31"/>
      <c r="BC203" s="31"/>
      <c r="BJ203" s="31"/>
      <c r="BK203" s="31"/>
      <c r="BQ203" s="31"/>
      <c r="BR203" s="31"/>
      <c r="BS203" s="31"/>
      <c r="BT203" s="31"/>
      <c r="BU203" s="31"/>
      <c r="BV203" s="31"/>
      <c r="BW203" s="31"/>
      <c r="CQ203" s="31"/>
      <c r="CR203" s="31"/>
      <c r="CS203" s="31"/>
      <c r="CT203" s="31"/>
      <c r="CU203" s="31"/>
      <c r="CV203" s="31"/>
      <c r="CW203" s="31"/>
      <c r="CX203" s="31"/>
      <c r="CY203" s="31"/>
      <c r="CZ203" s="31"/>
      <c r="DA203" s="31"/>
      <c r="DB203" s="31"/>
      <c r="DC203" s="31"/>
      <c r="DD203" s="31"/>
      <c r="DE203" s="31"/>
      <c r="DF203" s="31"/>
      <c r="DG203" s="31"/>
      <c r="DH203" s="31"/>
      <c r="DI203" s="31"/>
      <c r="DJ203" s="31"/>
      <c r="DK203" s="31"/>
      <c r="DL203" s="31"/>
      <c r="DM203" s="31"/>
      <c r="DN203" s="31"/>
      <c r="DO203" s="31"/>
      <c r="DP203" s="31"/>
      <c r="DQ203" s="31"/>
      <c r="DR203" s="31"/>
      <c r="DS203" s="31"/>
      <c r="DT203" s="31"/>
      <c r="DU203" s="31"/>
      <c r="DV203" s="31"/>
      <c r="DW203" s="31"/>
      <c r="DX203" s="31"/>
      <c r="DY203" s="31"/>
    </row>
    <row r="204">
      <c r="U204" s="31"/>
      <c r="V204" s="31"/>
      <c r="W204" s="31"/>
      <c r="AL204" s="31"/>
      <c r="AS204" s="31"/>
      <c r="AT204" s="31"/>
      <c r="AU204" s="31"/>
      <c r="AY204" s="31"/>
      <c r="BA204" s="31"/>
      <c r="BC204" s="31"/>
      <c r="BJ204" s="31"/>
      <c r="BK204" s="31"/>
      <c r="BQ204" s="31"/>
      <c r="BR204" s="31"/>
      <c r="BS204" s="31"/>
      <c r="BT204" s="31"/>
      <c r="BU204" s="31"/>
      <c r="BV204" s="31"/>
      <c r="BW204" s="31"/>
      <c r="CQ204" s="31"/>
      <c r="CR204" s="31"/>
      <c r="CS204" s="31"/>
      <c r="CT204" s="31"/>
      <c r="CU204" s="31"/>
      <c r="CV204" s="31"/>
      <c r="CW204" s="31"/>
      <c r="CX204" s="31"/>
      <c r="CY204" s="31"/>
      <c r="CZ204" s="31"/>
      <c r="DA204" s="31"/>
      <c r="DB204" s="31"/>
      <c r="DC204" s="31"/>
      <c r="DD204" s="31"/>
      <c r="DE204" s="31"/>
      <c r="DF204" s="31"/>
      <c r="DG204" s="31"/>
      <c r="DH204" s="31"/>
      <c r="DI204" s="31"/>
      <c r="DJ204" s="31"/>
      <c r="DK204" s="31"/>
      <c r="DL204" s="31"/>
      <c r="DM204" s="31"/>
      <c r="DN204" s="31"/>
      <c r="DO204" s="31"/>
      <c r="DP204" s="31"/>
      <c r="DQ204" s="31"/>
      <c r="DR204" s="31"/>
      <c r="DS204" s="31"/>
      <c r="DT204" s="31"/>
      <c r="DU204" s="31"/>
      <c r="DV204" s="31"/>
      <c r="DW204" s="31"/>
      <c r="DX204" s="31"/>
      <c r="DY204" s="31"/>
    </row>
    <row r="205">
      <c r="U205" s="31"/>
      <c r="V205" s="31"/>
      <c r="W205" s="31"/>
      <c r="AL205" s="31"/>
      <c r="AS205" s="31"/>
      <c r="AT205" s="31"/>
      <c r="AU205" s="31"/>
      <c r="AY205" s="31"/>
      <c r="BA205" s="31"/>
      <c r="BC205" s="31"/>
      <c r="BJ205" s="31"/>
      <c r="BK205" s="31"/>
      <c r="BQ205" s="31"/>
      <c r="BR205" s="31"/>
      <c r="BS205" s="31"/>
      <c r="BT205" s="31"/>
      <c r="BU205" s="31"/>
      <c r="BV205" s="31"/>
      <c r="BW205" s="31"/>
      <c r="CQ205" s="31"/>
      <c r="CR205" s="31"/>
      <c r="CS205" s="31"/>
      <c r="CT205" s="31"/>
      <c r="CU205" s="31"/>
      <c r="CV205" s="31"/>
      <c r="CW205" s="31"/>
      <c r="CX205" s="31"/>
      <c r="CY205" s="31"/>
      <c r="CZ205" s="31"/>
      <c r="DA205" s="31"/>
      <c r="DB205" s="31"/>
      <c r="DC205" s="31"/>
      <c r="DD205" s="31"/>
      <c r="DE205" s="31"/>
      <c r="DF205" s="31"/>
      <c r="DG205" s="31"/>
      <c r="DH205" s="31"/>
      <c r="DI205" s="31"/>
      <c r="DJ205" s="31"/>
      <c r="DK205" s="31"/>
      <c r="DL205" s="31"/>
      <c r="DM205" s="31"/>
      <c r="DN205" s="31"/>
      <c r="DO205" s="31"/>
      <c r="DP205" s="31"/>
      <c r="DQ205" s="31"/>
      <c r="DR205" s="31"/>
      <c r="DS205" s="31"/>
      <c r="DT205" s="31"/>
      <c r="DU205" s="31"/>
      <c r="DV205" s="31"/>
      <c r="DW205" s="31"/>
      <c r="DX205" s="31"/>
      <c r="DY205" s="31"/>
    </row>
    <row r="206">
      <c r="U206" s="31"/>
      <c r="V206" s="31"/>
      <c r="W206" s="31"/>
      <c r="AL206" s="31"/>
      <c r="AS206" s="31"/>
      <c r="AT206" s="31"/>
      <c r="AU206" s="31"/>
      <c r="AY206" s="31"/>
      <c r="BA206" s="31"/>
      <c r="BC206" s="31"/>
      <c r="BJ206" s="31"/>
      <c r="BK206" s="31"/>
      <c r="BQ206" s="31"/>
      <c r="BR206" s="31"/>
      <c r="BS206" s="31"/>
      <c r="BT206" s="31"/>
      <c r="BU206" s="31"/>
      <c r="BV206" s="31"/>
      <c r="BW206" s="31"/>
      <c r="CQ206" s="31"/>
      <c r="CR206" s="31"/>
      <c r="CS206" s="31"/>
      <c r="CT206" s="31"/>
      <c r="CU206" s="31"/>
      <c r="CV206" s="31"/>
      <c r="CW206" s="31"/>
      <c r="CX206" s="31"/>
      <c r="CY206" s="31"/>
      <c r="CZ206" s="31"/>
      <c r="DA206" s="31"/>
      <c r="DB206" s="31"/>
      <c r="DC206" s="31"/>
      <c r="DD206" s="31"/>
      <c r="DE206" s="31"/>
      <c r="DF206" s="31"/>
      <c r="DG206" s="31"/>
      <c r="DH206" s="31"/>
      <c r="DI206" s="31"/>
      <c r="DJ206" s="31"/>
      <c r="DK206" s="31"/>
      <c r="DL206" s="31"/>
      <c r="DM206" s="31"/>
      <c r="DN206" s="31"/>
      <c r="DO206" s="31"/>
      <c r="DP206" s="31"/>
      <c r="DQ206" s="31"/>
      <c r="DR206" s="31"/>
      <c r="DS206" s="31"/>
      <c r="DT206" s="31"/>
      <c r="DU206" s="31"/>
      <c r="DV206" s="31"/>
      <c r="DW206" s="31"/>
      <c r="DX206" s="31"/>
      <c r="DY206" s="31"/>
    </row>
    <row r="207">
      <c r="U207" s="31"/>
      <c r="V207" s="31"/>
      <c r="W207" s="31"/>
      <c r="AL207" s="31"/>
      <c r="AS207" s="31"/>
      <c r="AT207" s="31"/>
      <c r="AU207" s="31"/>
      <c r="AY207" s="31"/>
      <c r="BA207" s="31"/>
      <c r="BC207" s="31"/>
      <c r="BJ207" s="31"/>
      <c r="BK207" s="31"/>
      <c r="BQ207" s="31"/>
      <c r="BR207" s="31"/>
      <c r="BS207" s="31"/>
      <c r="BT207" s="31"/>
      <c r="BU207" s="31"/>
      <c r="BV207" s="31"/>
      <c r="BW207" s="31"/>
      <c r="CQ207" s="31"/>
      <c r="CR207" s="31"/>
      <c r="CS207" s="31"/>
      <c r="CT207" s="31"/>
      <c r="CU207" s="31"/>
      <c r="CV207" s="31"/>
      <c r="CW207" s="31"/>
      <c r="CX207" s="31"/>
      <c r="CY207" s="31"/>
      <c r="CZ207" s="31"/>
      <c r="DA207" s="31"/>
      <c r="DB207" s="31"/>
      <c r="DC207" s="31"/>
      <c r="DD207" s="31"/>
      <c r="DE207" s="31"/>
      <c r="DF207" s="31"/>
      <c r="DG207" s="31"/>
      <c r="DH207" s="31"/>
      <c r="DI207" s="31"/>
      <c r="DJ207" s="31"/>
      <c r="DK207" s="31"/>
      <c r="DL207" s="31"/>
      <c r="DM207" s="31"/>
      <c r="DN207" s="31"/>
      <c r="DO207" s="31"/>
      <c r="DP207" s="31"/>
      <c r="DQ207" s="31"/>
      <c r="DR207" s="31"/>
      <c r="DS207" s="31"/>
      <c r="DT207" s="31"/>
      <c r="DU207" s="31"/>
      <c r="DV207" s="31"/>
      <c r="DW207" s="31"/>
      <c r="DX207" s="31"/>
      <c r="DY207" s="31"/>
    </row>
    <row r="208">
      <c r="U208" s="31"/>
      <c r="V208" s="31"/>
      <c r="W208" s="31"/>
      <c r="AL208" s="31"/>
      <c r="AS208" s="31"/>
      <c r="AT208" s="31"/>
      <c r="AU208" s="31"/>
      <c r="AY208" s="31"/>
      <c r="BA208" s="31"/>
      <c r="BC208" s="31"/>
      <c r="BJ208" s="31"/>
      <c r="BK208" s="31"/>
      <c r="BQ208" s="31"/>
      <c r="BR208" s="31"/>
      <c r="BS208" s="31"/>
      <c r="BT208" s="31"/>
      <c r="BU208" s="31"/>
      <c r="BV208" s="31"/>
      <c r="BW208" s="31"/>
      <c r="CQ208" s="31"/>
      <c r="CR208" s="31"/>
      <c r="CS208" s="31"/>
      <c r="CT208" s="31"/>
      <c r="CU208" s="31"/>
      <c r="CV208" s="31"/>
      <c r="CW208" s="31"/>
      <c r="CX208" s="31"/>
      <c r="CY208" s="31"/>
      <c r="CZ208" s="31"/>
      <c r="DA208" s="31"/>
      <c r="DB208" s="31"/>
      <c r="DC208" s="31"/>
      <c r="DD208" s="31"/>
      <c r="DE208" s="31"/>
      <c r="DF208" s="31"/>
      <c r="DG208" s="31"/>
      <c r="DH208" s="31"/>
      <c r="DI208" s="31"/>
      <c r="DJ208" s="31"/>
      <c r="DK208" s="31"/>
      <c r="DL208" s="31"/>
      <c r="DM208" s="31"/>
      <c r="DN208" s="31"/>
      <c r="DO208" s="31"/>
      <c r="DP208" s="31"/>
      <c r="DQ208" s="31"/>
      <c r="DR208" s="31"/>
      <c r="DS208" s="31"/>
      <c r="DT208" s="31"/>
      <c r="DU208" s="31"/>
      <c r="DV208" s="31"/>
      <c r="DW208" s="31"/>
      <c r="DX208" s="31"/>
      <c r="DY208" s="31"/>
    </row>
    <row r="209">
      <c r="U209" s="31"/>
      <c r="V209" s="31"/>
      <c r="W209" s="31"/>
      <c r="AL209" s="31"/>
      <c r="AS209" s="31"/>
      <c r="AT209" s="31"/>
      <c r="AU209" s="31"/>
      <c r="AY209" s="31"/>
      <c r="BA209" s="31"/>
      <c r="BC209" s="31"/>
      <c r="BJ209" s="31"/>
      <c r="BK209" s="31"/>
      <c r="BQ209" s="31"/>
      <c r="BR209" s="31"/>
      <c r="BS209" s="31"/>
      <c r="BT209" s="31"/>
      <c r="BU209" s="31"/>
      <c r="BV209" s="31"/>
      <c r="BW209" s="31"/>
      <c r="CQ209" s="31"/>
      <c r="CR209" s="31"/>
      <c r="CS209" s="31"/>
      <c r="CT209" s="31"/>
      <c r="CU209" s="31"/>
      <c r="CV209" s="31"/>
      <c r="CW209" s="31"/>
      <c r="CX209" s="31"/>
      <c r="CY209" s="31"/>
      <c r="CZ209" s="31"/>
      <c r="DA209" s="31"/>
      <c r="DB209" s="31"/>
      <c r="DC209" s="31"/>
      <c r="DD209" s="31"/>
      <c r="DE209" s="31"/>
      <c r="DF209" s="31"/>
      <c r="DG209" s="31"/>
      <c r="DH209" s="31"/>
      <c r="DI209" s="31"/>
      <c r="DJ209" s="31"/>
      <c r="DK209" s="31"/>
      <c r="DL209" s="31"/>
      <c r="DM209" s="31"/>
      <c r="DN209" s="31"/>
      <c r="DO209" s="31"/>
      <c r="DP209" s="31"/>
      <c r="DQ209" s="31"/>
      <c r="DR209" s="31"/>
      <c r="DS209" s="31"/>
      <c r="DT209" s="31"/>
      <c r="DU209" s="31"/>
      <c r="DV209" s="31"/>
      <c r="DW209" s="31"/>
      <c r="DX209" s="31"/>
      <c r="DY209" s="31"/>
    </row>
    <row r="210">
      <c r="U210" s="31"/>
      <c r="V210" s="31"/>
      <c r="W210" s="31"/>
      <c r="AL210" s="31"/>
      <c r="AS210" s="31"/>
      <c r="AT210" s="31"/>
      <c r="AU210" s="31"/>
      <c r="AY210" s="31"/>
      <c r="BA210" s="31"/>
      <c r="BC210" s="31"/>
      <c r="BJ210" s="31"/>
      <c r="BK210" s="31"/>
      <c r="BQ210" s="31"/>
      <c r="BR210" s="31"/>
      <c r="BS210" s="31"/>
      <c r="BT210" s="31"/>
      <c r="BU210" s="31"/>
      <c r="BV210" s="31"/>
      <c r="BW210" s="31"/>
      <c r="CQ210" s="31"/>
      <c r="CR210" s="31"/>
      <c r="CS210" s="31"/>
      <c r="CT210" s="31"/>
      <c r="CU210" s="31"/>
      <c r="CV210" s="31"/>
      <c r="CW210" s="31"/>
      <c r="CX210" s="31"/>
      <c r="CY210" s="31"/>
      <c r="CZ210" s="31"/>
      <c r="DA210" s="31"/>
      <c r="DB210" s="31"/>
      <c r="DC210" s="31"/>
      <c r="DD210" s="31"/>
      <c r="DE210" s="31"/>
      <c r="DF210" s="31"/>
      <c r="DG210" s="31"/>
      <c r="DH210" s="31"/>
      <c r="DI210" s="31"/>
      <c r="DJ210" s="31"/>
      <c r="DK210" s="31"/>
      <c r="DL210" s="31"/>
      <c r="DM210" s="31"/>
      <c r="DN210" s="31"/>
      <c r="DO210" s="31"/>
      <c r="DP210" s="31"/>
      <c r="DQ210" s="31"/>
      <c r="DR210" s="31"/>
      <c r="DS210" s="31"/>
      <c r="DT210" s="31"/>
      <c r="DU210" s="31"/>
      <c r="DV210" s="31"/>
      <c r="DW210" s="31"/>
      <c r="DX210" s="31"/>
      <c r="DY210" s="31"/>
    </row>
    <row r="211">
      <c r="U211" s="31"/>
      <c r="V211" s="31"/>
      <c r="W211" s="31"/>
      <c r="AL211" s="31"/>
      <c r="AS211" s="31"/>
      <c r="AT211" s="31"/>
      <c r="AU211" s="31"/>
      <c r="AY211" s="31"/>
      <c r="BA211" s="31"/>
      <c r="BC211" s="31"/>
      <c r="BJ211" s="31"/>
      <c r="BK211" s="31"/>
      <c r="BQ211" s="31"/>
      <c r="BR211" s="31"/>
      <c r="BS211" s="31"/>
      <c r="BT211" s="31"/>
      <c r="BU211" s="31"/>
      <c r="BV211" s="31"/>
      <c r="BW211" s="31"/>
      <c r="CQ211" s="31"/>
      <c r="CR211" s="31"/>
      <c r="CS211" s="31"/>
      <c r="CT211" s="31"/>
      <c r="CU211" s="31"/>
      <c r="CV211" s="31"/>
      <c r="CW211" s="31"/>
      <c r="CX211" s="31"/>
      <c r="CY211" s="31"/>
      <c r="CZ211" s="31"/>
      <c r="DA211" s="31"/>
      <c r="DB211" s="31"/>
      <c r="DC211" s="31"/>
      <c r="DD211" s="31"/>
      <c r="DE211" s="31"/>
      <c r="DF211" s="31"/>
      <c r="DG211" s="31"/>
      <c r="DH211" s="31"/>
      <c r="DI211" s="31"/>
      <c r="DJ211" s="31"/>
      <c r="DK211" s="31"/>
      <c r="DL211" s="31"/>
      <c r="DM211" s="31"/>
      <c r="DN211" s="31"/>
      <c r="DO211" s="31"/>
      <c r="DP211" s="31"/>
      <c r="DQ211" s="31"/>
      <c r="DR211" s="31"/>
      <c r="DS211" s="31"/>
      <c r="DT211" s="31"/>
      <c r="DU211" s="31"/>
      <c r="DV211" s="31"/>
      <c r="DW211" s="31"/>
      <c r="DX211" s="31"/>
      <c r="DY211" s="31"/>
    </row>
    <row r="212">
      <c r="U212" s="31"/>
      <c r="V212" s="31"/>
      <c r="W212" s="31"/>
      <c r="AL212" s="31"/>
      <c r="AS212" s="31"/>
      <c r="AT212" s="31"/>
      <c r="AU212" s="31"/>
      <c r="AY212" s="31"/>
      <c r="BA212" s="31"/>
      <c r="BC212" s="31"/>
      <c r="BJ212" s="31"/>
      <c r="BK212" s="31"/>
      <c r="BQ212" s="31"/>
      <c r="BR212" s="31"/>
      <c r="BS212" s="31"/>
      <c r="BT212" s="31"/>
      <c r="BU212" s="31"/>
      <c r="BV212" s="31"/>
      <c r="BW212" s="31"/>
      <c r="CQ212" s="31"/>
      <c r="CR212" s="31"/>
      <c r="CS212" s="31"/>
      <c r="CT212" s="31"/>
      <c r="CU212" s="31"/>
      <c r="CV212" s="31"/>
      <c r="CW212" s="31"/>
      <c r="CX212" s="31"/>
      <c r="CY212" s="31"/>
      <c r="CZ212" s="31"/>
      <c r="DA212" s="31"/>
      <c r="DB212" s="31"/>
      <c r="DC212" s="31"/>
      <c r="DD212" s="31"/>
      <c r="DE212" s="31"/>
      <c r="DF212" s="31"/>
      <c r="DG212" s="31"/>
      <c r="DH212" s="31"/>
      <c r="DI212" s="31"/>
      <c r="DJ212" s="31"/>
      <c r="DK212" s="31"/>
      <c r="DL212" s="31"/>
      <c r="DM212" s="31"/>
      <c r="DN212" s="31"/>
      <c r="DO212" s="31"/>
      <c r="DP212" s="31"/>
      <c r="DQ212" s="31"/>
      <c r="DR212" s="31"/>
      <c r="DS212" s="31"/>
      <c r="DT212" s="31"/>
      <c r="DU212" s="31"/>
      <c r="DV212" s="31"/>
      <c r="DW212" s="31"/>
      <c r="DX212" s="31"/>
      <c r="DY212" s="31"/>
    </row>
    <row r="213">
      <c r="U213" s="31"/>
      <c r="V213" s="31"/>
      <c r="W213" s="31"/>
      <c r="AL213" s="31"/>
      <c r="AS213" s="31"/>
      <c r="AT213" s="31"/>
      <c r="AU213" s="31"/>
      <c r="AY213" s="31"/>
      <c r="BA213" s="31"/>
      <c r="BC213" s="31"/>
      <c r="BJ213" s="31"/>
      <c r="BK213" s="31"/>
      <c r="BQ213" s="31"/>
      <c r="BR213" s="31"/>
      <c r="BS213" s="31"/>
      <c r="BT213" s="31"/>
      <c r="BU213" s="31"/>
      <c r="BV213" s="31"/>
      <c r="BW213" s="31"/>
      <c r="CQ213" s="31"/>
      <c r="CR213" s="31"/>
      <c r="CS213" s="31"/>
      <c r="CT213" s="31"/>
      <c r="CU213" s="31"/>
      <c r="CV213" s="31"/>
      <c r="CW213" s="31"/>
      <c r="CX213" s="31"/>
      <c r="CY213" s="31"/>
      <c r="CZ213" s="31"/>
      <c r="DA213" s="31"/>
      <c r="DB213" s="31"/>
      <c r="DC213" s="31"/>
      <c r="DD213" s="31"/>
      <c r="DE213" s="31"/>
      <c r="DF213" s="31"/>
      <c r="DG213" s="31"/>
      <c r="DH213" s="31"/>
      <c r="DI213" s="31"/>
      <c r="DJ213" s="31"/>
      <c r="DK213" s="31"/>
      <c r="DL213" s="31"/>
      <c r="DM213" s="31"/>
      <c r="DN213" s="31"/>
      <c r="DO213" s="31"/>
      <c r="DP213" s="31"/>
      <c r="DQ213" s="31"/>
      <c r="DR213" s="31"/>
      <c r="DS213" s="31"/>
      <c r="DT213" s="31"/>
      <c r="DU213" s="31"/>
      <c r="DV213" s="31"/>
      <c r="DW213" s="31"/>
      <c r="DX213" s="31"/>
      <c r="DY213" s="31"/>
    </row>
    <row r="214">
      <c r="U214" s="31"/>
      <c r="V214" s="31"/>
      <c r="W214" s="31"/>
      <c r="AL214" s="31"/>
      <c r="AS214" s="31"/>
      <c r="AT214" s="31"/>
      <c r="AU214" s="31"/>
      <c r="AY214" s="31"/>
      <c r="BA214" s="31"/>
      <c r="BC214" s="31"/>
      <c r="BJ214" s="31"/>
      <c r="BK214" s="31"/>
      <c r="BQ214" s="31"/>
      <c r="BR214" s="31"/>
      <c r="BS214" s="31"/>
      <c r="BT214" s="31"/>
      <c r="BU214" s="31"/>
      <c r="BV214" s="31"/>
      <c r="BW214" s="31"/>
      <c r="CQ214" s="31"/>
      <c r="CR214" s="31"/>
      <c r="CS214" s="31"/>
      <c r="CT214" s="31"/>
      <c r="CU214" s="31"/>
      <c r="CV214" s="31"/>
      <c r="CW214" s="31"/>
      <c r="CX214" s="31"/>
      <c r="CY214" s="31"/>
      <c r="CZ214" s="31"/>
      <c r="DA214" s="31"/>
      <c r="DB214" s="31"/>
      <c r="DC214" s="31"/>
      <c r="DD214" s="31"/>
      <c r="DE214" s="31"/>
      <c r="DF214" s="31"/>
      <c r="DG214" s="31"/>
      <c r="DH214" s="31"/>
      <c r="DI214" s="31"/>
      <c r="DJ214" s="31"/>
      <c r="DK214" s="31"/>
      <c r="DL214" s="31"/>
      <c r="DM214" s="31"/>
      <c r="DN214" s="31"/>
      <c r="DO214" s="31"/>
      <c r="DP214" s="31"/>
      <c r="DQ214" s="31"/>
      <c r="DR214" s="31"/>
      <c r="DS214" s="31"/>
      <c r="DT214" s="31"/>
      <c r="DU214" s="31"/>
      <c r="DV214" s="31"/>
      <c r="DW214" s="31"/>
      <c r="DX214" s="31"/>
      <c r="DY214" s="31"/>
    </row>
    <row r="215">
      <c r="U215" s="31"/>
      <c r="V215" s="31"/>
      <c r="W215" s="31"/>
      <c r="AL215" s="31"/>
      <c r="AS215" s="31"/>
      <c r="AT215" s="31"/>
      <c r="AU215" s="31"/>
      <c r="AY215" s="31"/>
      <c r="BA215" s="31"/>
      <c r="BC215" s="31"/>
      <c r="BJ215" s="31"/>
      <c r="BK215" s="31"/>
      <c r="BQ215" s="31"/>
      <c r="BR215" s="31"/>
      <c r="BS215" s="31"/>
      <c r="BT215" s="31"/>
      <c r="BU215" s="31"/>
      <c r="BV215" s="31"/>
      <c r="BW215" s="31"/>
      <c r="CQ215" s="31"/>
      <c r="CR215" s="31"/>
      <c r="CS215" s="31"/>
      <c r="CT215" s="31"/>
      <c r="CU215" s="31"/>
      <c r="CV215" s="31"/>
      <c r="CW215" s="31"/>
      <c r="CX215" s="31"/>
      <c r="CY215" s="31"/>
      <c r="CZ215" s="31"/>
      <c r="DA215" s="31"/>
      <c r="DB215" s="31"/>
      <c r="DC215" s="31"/>
      <c r="DD215" s="31"/>
      <c r="DE215" s="31"/>
      <c r="DF215" s="31"/>
      <c r="DG215" s="31"/>
      <c r="DH215" s="31"/>
      <c r="DI215" s="31"/>
      <c r="DJ215" s="31"/>
      <c r="DK215" s="31"/>
      <c r="DL215" s="31"/>
      <c r="DM215" s="31"/>
      <c r="DN215" s="31"/>
      <c r="DO215" s="31"/>
      <c r="DP215" s="31"/>
      <c r="DQ215" s="31"/>
      <c r="DR215" s="31"/>
      <c r="DS215" s="31"/>
      <c r="DT215" s="31"/>
      <c r="DU215" s="31"/>
      <c r="DV215" s="31"/>
      <c r="DW215" s="31"/>
      <c r="DX215" s="31"/>
      <c r="DY215" s="31"/>
    </row>
    <row r="216">
      <c r="U216" s="31"/>
      <c r="V216" s="31"/>
      <c r="W216" s="31"/>
      <c r="AL216" s="31"/>
      <c r="AS216" s="31"/>
      <c r="AT216" s="31"/>
      <c r="AU216" s="31"/>
      <c r="AY216" s="31"/>
      <c r="BA216" s="31"/>
      <c r="BC216" s="31"/>
      <c r="BJ216" s="31"/>
      <c r="BK216" s="31"/>
      <c r="BQ216" s="31"/>
      <c r="BR216" s="31"/>
      <c r="BS216" s="31"/>
      <c r="BT216" s="31"/>
      <c r="BU216" s="31"/>
      <c r="BV216" s="31"/>
      <c r="BW216" s="31"/>
      <c r="CQ216" s="31"/>
      <c r="CR216" s="31"/>
      <c r="CS216" s="31"/>
      <c r="CT216" s="31"/>
      <c r="CU216" s="31"/>
      <c r="CV216" s="31"/>
      <c r="CW216" s="31"/>
      <c r="CX216" s="31"/>
      <c r="CY216" s="31"/>
      <c r="CZ216" s="31"/>
      <c r="DA216" s="31"/>
      <c r="DB216" s="31"/>
      <c r="DC216" s="31"/>
      <c r="DD216" s="31"/>
      <c r="DE216" s="31"/>
      <c r="DF216" s="31"/>
      <c r="DG216" s="31"/>
      <c r="DH216" s="31"/>
      <c r="DI216" s="31"/>
      <c r="DJ216" s="31"/>
      <c r="DK216" s="31"/>
      <c r="DL216" s="31"/>
      <c r="DM216" s="31"/>
      <c r="DN216" s="31"/>
      <c r="DO216" s="31"/>
      <c r="DP216" s="31"/>
      <c r="DQ216" s="31"/>
      <c r="DR216" s="31"/>
      <c r="DS216" s="31"/>
      <c r="DT216" s="31"/>
      <c r="DU216" s="31"/>
      <c r="DV216" s="31"/>
      <c r="DW216" s="31"/>
      <c r="DX216" s="31"/>
      <c r="DY216" s="31"/>
    </row>
    <row r="217">
      <c r="U217" s="31"/>
      <c r="V217" s="31"/>
      <c r="W217" s="31"/>
      <c r="AL217" s="31"/>
      <c r="AS217" s="31"/>
      <c r="AT217" s="31"/>
      <c r="AU217" s="31"/>
      <c r="AY217" s="31"/>
      <c r="BA217" s="31"/>
      <c r="BC217" s="31"/>
      <c r="BJ217" s="31"/>
      <c r="BK217" s="31"/>
      <c r="BQ217" s="31"/>
      <c r="BR217" s="31"/>
      <c r="BS217" s="31"/>
      <c r="BT217" s="31"/>
      <c r="BU217" s="31"/>
      <c r="BV217" s="31"/>
      <c r="BW217" s="31"/>
      <c r="CQ217" s="31"/>
      <c r="CR217" s="31"/>
      <c r="CS217" s="31"/>
      <c r="CT217" s="31"/>
      <c r="CU217" s="31"/>
      <c r="CV217" s="31"/>
      <c r="CW217" s="31"/>
      <c r="CX217" s="31"/>
      <c r="CY217" s="31"/>
      <c r="CZ217" s="31"/>
      <c r="DA217" s="31"/>
      <c r="DB217" s="31"/>
      <c r="DC217" s="31"/>
      <c r="DD217" s="31"/>
      <c r="DE217" s="31"/>
      <c r="DF217" s="31"/>
      <c r="DG217" s="31"/>
      <c r="DH217" s="31"/>
      <c r="DI217" s="31"/>
      <c r="DJ217" s="31"/>
      <c r="DK217" s="31"/>
      <c r="DL217" s="31"/>
      <c r="DM217" s="31"/>
      <c r="DN217" s="31"/>
      <c r="DO217" s="31"/>
      <c r="DP217" s="31"/>
      <c r="DQ217" s="31"/>
      <c r="DR217" s="31"/>
      <c r="DS217" s="31"/>
      <c r="DT217" s="31"/>
      <c r="DU217" s="31"/>
      <c r="DV217" s="31"/>
      <c r="DW217" s="31"/>
      <c r="DX217" s="31"/>
      <c r="DY217" s="31"/>
    </row>
    <row r="218">
      <c r="U218" s="31"/>
      <c r="V218" s="31"/>
      <c r="W218" s="31"/>
      <c r="AL218" s="31"/>
      <c r="AS218" s="31"/>
      <c r="AT218" s="31"/>
      <c r="AU218" s="31"/>
      <c r="AY218" s="31"/>
      <c r="BA218" s="31"/>
      <c r="BC218" s="31"/>
      <c r="BJ218" s="31"/>
      <c r="BK218" s="31"/>
      <c r="BQ218" s="31"/>
      <c r="BR218" s="31"/>
      <c r="BS218" s="31"/>
      <c r="BT218" s="31"/>
      <c r="BU218" s="31"/>
      <c r="BV218" s="31"/>
      <c r="BW218" s="31"/>
      <c r="CQ218" s="31"/>
      <c r="CR218" s="31"/>
      <c r="CS218" s="31"/>
      <c r="CT218" s="31"/>
      <c r="CU218" s="31"/>
      <c r="CV218" s="31"/>
      <c r="CW218" s="31"/>
      <c r="CX218" s="31"/>
      <c r="CY218" s="31"/>
      <c r="CZ218" s="31"/>
      <c r="DA218" s="31"/>
      <c r="DB218" s="31"/>
      <c r="DC218" s="31"/>
      <c r="DD218" s="31"/>
      <c r="DE218" s="31"/>
      <c r="DF218" s="31"/>
      <c r="DG218" s="31"/>
      <c r="DH218" s="31"/>
      <c r="DI218" s="31"/>
      <c r="DJ218" s="31"/>
      <c r="DK218" s="31"/>
      <c r="DL218" s="31"/>
      <c r="DM218" s="31"/>
      <c r="DN218" s="31"/>
      <c r="DO218" s="31"/>
      <c r="DP218" s="31"/>
      <c r="DQ218" s="31"/>
      <c r="DR218" s="31"/>
      <c r="DS218" s="31"/>
      <c r="DT218" s="31"/>
      <c r="DU218" s="31"/>
      <c r="DV218" s="31"/>
      <c r="DW218" s="31"/>
      <c r="DX218" s="31"/>
      <c r="DY218" s="31"/>
    </row>
    <row r="219">
      <c r="U219" s="31"/>
      <c r="V219" s="31"/>
      <c r="W219" s="31"/>
      <c r="AL219" s="31"/>
      <c r="AS219" s="31"/>
      <c r="AT219" s="31"/>
      <c r="AU219" s="31"/>
      <c r="AY219" s="31"/>
      <c r="BA219" s="31"/>
      <c r="BC219" s="31"/>
      <c r="BJ219" s="31"/>
      <c r="BK219" s="31"/>
      <c r="BQ219" s="31"/>
      <c r="BR219" s="31"/>
      <c r="BS219" s="31"/>
      <c r="BT219" s="31"/>
      <c r="BU219" s="31"/>
      <c r="BV219" s="31"/>
      <c r="BW219" s="31"/>
      <c r="CQ219" s="31"/>
      <c r="CR219" s="31"/>
      <c r="CS219" s="31"/>
      <c r="CT219" s="31"/>
      <c r="CU219" s="31"/>
      <c r="CV219" s="31"/>
      <c r="CW219" s="31"/>
      <c r="CX219" s="31"/>
      <c r="CY219" s="31"/>
      <c r="CZ219" s="31"/>
      <c r="DA219" s="31"/>
      <c r="DB219" s="31"/>
      <c r="DC219" s="31"/>
      <c r="DD219" s="31"/>
      <c r="DE219" s="31"/>
      <c r="DF219" s="31"/>
      <c r="DG219" s="31"/>
      <c r="DH219" s="31"/>
      <c r="DI219" s="31"/>
      <c r="DJ219" s="31"/>
      <c r="DK219" s="31"/>
      <c r="DL219" s="31"/>
      <c r="DM219" s="31"/>
      <c r="DN219" s="31"/>
      <c r="DO219" s="31"/>
      <c r="DP219" s="31"/>
      <c r="DQ219" s="31"/>
      <c r="DR219" s="31"/>
      <c r="DS219" s="31"/>
      <c r="DT219" s="31"/>
      <c r="DU219" s="31"/>
      <c r="DV219" s="31"/>
      <c r="DW219" s="31"/>
      <c r="DX219" s="31"/>
      <c r="DY219" s="31"/>
    </row>
    <row r="220">
      <c r="U220" s="31"/>
      <c r="V220" s="31"/>
      <c r="W220" s="31"/>
      <c r="AL220" s="31"/>
      <c r="AS220" s="31"/>
      <c r="AT220" s="31"/>
      <c r="AU220" s="31"/>
      <c r="AY220" s="31"/>
      <c r="BA220" s="31"/>
      <c r="BC220" s="31"/>
      <c r="BJ220" s="31"/>
      <c r="BK220" s="31"/>
      <c r="BQ220" s="31"/>
      <c r="BR220" s="31"/>
      <c r="BS220" s="31"/>
      <c r="BT220" s="31"/>
      <c r="BU220" s="31"/>
      <c r="BV220" s="31"/>
      <c r="BW220" s="31"/>
      <c r="CQ220" s="31"/>
      <c r="CR220" s="31"/>
      <c r="CS220" s="31"/>
      <c r="CT220" s="31"/>
      <c r="CU220" s="31"/>
      <c r="CV220" s="31"/>
      <c r="CW220" s="31"/>
      <c r="CX220" s="31"/>
      <c r="CY220" s="31"/>
      <c r="CZ220" s="31"/>
      <c r="DA220" s="31"/>
      <c r="DB220" s="31"/>
      <c r="DC220" s="31"/>
      <c r="DD220" s="31"/>
      <c r="DE220" s="31"/>
      <c r="DF220" s="31"/>
      <c r="DG220" s="31"/>
      <c r="DH220" s="31"/>
      <c r="DI220" s="31"/>
      <c r="DJ220" s="31"/>
      <c r="DK220" s="31"/>
      <c r="DL220" s="31"/>
      <c r="DM220" s="31"/>
      <c r="DN220" s="31"/>
      <c r="DO220" s="31"/>
      <c r="DP220" s="31"/>
      <c r="DQ220" s="31"/>
      <c r="DR220" s="31"/>
      <c r="DS220" s="31"/>
      <c r="DT220" s="31"/>
      <c r="DU220" s="31"/>
      <c r="DV220" s="31"/>
      <c r="DW220" s="31"/>
      <c r="DX220" s="31"/>
      <c r="DY220" s="31"/>
    </row>
    <row r="221">
      <c r="U221" s="31"/>
      <c r="V221" s="31"/>
      <c r="W221" s="31"/>
      <c r="AL221" s="31"/>
      <c r="AS221" s="31"/>
      <c r="AT221" s="31"/>
      <c r="AU221" s="31"/>
      <c r="AY221" s="31"/>
      <c r="BA221" s="31"/>
      <c r="BC221" s="31"/>
      <c r="BJ221" s="31"/>
      <c r="BK221" s="31"/>
      <c r="BQ221" s="31"/>
      <c r="BR221" s="31"/>
      <c r="BS221" s="31"/>
      <c r="BT221" s="31"/>
      <c r="BU221" s="31"/>
      <c r="BV221" s="31"/>
      <c r="BW221" s="31"/>
      <c r="CQ221" s="31"/>
      <c r="CR221" s="31"/>
      <c r="CS221" s="31"/>
      <c r="CT221" s="31"/>
      <c r="CU221" s="31"/>
      <c r="CV221" s="31"/>
      <c r="CW221" s="31"/>
      <c r="CX221" s="31"/>
      <c r="CY221" s="31"/>
      <c r="CZ221" s="31"/>
      <c r="DA221" s="31"/>
      <c r="DB221" s="31"/>
      <c r="DC221" s="31"/>
      <c r="DD221" s="31"/>
      <c r="DE221" s="31"/>
      <c r="DF221" s="31"/>
      <c r="DG221" s="31"/>
      <c r="DH221" s="31"/>
      <c r="DI221" s="31"/>
      <c r="DJ221" s="31"/>
      <c r="DK221" s="31"/>
      <c r="DL221" s="31"/>
      <c r="DM221" s="31"/>
      <c r="DN221" s="31"/>
      <c r="DO221" s="31"/>
      <c r="DP221" s="31"/>
      <c r="DQ221" s="31"/>
      <c r="DR221" s="31"/>
      <c r="DS221" s="31"/>
      <c r="DT221" s="31"/>
      <c r="DU221" s="31"/>
      <c r="DV221" s="31"/>
      <c r="DW221" s="31"/>
      <c r="DX221" s="31"/>
      <c r="DY221" s="31"/>
    </row>
    <row r="222">
      <c r="U222" s="31"/>
      <c r="V222" s="31"/>
      <c r="W222" s="31"/>
      <c r="AL222" s="31"/>
      <c r="AS222" s="31"/>
      <c r="AT222" s="31"/>
      <c r="AU222" s="31"/>
      <c r="AY222" s="31"/>
      <c r="BA222" s="31"/>
      <c r="BC222" s="31"/>
      <c r="BJ222" s="31"/>
      <c r="BK222" s="31"/>
      <c r="BQ222" s="31"/>
      <c r="BR222" s="31"/>
      <c r="BS222" s="31"/>
      <c r="BT222" s="31"/>
      <c r="BU222" s="31"/>
      <c r="BV222" s="31"/>
      <c r="BW222" s="31"/>
      <c r="CQ222" s="31"/>
      <c r="CR222" s="31"/>
      <c r="CS222" s="31"/>
      <c r="CT222" s="31"/>
      <c r="CU222" s="31"/>
      <c r="CV222" s="31"/>
      <c r="CW222" s="31"/>
      <c r="CX222" s="31"/>
      <c r="CY222" s="31"/>
      <c r="CZ222" s="31"/>
      <c r="DA222" s="31"/>
      <c r="DB222" s="31"/>
      <c r="DC222" s="31"/>
      <c r="DD222" s="31"/>
      <c r="DE222" s="31"/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  <c r="DS222" s="31"/>
      <c r="DT222" s="31"/>
      <c r="DU222" s="31"/>
      <c r="DV222" s="31"/>
      <c r="DW222" s="31"/>
      <c r="DX222" s="31"/>
      <c r="DY222" s="31"/>
    </row>
    <row r="223">
      <c r="U223" s="31"/>
      <c r="V223" s="31"/>
      <c r="W223" s="31"/>
      <c r="AL223" s="31"/>
      <c r="AS223" s="31"/>
      <c r="AT223" s="31"/>
      <c r="AU223" s="31"/>
      <c r="AY223" s="31"/>
      <c r="BA223" s="31"/>
      <c r="BC223" s="31"/>
      <c r="BJ223" s="31"/>
      <c r="BK223" s="31"/>
      <c r="BQ223" s="31"/>
      <c r="BR223" s="31"/>
      <c r="BS223" s="31"/>
      <c r="BT223" s="31"/>
      <c r="BU223" s="31"/>
      <c r="BV223" s="31"/>
      <c r="BW223" s="31"/>
      <c r="CQ223" s="31"/>
      <c r="CR223" s="31"/>
      <c r="CS223" s="31"/>
      <c r="CT223" s="31"/>
      <c r="CU223" s="31"/>
      <c r="CV223" s="31"/>
      <c r="CW223" s="31"/>
      <c r="CX223" s="31"/>
      <c r="CY223" s="31"/>
      <c r="CZ223" s="31"/>
      <c r="DA223" s="31"/>
      <c r="DB223" s="31"/>
      <c r="DC223" s="31"/>
      <c r="DD223" s="31"/>
      <c r="DE223" s="31"/>
      <c r="DF223" s="31"/>
      <c r="DG223" s="31"/>
      <c r="DH223" s="31"/>
      <c r="DI223" s="31"/>
      <c r="DJ223" s="31"/>
      <c r="DK223" s="31"/>
      <c r="DL223" s="31"/>
      <c r="DM223" s="31"/>
      <c r="DN223" s="31"/>
      <c r="DO223" s="31"/>
      <c r="DP223" s="31"/>
      <c r="DQ223" s="31"/>
      <c r="DR223" s="31"/>
      <c r="DS223" s="31"/>
      <c r="DT223" s="31"/>
      <c r="DU223" s="31"/>
      <c r="DV223" s="31"/>
      <c r="DW223" s="31"/>
      <c r="DX223" s="31"/>
      <c r="DY223" s="31"/>
    </row>
    <row r="224">
      <c r="U224" s="31"/>
      <c r="V224" s="31"/>
      <c r="W224" s="31"/>
      <c r="AL224" s="31"/>
      <c r="AS224" s="31"/>
      <c r="AT224" s="31"/>
      <c r="AU224" s="31"/>
      <c r="AY224" s="31"/>
      <c r="BA224" s="31"/>
      <c r="BC224" s="31"/>
      <c r="BJ224" s="31"/>
      <c r="BK224" s="31"/>
      <c r="BQ224" s="31"/>
      <c r="BR224" s="31"/>
      <c r="BS224" s="31"/>
      <c r="BT224" s="31"/>
      <c r="BU224" s="31"/>
      <c r="BV224" s="31"/>
      <c r="BW224" s="31"/>
      <c r="CQ224" s="31"/>
      <c r="CR224" s="31"/>
      <c r="CS224" s="31"/>
      <c r="CT224" s="31"/>
      <c r="CU224" s="31"/>
      <c r="CV224" s="31"/>
      <c r="CW224" s="31"/>
      <c r="CX224" s="31"/>
      <c r="CY224" s="31"/>
      <c r="CZ224" s="31"/>
      <c r="DA224" s="31"/>
      <c r="DB224" s="31"/>
      <c r="DC224" s="31"/>
      <c r="DD224" s="31"/>
      <c r="DE224" s="31"/>
      <c r="DF224" s="31"/>
      <c r="DG224" s="31"/>
      <c r="DH224" s="31"/>
      <c r="DI224" s="31"/>
      <c r="DJ224" s="31"/>
      <c r="DK224" s="31"/>
      <c r="DL224" s="31"/>
      <c r="DM224" s="31"/>
      <c r="DN224" s="31"/>
      <c r="DO224" s="31"/>
      <c r="DP224" s="31"/>
      <c r="DQ224" s="31"/>
      <c r="DR224" s="31"/>
      <c r="DS224" s="31"/>
      <c r="DT224" s="31"/>
      <c r="DU224" s="31"/>
      <c r="DV224" s="31"/>
      <c r="DW224" s="31"/>
      <c r="DX224" s="31"/>
      <c r="DY224" s="31"/>
    </row>
    <row r="225">
      <c r="U225" s="31"/>
      <c r="V225" s="31"/>
      <c r="W225" s="31"/>
      <c r="AL225" s="31"/>
      <c r="AS225" s="31"/>
      <c r="AT225" s="31"/>
      <c r="AU225" s="31"/>
      <c r="AY225" s="31"/>
      <c r="BA225" s="31"/>
      <c r="BC225" s="31"/>
      <c r="BJ225" s="31"/>
      <c r="BK225" s="31"/>
      <c r="BQ225" s="31"/>
      <c r="BR225" s="31"/>
      <c r="BS225" s="31"/>
      <c r="BT225" s="31"/>
      <c r="BU225" s="31"/>
      <c r="BV225" s="31"/>
      <c r="BW225" s="31"/>
      <c r="CQ225" s="31"/>
      <c r="CR225" s="31"/>
      <c r="CS225" s="31"/>
      <c r="CT225" s="31"/>
      <c r="CU225" s="31"/>
      <c r="CV225" s="31"/>
      <c r="CW225" s="31"/>
      <c r="CX225" s="31"/>
      <c r="CY225" s="31"/>
      <c r="CZ225" s="31"/>
      <c r="DA225" s="31"/>
      <c r="DB225" s="31"/>
      <c r="DC225" s="31"/>
      <c r="DD225" s="31"/>
      <c r="DE225" s="31"/>
      <c r="DF225" s="31"/>
      <c r="DG225" s="31"/>
      <c r="DH225" s="31"/>
      <c r="DI225" s="31"/>
      <c r="DJ225" s="31"/>
      <c r="DK225" s="31"/>
      <c r="DL225" s="31"/>
      <c r="DM225" s="31"/>
      <c r="DN225" s="31"/>
      <c r="DO225" s="31"/>
      <c r="DP225" s="31"/>
      <c r="DQ225" s="31"/>
      <c r="DR225" s="31"/>
      <c r="DS225" s="31"/>
      <c r="DT225" s="31"/>
      <c r="DU225" s="31"/>
      <c r="DV225" s="31"/>
      <c r="DW225" s="31"/>
      <c r="DX225" s="31"/>
      <c r="DY225" s="31"/>
    </row>
    <row r="226">
      <c r="U226" s="31"/>
      <c r="V226" s="31"/>
      <c r="W226" s="31"/>
      <c r="AL226" s="31"/>
      <c r="AS226" s="31"/>
      <c r="AT226" s="31"/>
      <c r="AU226" s="31"/>
      <c r="AY226" s="31"/>
      <c r="BA226" s="31"/>
      <c r="BC226" s="31"/>
      <c r="BJ226" s="31"/>
      <c r="BK226" s="31"/>
      <c r="BQ226" s="31"/>
      <c r="BR226" s="31"/>
      <c r="BS226" s="31"/>
      <c r="BT226" s="31"/>
      <c r="BU226" s="31"/>
      <c r="BV226" s="31"/>
      <c r="BW226" s="31"/>
      <c r="CQ226" s="31"/>
      <c r="CR226" s="31"/>
      <c r="CS226" s="31"/>
      <c r="CT226" s="31"/>
      <c r="CU226" s="31"/>
      <c r="CV226" s="31"/>
      <c r="CW226" s="31"/>
      <c r="CX226" s="31"/>
      <c r="CY226" s="31"/>
      <c r="CZ226" s="31"/>
      <c r="DA226" s="31"/>
      <c r="DB226" s="31"/>
      <c r="DC226" s="31"/>
      <c r="DD226" s="31"/>
      <c r="DE226" s="31"/>
      <c r="DF226" s="31"/>
      <c r="DG226" s="31"/>
      <c r="DH226" s="31"/>
      <c r="DI226" s="31"/>
      <c r="DJ226" s="31"/>
      <c r="DK226" s="31"/>
      <c r="DL226" s="31"/>
      <c r="DM226" s="31"/>
      <c r="DN226" s="31"/>
      <c r="DO226" s="31"/>
      <c r="DP226" s="31"/>
      <c r="DQ226" s="31"/>
      <c r="DR226" s="31"/>
      <c r="DS226" s="31"/>
      <c r="DT226" s="31"/>
      <c r="DU226" s="31"/>
      <c r="DV226" s="31"/>
      <c r="DW226" s="31"/>
      <c r="DX226" s="31"/>
      <c r="DY226" s="31"/>
    </row>
    <row r="227">
      <c r="U227" s="31"/>
      <c r="V227" s="31"/>
      <c r="W227" s="31"/>
      <c r="AL227" s="31"/>
      <c r="AS227" s="31"/>
      <c r="AT227" s="31"/>
      <c r="AU227" s="31"/>
      <c r="AY227" s="31"/>
      <c r="BA227" s="31"/>
      <c r="BC227" s="31"/>
      <c r="BJ227" s="31"/>
      <c r="BK227" s="31"/>
      <c r="BQ227" s="31"/>
      <c r="BR227" s="31"/>
      <c r="BS227" s="31"/>
      <c r="BT227" s="31"/>
      <c r="BU227" s="31"/>
      <c r="BV227" s="31"/>
      <c r="BW227" s="31"/>
      <c r="CQ227" s="31"/>
      <c r="CR227" s="31"/>
      <c r="CS227" s="31"/>
      <c r="CT227" s="31"/>
      <c r="CU227" s="31"/>
      <c r="CV227" s="31"/>
      <c r="CW227" s="31"/>
      <c r="CX227" s="31"/>
      <c r="CY227" s="31"/>
      <c r="CZ227" s="31"/>
      <c r="DA227" s="31"/>
      <c r="DB227" s="31"/>
      <c r="DC227" s="31"/>
      <c r="DD227" s="31"/>
      <c r="DE227" s="31"/>
      <c r="DF227" s="31"/>
      <c r="DG227" s="31"/>
      <c r="DH227" s="31"/>
      <c r="DI227" s="31"/>
      <c r="DJ227" s="31"/>
      <c r="DK227" s="31"/>
      <c r="DL227" s="31"/>
      <c r="DM227" s="31"/>
      <c r="DN227" s="31"/>
      <c r="DO227" s="31"/>
      <c r="DP227" s="31"/>
      <c r="DQ227" s="31"/>
      <c r="DR227" s="31"/>
      <c r="DS227" s="31"/>
      <c r="DT227" s="31"/>
      <c r="DU227" s="31"/>
      <c r="DV227" s="31"/>
      <c r="DW227" s="31"/>
      <c r="DX227" s="31"/>
      <c r="DY227" s="31"/>
    </row>
    <row r="228">
      <c r="U228" s="31"/>
      <c r="V228" s="31"/>
      <c r="W228" s="31"/>
      <c r="AL228" s="31"/>
      <c r="AS228" s="31"/>
      <c r="AT228" s="31"/>
      <c r="AU228" s="31"/>
      <c r="AY228" s="31"/>
      <c r="BA228" s="31"/>
      <c r="BC228" s="31"/>
      <c r="BJ228" s="31"/>
      <c r="BK228" s="31"/>
      <c r="BQ228" s="31"/>
      <c r="BR228" s="31"/>
      <c r="BS228" s="31"/>
      <c r="BT228" s="31"/>
      <c r="BU228" s="31"/>
      <c r="BV228" s="31"/>
      <c r="BW228" s="31"/>
      <c r="CQ228" s="31"/>
      <c r="CR228" s="31"/>
      <c r="CS228" s="31"/>
      <c r="CT228" s="31"/>
      <c r="CU228" s="31"/>
      <c r="CV228" s="31"/>
      <c r="CW228" s="31"/>
      <c r="CX228" s="31"/>
      <c r="CY228" s="31"/>
      <c r="CZ228" s="31"/>
      <c r="DA228" s="31"/>
      <c r="DB228" s="31"/>
      <c r="DC228" s="31"/>
      <c r="DD228" s="31"/>
      <c r="DE228" s="31"/>
      <c r="DF228" s="31"/>
      <c r="DG228" s="31"/>
      <c r="DH228" s="31"/>
      <c r="DI228" s="31"/>
      <c r="DJ228" s="31"/>
      <c r="DK228" s="31"/>
      <c r="DL228" s="31"/>
      <c r="DM228" s="31"/>
      <c r="DN228" s="31"/>
      <c r="DO228" s="31"/>
      <c r="DP228" s="31"/>
      <c r="DQ228" s="31"/>
      <c r="DR228" s="31"/>
      <c r="DS228" s="31"/>
      <c r="DT228" s="31"/>
      <c r="DU228" s="31"/>
      <c r="DV228" s="31"/>
      <c r="DW228" s="31"/>
      <c r="DX228" s="31"/>
      <c r="DY228" s="31"/>
    </row>
    <row r="229">
      <c r="U229" s="31"/>
      <c r="V229" s="31"/>
      <c r="W229" s="31"/>
      <c r="AL229" s="31"/>
      <c r="AS229" s="31"/>
      <c r="AT229" s="31"/>
      <c r="AU229" s="31"/>
      <c r="AY229" s="31"/>
      <c r="BA229" s="31"/>
      <c r="BC229" s="31"/>
      <c r="BJ229" s="31"/>
      <c r="BK229" s="31"/>
      <c r="BQ229" s="31"/>
      <c r="BR229" s="31"/>
      <c r="BS229" s="31"/>
      <c r="BT229" s="31"/>
      <c r="BU229" s="31"/>
      <c r="BV229" s="31"/>
      <c r="BW229" s="31"/>
      <c r="CQ229" s="31"/>
      <c r="CR229" s="31"/>
      <c r="CS229" s="31"/>
      <c r="CT229" s="31"/>
      <c r="CU229" s="31"/>
      <c r="CV229" s="31"/>
      <c r="CW229" s="31"/>
      <c r="CX229" s="31"/>
      <c r="CY229" s="31"/>
      <c r="CZ229" s="31"/>
      <c r="DA229" s="31"/>
      <c r="DB229" s="31"/>
      <c r="DC229" s="31"/>
      <c r="DD229" s="31"/>
      <c r="DE229" s="31"/>
      <c r="DF229" s="31"/>
      <c r="DG229" s="31"/>
      <c r="DH229" s="31"/>
      <c r="DI229" s="31"/>
      <c r="DJ229" s="31"/>
      <c r="DK229" s="31"/>
      <c r="DL229" s="31"/>
      <c r="DM229" s="31"/>
      <c r="DN229" s="31"/>
      <c r="DO229" s="31"/>
      <c r="DP229" s="31"/>
      <c r="DQ229" s="31"/>
      <c r="DR229" s="31"/>
      <c r="DS229" s="31"/>
      <c r="DT229" s="31"/>
      <c r="DU229" s="31"/>
      <c r="DV229" s="31"/>
      <c r="DW229" s="31"/>
      <c r="DX229" s="31"/>
      <c r="DY229" s="31"/>
    </row>
    <row r="230">
      <c r="U230" s="31"/>
      <c r="V230" s="31"/>
      <c r="W230" s="31"/>
      <c r="AL230" s="31"/>
      <c r="AS230" s="31"/>
      <c r="AT230" s="31"/>
      <c r="AU230" s="31"/>
      <c r="AY230" s="31"/>
      <c r="BA230" s="31"/>
      <c r="BC230" s="31"/>
      <c r="BJ230" s="31"/>
      <c r="BK230" s="31"/>
      <c r="BQ230" s="31"/>
      <c r="BR230" s="31"/>
      <c r="BS230" s="31"/>
      <c r="BT230" s="31"/>
      <c r="BU230" s="31"/>
      <c r="BV230" s="31"/>
      <c r="BW230" s="31"/>
      <c r="CQ230" s="31"/>
      <c r="CR230" s="31"/>
      <c r="CS230" s="31"/>
      <c r="CT230" s="31"/>
      <c r="CU230" s="31"/>
      <c r="CV230" s="31"/>
      <c r="CW230" s="31"/>
      <c r="CX230" s="31"/>
      <c r="CY230" s="31"/>
      <c r="CZ230" s="31"/>
      <c r="DA230" s="31"/>
      <c r="DB230" s="31"/>
      <c r="DC230" s="31"/>
      <c r="DD230" s="31"/>
      <c r="DE230" s="31"/>
      <c r="DF230" s="31"/>
      <c r="DG230" s="31"/>
      <c r="DH230" s="31"/>
      <c r="DI230" s="31"/>
      <c r="DJ230" s="31"/>
      <c r="DK230" s="31"/>
      <c r="DL230" s="31"/>
      <c r="DM230" s="31"/>
      <c r="DN230" s="31"/>
      <c r="DO230" s="31"/>
      <c r="DP230" s="31"/>
      <c r="DQ230" s="31"/>
      <c r="DR230" s="31"/>
      <c r="DS230" s="31"/>
      <c r="DT230" s="31"/>
      <c r="DU230" s="31"/>
      <c r="DV230" s="31"/>
      <c r="DW230" s="31"/>
      <c r="DX230" s="31"/>
      <c r="DY230" s="31"/>
    </row>
    <row r="231">
      <c r="U231" s="31"/>
      <c r="V231" s="31"/>
      <c r="W231" s="31"/>
      <c r="AL231" s="31"/>
      <c r="AS231" s="31"/>
      <c r="AT231" s="31"/>
      <c r="AU231" s="31"/>
      <c r="AY231" s="31"/>
      <c r="BA231" s="31"/>
      <c r="BC231" s="31"/>
      <c r="BJ231" s="31"/>
      <c r="BK231" s="31"/>
      <c r="BQ231" s="31"/>
      <c r="BR231" s="31"/>
      <c r="BS231" s="31"/>
      <c r="BT231" s="31"/>
      <c r="BU231" s="31"/>
      <c r="BV231" s="31"/>
      <c r="BW231" s="31"/>
      <c r="CQ231" s="31"/>
      <c r="CR231" s="31"/>
      <c r="CS231" s="31"/>
      <c r="CT231" s="31"/>
      <c r="CU231" s="31"/>
      <c r="CV231" s="31"/>
      <c r="CW231" s="31"/>
      <c r="CX231" s="31"/>
      <c r="CY231" s="31"/>
      <c r="CZ231" s="31"/>
      <c r="DA231" s="31"/>
      <c r="DB231" s="31"/>
      <c r="DC231" s="31"/>
      <c r="DD231" s="31"/>
      <c r="DE231" s="31"/>
      <c r="DF231" s="31"/>
      <c r="DG231" s="31"/>
      <c r="DH231" s="31"/>
      <c r="DI231" s="31"/>
      <c r="DJ231" s="31"/>
      <c r="DK231" s="31"/>
      <c r="DL231" s="31"/>
      <c r="DM231" s="31"/>
      <c r="DN231" s="31"/>
      <c r="DO231" s="31"/>
      <c r="DP231" s="31"/>
      <c r="DQ231" s="31"/>
      <c r="DR231" s="31"/>
      <c r="DS231" s="31"/>
      <c r="DT231" s="31"/>
      <c r="DU231" s="31"/>
      <c r="DV231" s="31"/>
      <c r="DW231" s="31"/>
      <c r="DX231" s="31"/>
      <c r="DY231" s="31"/>
    </row>
    <row r="232">
      <c r="U232" s="31"/>
      <c r="V232" s="31"/>
      <c r="W232" s="31"/>
      <c r="AL232" s="31"/>
      <c r="AS232" s="31"/>
      <c r="AT232" s="31"/>
      <c r="AU232" s="31"/>
      <c r="AY232" s="31"/>
      <c r="BA232" s="31"/>
      <c r="BC232" s="31"/>
      <c r="BJ232" s="31"/>
      <c r="BK232" s="31"/>
      <c r="BQ232" s="31"/>
      <c r="BR232" s="31"/>
      <c r="BS232" s="31"/>
      <c r="BT232" s="31"/>
      <c r="BU232" s="31"/>
      <c r="BV232" s="31"/>
      <c r="BW232" s="31"/>
      <c r="CQ232" s="31"/>
      <c r="CR232" s="31"/>
      <c r="CS232" s="31"/>
      <c r="CT232" s="31"/>
      <c r="CU232" s="31"/>
      <c r="CV232" s="31"/>
      <c r="CW232" s="31"/>
      <c r="CX232" s="31"/>
      <c r="CY232" s="31"/>
      <c r="CZ232" s="31"/>
      <c r="DA232" s="31"/>
      <c r="DB232" s="31"/>
      <c r="DC232" s="31"/>
      <c r="DD232" s="31"/>
      <c r="DE232" s="31"/>
      <c r="DF232" s="31"/>
      <c r="DG232" s="31"/>
      <c r="DH232" s="31"/>
      <c r="DI232" s="31"/>
      <c r="DJ232" s="31"/>
      <c r="DK232" s="31"/>
      <c r="DL232" s="31"/>
      <c r="DM232" s="31"/>
      <c r="DN232" s="31"/>
      <c r="DO232" s="31"/>
      <c r="DP232" s="31"/>
      <c r="DQ232" s="31"/>
      <c r="DR232" s="31"/>
      <c r="DS232" s="31"/>
      <c r="DT232" s="31"/>
      <c r="DU232" s="31"/>
      <c r="DV232" s="31"/>
      <c r="DW232" s="31"/>
      <c r="DX232" s="31"/>
      <c r="DY232" s="31"/>
    </row>
    <row r="233">
      <c r="U233" s="31"/>
      <c r="V233" s="31"/>
      <c r="W233" s="31"/>
      <c r="AL233" s="31"/>
      <c r="AS233" s="31"/>
      <c r="AT233" s="31"/>
      <c r="AU233" s="31"/>
      <c r="AY233" s="31"/>
      <c r="BA233" s="31"/>
      <c r="BC233" s="31"/>
      <c r="BJ233" s="31"/>
      <c r="BK233" s="31"/>
      <c r="BQ233" s="31"/>
      <c r="BR233" s="31"/>
      <c r="BS233" s="31"/>
      <c r="BT233" s="31"/>
      <c r="BU233" s="31"/>
      <c r="BV233" s="31"/>
      <c r="BW233" s="31"/>
      <c r="CQ233" s="31"/>
      <c r="CR233" s="31"/>
      <c r="CS233" s="31"/>
      <c r="CT233" s="31"/>
      <c r="CU233" s="31"/>
      <c r="CV233" s="31"/>
      <c r="CW233" s="31"/>
      <c r="CX233" s="31"/>
      <c r="CY233" s="31"/>
      <c r="CZ233" s="31"/>
      <c r="DA233" s="31"/>
      <c r="DB233" s="31"/>
      <c r="DC233" s="31"/>
      <c r="DD233" s="31"/>
      <c r="DE233" s="31"/>
      <c r="DF233" s="31"/>
      <c r="DG233" s="31"/>
      <c r="DH233" s="31"/>
      <c r="DI233" s="31"/>
      <c r="DJ233" s="31"/>
      <c r="DK233" s="31"/>
      <c r="DL233" s="31"/>
      <c r="DM233" s="31"/>
      <c r="DN233" s="31"/>
      <c r="DO233" s="31"/>
      <c r="DP233" s="31"/>
      <c r="DQ233" s="31"/>
      <c r="DR233" s="31"/>
      <c r="DS233" s="31"/>
      <c r="DT233" s="31"/>
      <c r="DU233" s="31"/>
      <c r="DV233" s="31"/>
      <c r="DW233" s="31"/>
      <c r="DX233" s="31"/>
      <c r="DY233" s="31"/>
    </row>
    <row r="234">
      <c r="U234" s="31"/>
      <c r="V234" s="31"/>
      <c r="W234" s="31"/>
      <c r="AL234" s="31"/>
      <c r="AS234" s="31"/>
      <c r="AT234" s="31"/>
      <c r="AU234" s="31"/>
      <c r="AY234" s="31"/>
      <c r="BA234" s="31"/>
      <c r="BC234" s="31"/>
      <c r="BJ234" s="31"/>
      <c r="BK234" s="31"/>
      <c r="BQ234" s="31"/>
      <c r="BR234" s="31"/>
      <c r="BS234" s="31"/>
      <c r="BT234" s="31"/>
      <c r="BU234" s="31"/>
      <c r="BV234" s="31"/>
      <c r="BW234" s="31"/>
      <c r="CQ234" s="31"/>
      <c r="CR234" s="31"/>
      <c r="CS234" s="31"/>
      <c r="CT234" s="31"/>
      <c r="CU234" s="31"/>
      <c r="CV234" s="31"/>
      <c r="CW234" s="31"/>
      <c r="CX234" s="31"/>
      <c r="CY234" s="31"/>
      <c r="CZ234" s="31"/>
      <c r="DA234" s="31"/>
      <c r="DB234" s="31"/>
      <c r="DC234" s="31"/>
      <c r="DD234" s="31"/>
      <c r="DE234" s="31"/>
      <c r="DF234" s="31"/>
      <c r="DG234" s="31"/>
      <c r="DH234" s="31"/>
      <c r="DI234" s="31"/>
      <c r="DJ234" s="31"/>
      <c r="DK234" s="31"/>
      <c r="DL234" s="31"/>
      <c r="DM234" s="31"/>
      <c r="DN234" s="31"/>
      <c r="DO234" s="31"/>
      <c r="DP234" s="31"/>
      <c r="DQ234" s="31"/>
      <c r="DR234" s="31"/>
      <c r="DS234" s="31"/>
      <c r="DT234" s="31"/>
      <c r="DU234" s="31"/>
      <c r="DV234" s="31"/>
      <c r="DW234" s="31"/>
      <c r="DX234" s="31"/>
      <c r="DY234" s="31"/>
    </row>
    <row r="235">
      <c r="U235" s="31"/>
      <c r="V235" s="31"/>
      <c r="W235" s="31"/>
      <c r="AL235" s="31"/>
      <c r="AS235" s="31"/>
      <c r="AT235" s="31"/>
      <c r="AU235" s="31"/>
      <c r="AY235" s="31"/>
      <c r="BA235" s="31"/>
      <c r="BC235" s="31"/>
      <c r="BJ235" s="31"/>
      <c r="BK235" s="31"/>
      <c r="BQ235" s="31"/>
      <c r="BR235" s="31"/>
      <c r="BS235" s="31"/>
      <c r="BT235" s="31"/>
      <c r="BU235" s="31"/>
      <c r="BV235" s="31"/>
      <c r="BW235" s="31"/>
      <c r="CQ235" s="31"/>
      <c r="CR235" s="31"/>
      <c r="CS235" s="31"/>
      <c r="CT235" s="31"/>
      <c r="CU235" s="31"/>
      <c r="CV235" s="31"/>
      <c r="CW235" s="31"/>
      <c r="CX235" s="31"/>
      <c r="CY235" s="31"/>
      <c r="CZ235" s="31"/>
      <c r="DA235" s="31"/>
      <c r="DB235" s="31"/>
      <c r="DC235" s="31"/>
      <c r="DD235" s="31"/>
      <c r="DE235" s="31"/>
      <c r="DF235" s="31"/>
      <c r="DG235" s="31"/>
      <c r="DH235" s="31"/>
      <c r="DI235" s="31"/>
      <c r="DJ235" s="31"/>
      <c r="DK235" s="31"/>
      <c r="DL235" s="31"/>
      <c r="DM235" s="31"/>
      <c r="DN235" s="31"/>
      <c r="DO235" s="31"/>
      <c r="DP235" s="31"/>
      <c r="DQ235" s="31"/>
      <c r="DR235" s="31"/>
      <c r="DS235" s="31"/>
      <c r="DT235" s="31"/>
      <c r="DU235" s="31"/>
      <c r="DV235" s="31"/>
      <c r="DW235" s="31"/>
      <c r="DX235" s="31"/>
      <c r="DY235" s="31"/>
    </row>
    <row r="236">
      <c r="U236" s="31"/>
      <c r="V236" s="31"/>
      <c r="W236" s="31"/>
      <c r="AL236" s="31"/>
      <c r="AS236" s="31"/>
      <c r="AT236" s="31"/>
      <c r="AU236" s="31"/>
      <c r="AY236" s="31"/>
      <c r="BA236" s="31"/>
      <c r="BC236" s="31"/>
      <c r="BJ236" s="31"/>
      <c r="BK236" s="31"/>
      <c r="BQ236" s="31"/>
      <c r="BR236" s="31"/>
      <c r="BS236" s="31"/>
      <c r="BT236" s="31"/>
      <c r="BU236" s="31"/>
      <c r="BV236" s="31"/>
      <c r="BW236" s="31"/>
      <c r="CQ236" s="31"/>
      <c r="CR236" s="31"/>
      <c r="CS236" s="31"/>
      <c r="CT236" s="31"/>
      <c r="CU236" s="31"/>
      <c r="CV236" s="31"/>
      <c r="CW236" s="31"/>
      <c r="CX236" s="31"/>
      <c r="CY236" s="31"/>
      <c r="CZ236" s="31"/>
      <c r="DA236" s="31"/>
      <c r="DB236" s="31"/>
      <c r="DC236" s="31"/>
      <c r="DD236" s="31"/>
      <c r="DE236" s="31"/>
      <c r="DF236" s="31"/>
      <c r="DG236" s="31"/>
      <c r="DH236" s="31"/>
      <c r="DI236" s="31"/>
      <c r="DJ236" s="31"/>
      <c r="DK236" s="31"/>
      <c r="DL236" s="31"/>
      <c r="DM236" s="31"/>
      <c r="DN236" s="31"/>
      <c r="DO236" s="31"/>
      <c r="DP236" s="31"/>
      <c r="DQ236" s="31"/>
      <c r="DR236" s="31"/>
      <c r="DS236" s="31"/>
      <c r="DT236" s="31"/>
      <c r="DU236" s="31"/>
      <c r="DV236" s="31"/>
      <c r="DW236" s="31"/>
      <c r="DX236" s="31"/>
      <c r="DY236" s="31"/>
    </row>
    <row r="237">
      <c r="U237" s="31"/>
      <c r="V237" s="31"/>
      <c r="W237" s="31"/>
      <c r="AL237" s="31"/>
      <c r="AS237" s="31"/>
      <c r="AT237" s="31"/>
      <c r="AU237" s="31"/>
      <c r="AY237" s="31"/>
      <c r="BA237" s="31"/>
      <c r="BC237" s="31"/>
      <c r="BJ237" s="31"/>
      <c r="BK237" s="31"/>
      <c r="BQ237" s="31"/>
      <c r="BR237" s="31"/>
      <c r="BS237" s="31"/>
      <c r="BT237" s="31"/>
      <c r="BU237" s="31"/>
      <c r="BV237" s="31"/>
      <c r="BW237" s="31"/>
      <c r="CQ237" s="31"/>
      <c r="CR237" s="31"/>
      <c r="CS237" s="31"/>
      <c r="CT237" s="31"/>
      <c r="CU237" s="31"/>
      <c r="CV237" s="31"/>
      <c r="CW237" s="31"/>
      <c r="CX237" s="31"/>
      <c r="CY237" s="31"/>
      <c r="CZ237" s="31"/>
      <c r="DA237" s="31"/>
      <c r="DB237" s="31"/>
      <c r="DC237" s="31"/>
      <c r="DD237" s="31"/>
      <c r="DE237" s="31"/>
      <c r="DF237" s="31"/>
      <c r="DG237" s="31"/>
      <c r="DH237" s="31"/>
      <c r="DI237" s="31"/>
      <c r="DJ237" s="31"/>
      <c r="DK237" s="31"/>
      <c r="DL237" s="31"/>
      <c r="DM237" s="31"/>
      <c r="DN237" s="31"/>
      <c r="DO237" s="31"/>
      <c r="DP237" s="31"/>
      <c r="DQ237" s="31"/>
      <c r="DR237" s="31"/>
      <c r="DS237" s="31"/>
      <c r="DT237" s="31"/>
      <c r="DU237" s="31"/>
      <c r="DV237" s="31"/>
      <c r="DW237" s="31"/>
      <c r="DX237" s="31"/>
      <c r="DY237" s="31"/>
    </row>
    <row r="238">
      <c r="U238" s="31"/>
      <c r="V238" s="31"/>
      <c r="W238" s="31"/>
      <c r="AL238" s="31"/>
      <c r="AS238" s="31"/>
      <c r="AT238" s="31"/>
      <c r="AU238" s="31"/>
      <c r="AY238" s="31"/>
      <c r="BA238" s="31"/>
      <c r="BC238" s="31"/>
      <c r="BJ238" s="31"/>
      <c r="BK238" s="31"/>
      <c r="BQ238" s="31"/>
      <c r="BR238" s="31"/>
      <c r="BS238" s="31"/>
      <c r="BT238" s="31"/>
      <c r="BU238" s="31"/>
      <c r="BV238" s="31"/>
      <c r="BW238" s="31"/>
      <c r="CQ238" s="31"/>
      <c r="CR238" s="31"/>
      <c r="CS238" s="31"/>
      <c r="CT238" s="31"/>
      <c r="CU238" s="31"/>
      <c r="CV238" s="31"/>
      <c r="CW238" s="31"/>
      <c r="CX238" s="31"/>
      <c r="CY238" s="31"/>
      <c r="CZ238" s="31"/>
      <c r="DA238" s="31"/>
      <c r="DB238" s="31"/>
      <c r="DC238" s="31"/>
      <c r="DD238" s="31"/>
      <c r="DE238" s="31"/>
      <c r="DF238" s="31"/>
      <c r="DG238" s="31"/>
      <c r="DH238" s="31"/>
      <c r="DI238" s="31"/>
      <c r="DJ238" s="31"/>
      <c r="DK238" s="31"/>
      <c r="DL238" s="31"/>
      <c r="DM238" s="31"/>
      <c r="DN238" s="31"/>
      <c r="DO238" s="31"/>
      <c r="DP238" s="31"/>
      <c r="DQ238" s="31"/>
      <c r="DR238" s="31"/>
      <c r="DS238" s="31"/>
      <c r="DT238" s="31"/>
      <c r="DU238" s="31"/>
      <c r="DV238" s="31"/>
      <c r="DW238" s="31"/>
      <c r="DX238" s="31"/>
      <c r="DY238" s="31"/>
    </row>
    <row r="239">
      <c r="U239" s="31"/>
      <c r="V239" s="31"/>
      <c r="W239" s="31"/>
      <c r="AL239" s="31"/>
      <c r="AS239" s="31"/>
      <c r="AT239" s="31"/>
      <c r="AU239" s="31"/>
      <c r="AY239" s="31"/>
      <c r="BA239" s="31"/>
      <c r="BC239" s="31"/>
      <c r="BJ239" s="31"/>
      <c r="BK239" s="31"/>
      <c r="BQ239" s="31"/>
      <c r="BR239" s="31"/>
      <c r="BS239" s="31"/>
      <c r="BT239" s="31"/>
      <c r="BU239" s="31"/>
      <c r="BV239" s="31"/>
      <c r="BW239" s="31"/>
      <c r="CQ239" s="31"/>
      <c r="CR239" s="31"/>
      <c r="CS239" s="31"/>
      <c r="CT239" s="31"/>
      <c r="CU239" s="31"/>
      <c r="CV239" s="31"/>
      <c r="CW239" s="31"/>
      <c r="CX239" s="31"/>
      <c r="CY239" s="31"/>
      <c r="CZ239" s="31"/>
      <c r="DA239" s="31"/>
      <c r="DB239" s="31"/>
      <c r="DC239" s="31"/>
      <c r="DD239" s="31"/>
      <c r="DE239" s="31"/>
      <c r="DF239" s="31"/>
      <c r="DG239" s="31"/>
      <c r="DH239" s="31"/>
      <c r="DI239" s="31"/>
      <c r="DJ239" s="31"/>
      <c r="DK239" s="31"/>
      <c r="DL239" s="31"/>
      <c r="DM239" s="31"/>
      <c r="DN239" s="31"/>
      <c r="DO239" s="31"/>
      <c r="DP239" s="31"/>
      <c r="DQ239" s="31"/>
      <c r="DR239" s="31"/>
      <c r="DS239" s="31"/>
      <c r="DT239" s="31"/>
      <c r="DU239" s="31"/>
      <c r="DV239" s="31"/>
      <c r="DW239" s="31"/>
      <c r="DX239" s="31"/>
      <c r="DY239" s="31"/>
    </row>
    <row r="240">
      <c r="U240" s="31"/>
      <c r="V240" s="31"/>
      <c r="W240" s="31"/>
      <c r="AL240" s="31"/>
      <c r="AS240" s="31"/>
      <c r="AT240" s="31"/>
      <c r="AU240" s="31"/>
      <c r="AY240" s="31"/>
      <c r="BA240" s="31"/>
      <c r="BC240" s="31"/>
      <c r="BJ240" s="31"/>
      <c r="BK240" s="31"/>
      <c r="BQ240" s="31"/>
      <c r="BR240" s="31"/>
      <c r="BS240" s="31"/>
      <c r="BT240" s="31"/>
      <c r="BU240" s="31"/>
      <c r="BV240" s="31"/>
      <c r="BW240" s="31"/>
      <c r="CQ240" s="31"/>
      <c r="CR240" s="31"/>
      <c r="CS240" s="31"/>
      <c r="CT240" s="31"/>
      <c r="CU240" s="31"/>
      <c r="CV240" s="31"/>
      <c r="CW240" s="31"/>
      <c r="CX240" s="31"/>
      <c r="CY240" s="31"/>
      <c r="CZ240" s="31"/>
      <c r="DA240" s="31"/>
      <c r="DB240" s="31"/>
      <c r="DC240" s="31"/>
      <c r="DD240" s="31"/>
      <c r="DE240" s="31"/>
      <c r="DF240" s="31"/>
      <c r="DG240" s="31"/>
      <c r="DH240" s="31"/>
      <c r="DI240" s="31"/>
      <c r="DJ240" s="31"/>
      <c r="DK240" s="31"/>
      <c r="DL240" s="31"/>
      <c r="DM240" s="31"/>
      <c r="DN240" s="31"/>
      <c r="DO240" s="31"/>
      <c r="DP240" s="31"/>
      <c r="DQ240" s="31"/>
      <c r="DR240" s="31"/>
      <c r="DS240" s="31"/>
      <c r="DT240" s="31"/>
      <c r="DU240" s="31"/>
      <c r="DV240" s="31"/>
      <c r="DW240" s="31"/>
      <c r="DX240" s="31"/>
      <c r="DY240" s="31"/>
    </row>
    <row r="241">
      <c r="U241" s="31"/>
      <c r="V241" s="31"/>
      <c r="W241" s="31"/>
      <c r="AL241" s="31"/>
      <c r="AS241" s="31"/>
      <c r="AT241" s="31"/>
      <c r="AU241" s="31"/>
      <c r="AY241" s="31"/>
      <c r="BA241" s="31"/>
      <c r="BC241" s="31"/>
      <c r="BJ241" s="31"/>
      <c r="BK241" s="31"/>
      <c r="BQ241" s="31"/>
      <c r="BR241" s="31"/>
      <c r="BS241" s="31"/>
      <c r="BT241" s="31"/>
      <c r="BU241" s="31"/>
      <c r="BV241" s="31"/>
      <c r="BW241" s="31"/>
      <c r="CQ241" s="31"/>
      <c r="CR241" s="31"/>
      <c r="CS241" s="31"/>
      <c r="CT241" s="31"/>
      <c r="CU241" s="31"/>
      <c r="CV241" s="31"/>
      <c r="CW241" s="31"/>
      <c r="CX241" s="31"/>
      <c r="CY241" s="31"/>
      <c r="CZ241" s="31"/>
      <c r="DA241" s="31"/>
      <c r="DB241" s="31"/>
      <c r="DC241" s="31"/>
      <c r="DD241" s="31"/>
      <c r="DE241" s="31"/>
      <c r="DF241" s="31"/>
      <c r="DG241" s="31"/>
      <c r="DH241" s="31"/>
      <c r="DI241" s="31"/>
      <c r="DJ241" s="31"/>
      <c r="DK241" s="31"/>
      <c r="DL241" s="31"/>
      <c r="DM241" s="31"/>
      <c r="DN241" s="31"/>
      <c r="DO241" s="31"/>
      <c r="DP241" s="31"/>
      <c r="DQ241" s="31"/>
      <c r="DR241" s="31"/>
      <c r="DS241" s="31"/>
      <c r="DT241" s="31"/>
      <c r="DU241" s="31"/>
      <c r="DV241" s="31"/>
      <c r="DW241" s="31"/>
      <c r="DX241" s="31"/>
      <c r="DY241" s="31"/>
    </row>
    <row r="242">
      <c r="U242" s="31"/>
      <c r="V242" s="31"/>
      <c r="W242" s="31"/>
      <c r="AL242" s="31"/>
      <c r="AS242" s="31"/>
      <c r="AT242" s="31"/>
      <c r="AU242" s="31"/>
      <c r="AY242" s="31"/>
      <c r="BA242" s="31"/>
      <c r="BC242" s="31"/>
      <c r="BJ242" s="31"/>
      <c r="BK242" s="31"/>
      <c r="BQ242" s="31"/>
      <c r="BR242" s="31"/>
      <c r="BS242" s="31"/>
      <c r="BT242" s="31"/>
      <c r="BU242" s="31"/>
      <c r="BV242" s="31"/>
      <c r="BW242" s="31"/>
      <c r="CQ242" s="31"/>
      <c r="CR242" s="31"/>
      <c r="CS242" s="31"/>
      <c r="CT242" s="31"/>
      <c r="CU242" s="31"/>
      <c r="CV242" s="31"/>
      <c r="CW242" s="31"/>
      <c r="CX242" s="31"/>
      <c r="CY242" s="31"/>
      <c r="CZ242" s="31"/>
      <c r="DA242" s="31"/>
      <c r="DB242" s="31"/>
      <c r="DC242" s="31"/>
      <c r="DD242" s="31"/>
      <c r="DE242" s="31"/>
      <c r="DF242" s="31"/>
      <c r="DG242" s="31"/>
      <c r="DH242" s="31"/>
      <c r="DI242" s="31"/>
      <c r="DJ242" s="31"/>
      <c r="DK242" s="31"/>
      <c r="DL242" s="31"/>
      <c r="DM242" s="31"/>
      <c r="DN242" s="31"/>
      <c r="DO242" s="31"/>
      <c r="DP242" s="31"/>
      <c r="DQ242" s="31"/>
      <c r="DR242" s="31"/>
      <c r="DS242" s="31"/>
      <c r="DT242" s="31"/>
      <c r="DU242" s="31"/>
      <c r="DV242" s="31"/>
      <c r="DW242" s="31"/>
      <c r="DX242" s="31"/>
      <c r="DY242" s="31"/>
    </row>
    <row r="243">
      <c r="U243" s="31"/>
      <c r="V243" s="31"/>
      <c r="W243" s="31"/>
      <c r="AL243" s="31"/>
      <c r="AS243" s="31"/>
      <c r="AT243" s="31"/>
      <c r="AU243" s="31"/>
      <c r="AY243" s="31"/>
      <c r="BA243" s="31"/>
      <c r="BC243" s="31"/>
      <c r="BJ243" s="31"/>
      <c r="BK243" s="31"/>
      <c r="BQ243" s="31"/>
      <c r="BR243" s="31"/>
      <c r="BS243" s="31"/>
      <c r="BT243" s="31"/>
      <c r="BU243" s="31"/>
      <c r="BV243" s="31"/>
      <c r="BW243" s="31"/>
      <c r="CQ243" s="31"/>
      <c r="CR243" s="31"/>
      <c r="CS243" s="31"/>
      <c r="CT243" s="31"/>
      <c r="CU243" s="31"/>
      <c r="CV243" s="31"/>
      <c r="CW243" s="31"/>
      <c r="CX243" s="31"/>
      <c r="CY243" s="31"/>
      <c r="CZ243" s="31"/>
      <c r="DA243" s="31"/>
      <c r="DB243" s="31"/>
      <c r="DC243" s="31"/>
      <c r="DD243" s="31"/>
      <c r="DE243" s="31"/>
      <c r="DF243" s="31"/>
      <c r="DG243" s="31"/>
      <c r="DH243" s="31"/>
      <c r="DI243" s="31"/>
      <c r="DJ243" s="31"/>
      <c r="DK243" s="31"/>
      <c r="DL243" s="31"/>
      <c r="DM243" s="31"/>
      <c r="DN243" s="31"/>
      <c r="DO243" s="31"/>
      <c r="DP243" s="31"/>
      <c r="DQ243" s="31"/>
      <c r="DR243" s="31"/>
      <c r="DS243" s="31"/>
      <c r="DT243" s="31"/>
      <c r="DU243" s="31"/>
      <c r="DV243" s="31"/>
      <c r="DW243" s="31"/>
      <c r="DX243" s="31"/>
      <c r="DY243" s="31"/>
    </row>
    <row r="244">
      <c r="U244" s="31"/>
      <c r="V244" s="31"/>
      <c r="W244" s="31"/>
      <c r="AL244" s="31"/>
      <c r="AS244" s="31"/>
      <c r="AT244" s="31"/>
      <c r="AU244" s="31"/>
      <c r="AY244" s="31"/>
      <c r="BA244" s="31"/>
      <c r="BC244" s="31"/>
      <c r="BJ244" s="31"/>
      <c r="BK244" s="31"/>
      <c r="BQ244" s="31"/>
      <c r="BR244" s="31"/>
      <c r="BS244" s="31"/>
      <c r="BT244" s="31"/>
      <c r="BU244" s="31"/>
      <c r="BV244" s="31"/>
      <c r="BW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  <c r="DF244" s="31"/>
      <c r="DG244" s="31"/>
      <c r="DH244" s="31"/>
      <c r="DI244" s="31"/>
      <c r="DJ244" s="31"/>
      <c r="DK244" s="31"/>
      <c r="DL244" s="31"/>
      <c r="DM244" s="31"/>
      <c r="DN244" s="31"/>
      <c r="DO244" s="31"/>
      <c r="DP244" s="31"/>
      <c r="DQ244" s="31"/>
      <c r="DR244" s="31"/>
      <c r="DS244" s="31"/>
      <c r="DT244" s="31"/>
      <c r="DU244" s="31"/>
      <c r="DV244" s="31"/>
      <c r="DW244" s="31"/>
      <c r="DX244" s="31"/>
      <c r="DY244" s="31"/>
    </row>
    <row r="245">
      <c r="U245" s="31"/>
      <c r="V245" s="31"/>
      <c r="W245" s="31"/>
      <c r="AL245" s="31"/>
      <c r="AS245" s="31"/>
      <c r="AT245" s="31"/>
      <c r="AU245" s="31"/>
      <c r="AY245" s="31"/>
      <c r="BA245" s="31"/>
      <c r="BC245" s="31"/>
      <c r="BJ245" s="31"/>
      <c r="BK245" s="31"/>
      <c r="BQ245" s="31"/>
      <c r="BR245" s="31"/>
      <c r="BS245" s="31"/>
      <c r="BT245" s="31"/>
      <c r="BU245" s="31"/>
      <c r="BV245" s="31"/>
      <c r="BW245" s="31"/>
      <c r="CQ245" s="31"/>
      <c r="CR245" s="31"/>
      <c r="CS245" s="31"/>
      <c r="CT245" s="31"/>
      <c r="CU245" s="31"/>
      <c r="CV245" s="31"/>
      <c r="CW245" s="31"/>
      <c r="CX245" s="31"/>
      <c r="CY245" s="31"/>
      <c r="CZ245" s="31"/>
      <c r="DA245" s="31"/>
      <c r="DB245" s="31"/>
      <c r="DC245" s="31"/>
      <c r="DD245" s="31"/>
      <c r="DE245" s="31"/>
      <c r="DF245" s="31"/>
      <c r="DG245" s="31"/>
      <c r="DH245" s="31"/>
      <c r="DI245" s="31"/>
      <c r="DJ245" s="31"/>
      <c r="DK245" s="31"/>
      <c r="DL245" s="31"/>
      <c r="DM245" s="31"/>
      <c r="DN245" s="31"/>
      <c r="DO245" s="31"/>
      <c r="DP245" s="31"/>
      <c r="DQ245" s="31"/>
      <c r="DR245" s="31"/>
      <c r="DS245" s="31"/>
      <c r="DT245" s="31"/>
      <c r="DU245" s="31"/>
      <c r="DV245" s="31"/>
      <c r="DW245" s="31"/>
      <c r="DX245" s="31"/>
      <c r="DY245" s="31"/>
    </row>
    <row r="246">
      <c r="U246" s="31"/>
      <c r="V246" s="31"/>
      <c r="W246" s="31"/>
      <c r="AL246" s="31"/>
      <c r="AS246" s="31"/>
      <c r="AT246" s="31"/>
      <c r="AU246" s="31"/>
      <c r="AY246" s="31"/>
      <c r="BA246" s="31"/>
      <c r="BC246" s="31"/>
      <c r="BJ246" s="31"/>
      <c r="BK246" s="31"/>
      <c r="BQ246" s="31"/>
      <c r="BR246" s="31"/>
      <c r="BS246" s="31"/>
      <c r="BT246" s="31"/>
      <c r="BU246" s="31"/>
      <c r="BV246" s="31"/>
      <c r="BW246" s="31"/>
      <c r="CQ246" s="31"/>
      <c r="CR246" s="31"/>
      <c r="CS246" s="31"/>
      <c r="CT246" s="31"/>
      <c r="CU246" s="31"/>
      <c r="CV246" s="31"/>
      <c r="CW246" s="31"/>
      <c r="CX246" s="31"/>
      <c r="CY246" s="31"/>
      <c r="CZ246" s="31"/>
      <c r="DA246" s="31"/>
      <c r="DB246" s="31"/>
      <c r="DC246" s="31"/>
      <c r="DD246" s="31"/>
      <c r="DE246" s="31"/>
      <c r="DF246" s="31"/>
      <c r="DG246" s="31"/>
      <c r="DH246" s="31"/>
      <c r="DI246" s="31"/>
      <c r="DJ246" s="31"/>
      <c r="DK246" s="31"/>
      <c r="DL246" s="31"/>
      <c r="DM246" s="31"/>
      <c r="DN246" s="31"/>
      <c r="DO246" s="31"/>
      <c r="DP246" s="31"/>
      <c r="DQ246" s="31"/>
      <c r="DR246" s="31"/>
      <c r="DS246" s="31"/>
      <c r="DT246" s="31"/>
      <c r="DU246" s="31"/>
      <c r="DV246" s="31"/>
      <c r="DW246" s="31"/>
      <c r="DX246" s="31"/>
      <c r="DY246" s="31"/>
    </row>
    <row r="247">
      <c r="U247" s="31"/>
      <c r="V247" s="31"/>
      <c r="W247" s="31"/>
      <c r="AL247" s="31"/>
      <c r="AS247" s="31"/>
      <c r="AT247" s="31"/>
      <c r="AU247" s="31"/>
      <c r="AY247" s="31"/>
      <c r="BA247" s="31"/>
      <c r="BC247" s="31"/>
      <c r="BJ247" s="31"/>
      <c r="BK247" s="31"/>
      <c r="BQ247" s="31"/>
      <c r="BR247" s="31"/>
      <c r="BS247" s="31"/>
      <c r="BT247" s="31"/>
      <c r="BU247" s="31"/>
      <c r="BV247" s="31"/>
      <c r="BW247" s="31"/>
      <c r="CQ247" s="31"/>
      <c r="CR247" s="31"/>
      <c r="CS247" s="31"/>
      <c r="CT247" s="31"/>
      <c r="CU247" s="31"/>
      <c r="CV247" s="31"/>
      <c r="CW247" s="31"/>
      <c r="CX247" s="31"/>
      <c r="CY247" s="31"/>
      <c r="CZ247" s="31"/>
      <c r="DA247" s="31"/>
      <c r="DB247" s="31"/>
      <c r="DC247" s="31"/>
      <c r="DD247" s="31"/>
      <c r="DE247" s="31"/>
      <c r="DF247" s="31"/>
      <c r="DG247" s="31"/>
      <c r="DH247" s="31"/>
      <c r="DI247" s="31"/>
      <c r="DJ247" s="31"/>
      <c r="DK247" s="31"/>
      <c r="DL247" s="31"/>
      <c r="DM247" s="31"/>
      <c r="DN247" s="31"/>
      <c r="DO247" s="31"/>
      <c r="DP247" s="31"/>
      <c r="DQ247" s="31"/>
      <c r="DR247" s="31"/>
      <c r="DS247" s="31"/>
      <c r="DT247" s="31"/>
      <c r="DU247" s="31"/>
      <c r="DV247" s="31"/>
      <c r="DW247" s="31"/>
      <c r="DX247" s="31"/>
      <c r="DY247" s="31"/>
    </row>
    <row r="248">
      <c r="U248" s="31"/>
      <c r="V248" s="31"/>
      <c r="W248" s="31"/>
      <c r="AL248" s="31"/>
      <c r="AS248" s="31"/>
      <c r="AT248" s="31"/>
      <c r="AU248" s="31"/>
      <c r="AY248" s="31"/>
      <c r="BA248" s="31"/>
      <c r="BC248" s="31"/>
      <c r="BJ248" s="31"/>
      <c r="BK248" s="31"/>
      <c r="BQ248" s="31"/>
      <c r="BR248" s="31"/>
      <c r="BS248" s="31"/>
      <c r="BT248" s="31"/>
      <c r="BU248" s="31"/>
      <c r="BV248" s="31"/>
      <c r="BW248" s="31"/>
      <c r="CQ248" s="31"/>
      <c r="CR248" s="31"/>
      <c r="CS248" s="31"/>
      <c r="CT248" s="31"/>
      <c r="CU248" s="31"/>
      <c r="CV248" s="31"/>
      <c r="CW248" s="31"/>
      <c r="CX248" s="31"/>
      <c r="CY248" s="31"/>
      <c r="CZ248" s="31"/>
      <c r="DA248" s="31"/>
      <c r="DB248" s="31"/>
      <c r="DC248" s="31"/>
      <c r="DD248" s="31"/>
      <c r="DE248" s="31"/>
      <c r="DF248" s="31"/>
      <c r="DG248" s="31"/>
      <c r="DH248" s="31"/>
      <c r="DI248" s="31"/>
      <c r="DJ248" s="31"/>
      <c r="DK248" s="31"/>
      <c r="DL248" s="31"/>
      <c r="DM248" s="31"/>
      <c r="DN248" s="31"/>
      <c r="DO248" s="31"/>
      <c r="DP248" s="31"/>
      <c r="DQ248" s="31"/>
      <c r="DR248" s="31"/>
      <c r="DS248" s="31"/>
      <c r="DT248" s="31"/>
      <c r="DU248" s="31"/>
      <c r="DV248" s="31"/>
      <c r="DW248" s="31"/>
      <c r="DX248" s="31"/>
      <c r="DY248" s="31"/>
    </row>
    <row r="249">
      <c r="U249" s="31"/>
      <c r="V249" s="31"/>
      <c r="W249" s="31"/>
      <c r="AL249" s="31"/>
      <c r="AS249" s="31"/>
      <c r="AT249" s="31"/>
      <c r="AU249" s="31"/>
      <c r="AY249" s="31"/>
      <c r="BA249" s="31"/>
      <c r="BC249" s="31"/>
      <c r="BJ249" s="31"/>
      <c r="BK249" s="31"/>
      <c r="BQ249" s="31"/>
      <c r="BR249" s="31"/>
      <c r="BS249" s="31"/>
      <c r="BT249" s="31"/>
      <c r="BU249" s="31"/>
      <c r="BV249" s="31"/>
      <c r="BW249" s="31"/>
      <c r="CQ249" s="31"/>
      <c r="CR249" s="31"/>
      <c r="CS249" s="31"/>
      <c r="CT249" s="31"/>
      <c r="CU249" s="31"/>
      <c r="CV249" s="31"/>
      <c r="CW249" s="31"/>
      <c r="CX249" s="31"/>
      <c r="CY249" s="31"/>
      <c r="CZ249" s="31"/>
      <c r="DA249" s="31"/>
      <c r="DB249" s="31"/>
      <c r="DC249" s="31"/>
      <c r="DD249" s="31"/>
      <c r="DE249" s="31"/>
      <c r="DF249" s="31"/>
      <c r="DG249" s="31"/>
      <c r="DH249" s="31"/>
      <c r="DI249" s="31"/>
      <c r="DJ249" s="31"/>
      <c r="DK249" s="31"/>
      <c r="DL249" s="31"/>
      <c r="DM249" s="31"/>
      <c r="DN249" s="31"/>
      <c r="DO249" s="31"/>
      <c r="DP249" s="31"/>
      <c r="DQ249" s="31"/>
      <c r="DR249" s="31"/>
      <c r="DS249" s="31"/>
      <c r="DT249" s="31"/>
      <c r="DU249" s="31"/>
      <c r="DV249" s="31"/>
      <c r="DW249" s="31"/>
      <c r="DX249" s="31"/>
      <c r="DY249" s="31"/>
    </row>
    <row r="250">
      <c r="U250" s="31"/>
      <c r="V250" s="31"/>
      <c r="W250" s="31"/>
      <c r="AL250" s="31"/>
      <c r="AS250" s="31"/>
      <c r="AT250" s="31"/>
      <c r="AU250" s="31"/>
      <c r="AY250" s="31"/>
      <c r="BA250" s="31"/>
      <c r="BC250" s="31"/>
      <c r="BJ250" s="31"/>
      <c r="BK250" s="31"/>
      <c r="BQ250" s="31"/>
      <c r="BR250" s="31"/>
      <c r="BS250" s="31"/>
      <c r="BT250" s="31"/>
      <c r="BU250" s="31"/>
      <c r="BV250" s="31"/>
      <c r="BW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31"/>
      <c r="DV250" s="31"/>
      <c r="DW250" s="31"/>
      <c r="DX250" s="31"/>
      <c r="DY250" s="31"/>
    </row>
    <row r="251">
      <c r="U251" s="31"/>
      <c r="V251" s="31"/>
      <c r="W251" s="31"/>
      <c r="AL251" s="31"/>
      <c r="AS251" s="31"/>
      <c r="AT251" s="31"/>
      <c r="AU251" s="31"/>
      <c r="AY251" s="31"/>
      <c r="BA251" s="31"/>
      <c r="BC251" s="31"/>
      <c r="BJ251" s="31"/>
      <c r="BK251" s="31"/>
      <c r="BQ251" s="31"/>
      <c r="BR251" s="31"/>
      <c r="BS251" s="31"/>
      <c r="BT251" s="31"/>
      <c r="BU251" s="31"/>
      <c r="BV251" s="31"/>
      <c r="BW251" s="31"/>
      <c r="CQ251" s="31"/>
      <c r="CR251" s="31"/>
      <c r="CS251" s="31"/>
      <c r="CT251" s="31"/>
      <c r="CU251" s="31"/>
      <c r="CV251" s="31"/>
      <c r="CW251" s="31"/>
      <c r="CX251" s="31"/>
      <c r="CY251" s="31"/>
      <c r="CZ251" s="31"/>
      <c r="DA251" s="31"/>
      <c r="DB251" s="31"/>
      <c r="DC251" s="31"/>
      <c r="DD251" s="31"/>
      <c r="DE251" s="31"/>
      <c r="DF251" s="31"/>
      <c r="DG251" s="31"/>
      <c r="DH251" s="31"/>
      <c r="DI251" s="31"/>
      <c r="DJ251" s="31"/>
      <c r="DK251" s="31"/>
      <c r="DL251" s="31"/>
      <c r="DM251" s="31"/>
      <c r="DN251" s="31"/>
      <c r="DO251" s="31"/>
      <c r="DP251" s="31"/>
      <c r="DQ251" s="31"/>
      <c r="DR251" s="31"/>
      <c r="DS251" s="31"/>
      <c r="DT251" s="31"/>
      <c r="DU251" s="31"/>
      <c r="DV251" s="31"/>
      <c r="DW251" s="31"/>
      <c r="DX251" s="31"/>
      <c r="DY251" s="31"/>
    </row>
    <row r="252">
      <c r="U252" s="31"/>
      <c r="V252" s="31"/>
      <c r="W252" s="31"/>
      <c r="AL252" s="31"/>
      <c r="AS252" s="31"/>
      <c r="AT252" s="31"/>
      <c r="AU252" s="31"/>
      <c r="AY252" s="31"/>
      <c r="BA252" s="31"/>
      <c r="BC252" s="31"/>
      <c r="BJ252" s="31"/>
      <c r="BK252" s="31"/>
      <c r="BQ252" s="31"/>
      <c r="BR252" s="31"/>
      <c r="BS252" s="31"/>
      <c r="BT252" s="31"/>
      <c r="BU252" s="31"/>
      <c r="BV252" s="31"/>
      <c r="BW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31"/>
      <c r="DV252" s="31"/>
      <c r="DW252" s="31"/>
      <c r="DX252" s="31"/>
      <c r="DY252" s="31"/>
    </row>
    <row r="253">
      <c r="U253" s="31"/>
      <c r="V253" s="31"/>
      <c r="W253" s="31"/>
      <c r="AL253" s="31"/>
      <c r="AS253" s="31"/>
      <c r="AT253" s="31"/>
      <c r="AU253" s="31"/>
      <c r="AY253" s="31"/>
      <c r="BA253" s="31"/>
      <c r="BC253" s="31"/>
      <c r="BJ253" s="31"/>
      <c r="BK253" s="31"/>
      <c r="BQ253" s="31"/>
      <c r="BR253" s="31"/>
      <c r="BS253" s="31"/>
      <c r="BT253" s="31"/>
      <c r="BU253" s="31"/>
      <c r="BV253" s="31"/>
      <c r="BW253" s="31"/>
      <c r="CQ253" s="31"/>
      <c r="CR253" s="31"/>
      <c r="CS253" s="31"/>
      <c r="CT253" s="31"/>
      <c r="CU253" s="31"/>
      <c r="CV253" s="31"/>
      <c r="CW253" s="31"/>
      <c r="CX253" s="31"/>
      <c r="CY253" s="31"/>
      <c r="CZ253" s="31"/>
      <c r="DA253" s="31"/>
      <c r="DB253" s="31"/>
      <c r="DC253" s="31"/>
      <c r="DD253" s="31"/>
      <c r="DE253" s="31"/>
      <c r="DF253" s="31"/>
      <c r="DG253" s="31"/>
      <c r="DH253" s="31"/>
      <c r="DI253" s="31"/>
      <c r="DJ253" s="31"/>
      <c r="DK253" s="31"/>
      <c r="DL253" s="31"/>
      <c r="DM253" s="31"/>
      <c r="DN253" s="31"/>
      <c r="DO253" s="31"/>
      <c r="DP253" s="31"/>
      <c r="DQ253" s="31"/>
      <c r="DR253" s="31"/>
      <c r="DS253" s="31"/>
      <c r="DT253" s="31"/>
      <c r="DU253" s="31"/>
      <c r="DV253" s="31"/>
      <c r="DW253" s="31"/>
      <c r="DX253" s="31"/>
      <c r="DY253" s="31"/>
    </row>
    <row r="254">
      <c r="U254" s="31"/>
      <c r="V254" s="31"/>
      <c r="W254" s="31"/>
      <c r="AL254" s="31"/>
      <c r="AS254" s="31"/>
      <c r="AT254" s="31"/>
      <c r="AU254" s="31"/>
      <c r="AY254" s="31"/>
      <c r="BA254" s="31"/>
      <c r="BC254" s="31"/>
      <c r="BJ254" s="31"/>
      <c r="BK254" s="31"/>
      <c r="BQ254" s="31"/>
      <c r="BR254" s="31"/>
      <c r="BS254" s="31"/>
      <c r="BT254" s="31"/>
      <c r="BU254" s="31"/>
      <c r="BV254" s="31"/>
      <c r="BW254" s="31"/>
      <c r="CQ254" s="31"/>
      <c r="CR254" s="31"/>
      <c r="CS254" s="31"/>
      <c r="CT254" s="31"/>
      <c r="CU254" s="31"/>
      <c r="CV254" s="31"/>
      <c r="CW254" s="31"/>
      <c r="CX254" s="31"/>
      <c r="CY254" s="31"/>
      <c r="CZ254" s="31"/>
      <c r="DA254" s="31"/>
      <c r="DB254" s="31"/>
      <c r="DC254" s="31"/>
      <c r="DD254" s="31"/>
      <c r="DE254" s="31"/>
      <c r="DF254" s="31"/>
      <c r="DG254" s="31"/>
      <c r="DH254" s="31"/>
      <c r="DI254" s="31"/>
      <c r="DJ254" s="31"/>
      <c r="DK254" s="31"/>
      <c r="DL254" s="31"/>
      <c r="DM254" s="31"/>
      <c r="DN254" s="31"/>
      <c r="DO254" s="31"/>
      <c r="DP254" s="31"/>
      <c r="DQ254" s="31"/>
      <c r="DR254" s="31"/>
      <c r="DS254" s="31"/>
      <c r="DT254" s="31"/>
      <c r="DU254" s="31"/>
      <c r="DV254" s="31"/>
      <c r="DW254" s="31"/>
      <c r="DX254" s="31"/>
      <c r="DY254" s="31"/>
    </row>
    <row r="255">
      <c r="U255" s="31"/>
      <c r="V255" s="31"/>
      <c r="W255" s="31"/>
      <c r="AL255" s="31"/>
      <c r="AS255" s="31"/>
      <c r="AT255" s="31"/>
      <c r="AU255" s="31"/>
      <c r="AY255" s="31"/>
      <c r="BA255" s="31"/>
      <c r="BC255" s="31"/>
      <c r="BJ255" s="31"/>
      <c r="BK255" s="31"/>
      <c r="BQ255" s="31"/>
      <c r="BR255" s="31"/>
      <c r="BS255" s="31"/>
      <c r="BT255" s="31"/>
      <c r="BU255" s="31"/>
      <c r="BV255" s="31"/>
      <c r="BW255" s="31"/>
      <c r="CQ255" s="31"/>
      <c r="CR255" s="31"/>
      <c r="CS255" s="31"/>
      <c r="CT255" s="31"/>
      <c r="CU255" s="31"/>
      <c r="CV255" s="31"/>
      <c r="CW255" s="31"/>
      <c r="CX255" s="31"/>
      <c r="CY255" s="31"/>
      <c r="CZ255" s="31"/>
      <c r="DA255" s="31"/>
      <c r="DB255" s="31"/>
      <c r="DC255" s="31"/>
      <c r="DD255" s="31"/>
      <c r="DE255" s="31"/>
      <c r="DF255" s="31"/>
      <c r="DG255" s="31"/>
      <c r="DH255" s="31"/>
      <c r="DI255" s="31"/>
      <c r="DJ255" s="31"/>
      <c r="DK255" s="31"/>
      <c r="DL255" s="31"/>
      <c r="DM255" s="31"/>
      <c r="DN255" s="31"/>
      <c r="DO255" s="31"/>
      <c r="DP255" s="31"/>
      <c r="DQ255" s="31"/>
      <c r="DR255" s="31"/>
      <c r="DS255" s="31"/>
      <c r="DT255" s="31"/>
      <c r="DU255" s="31"/>
      <c r="DV255" s="31"/>
      <c r="DW255" s="31"/>
      <c r="DX255" s="31"/>
      <c r="DY255" s="31"/>
    </row>
    <row r="256">
      <c r="U256" s="31"/>
      <c r="V256" s="31"/>
      <c r="W256" s="31"/>
      <c r="AL256" s="31"/>
      <c r="AS256" s="31"/>
      <c r="AT256" s="31"/>
      <c r="AU256" s="31"/>
      <c r="AY256" s="31"/>
      <c r="BA256" s="31"/>
      <c r="BC256" s="31"/>
      <c r="BJ256" s="31"/>
      <c r="BK256" s="31"/>
      <c r="BQ256" s="31"/>
      <c r="BR256" s="31"/>
      <c r="BS256" s="31"/>
      <c r="BT256" s="31"/>
      <c r="BU256" s="31"/>
      <c r="BV256" s="31"/>
      <c r="BW256" s="31"/>
      <c r="CQ256" s="31"/>
      <c r="CR256" s="31"/>
      <c r="CS256" s="31"/>
      <c r="CT256" s="31"/>
      <c r="CU256" s="31"/>
      <c r="CV256" s="31"/>
      <c r="CW256" s="31"/>
      <c r="CX256" s="31"/>
      <c r="CY256" s="31"/>
      <c r="CZ256" s="31"/>
      <c r="DA256" s="31"/>
      <c r="DB256" s="31"/>
      <c r="DC256" s="31"/>
      <c r="DD256" s="31"/>
      <c r="DE256" s="31"/>
      <c r="DF256" s="31"/>
      <c r="DG256" s="31"/>
      <c r="DH256" s="31"/>
      <c r="DI256" s="31"/>
      <c r="DJ256" s="31"/>
      <c r="DK256" s="31"/>
      <c r="DL256" s="31"/>
      <c r="DM256" s="31"/>
      <c r="DN256" s="31"/>
      <c r="DO256" s="31"/>
      <c r="DP256" s="31"/>
      <c r="DQ256" s="31"/>
      <c r="DR256" s="31"/>
      <c r="DS256" s="31"/>
      <c r="DT256" s="31"/>
      <c r="DU256" s="31"/>
      <c r="DV256" s="31"/>
      <c r="DW256" s="31"/>
      <c r="DX256" s="31"/>
      <c r="DY256" s="31"/>
    </row>
    <row r="257">
      <c r="U257" s="31"/>
      <c r="V257" s="31"/>
      <c r="W257" s="31"/>
      <c r="AL257" s="31"/>
      <c r="AS257" s="31"/>
      <c r="AT257" s="31"/>
      <c r="AU257" s="31"/>
      <c r="AY257" s="31"/>
      <c r="BA257" s="31"/>
      <c r="BC257" s="31"/>
      <c r="BJ257" s="31"/>
      <c r="BK257" s="31"/>
      <c r="BQ257" s="31"/>
      <c r="BR257" s="31"/>
      <c r="BS257" s="31"/>
      <c r="BT257" s="31"/>
      <c r="BU257" s="31"/>
      <c r="BV257" s="31"/>
      <c r="BW257" s="31"/>
      <c r="CQ257" s="31"/>
      <c r="CR257" s="31"/>
      <c r="CS257" s="31"/>
      <c r="CT257" s="31"/>
      <c r="CU257" s="31"/>
      <c r="CV257" s="31"/>
      <c r="CW257" s="31"/>
      <c r="CX257" s="31"/>
      <c r="CY257" s="31"/>
      <c r="CZ257" s="31"/>
      <c r="DA257" s="31"/>
      <c r="DB257" s="31"/>
      <c r="DC257" s="31"/>
      <c r="DD257" s="31"/>
      <c r="DE257" s="31"/>
      <c r="DF257" s="31"/>
      <c r="DG257" s="31"/>
      <c r="DH257" s="31"/>
      <c r="DI257" s="31"/>
      <c r="DJ257" s="31"/>
      <c r="DK257" s="31"/>
      <c r="DL257" s="31"/>
      <c r="DM257" s="31"/>
      <c r="DN257" s="31"/>
      <c r="DO257" s="31"/>
      <c r="DP257" s="31"/>
      <c r="DQ257" s="31"/>
      <c r="DR257" s="31"/>
      <c r="DS257" s="31"/>
      <c r="DT257" s="31"/>
      <c r="DU257" s="31"/>
      <c r="DV257" s="31"/>
      <c r="DW257" s="31"/>
      <c r="DX257" s="31"/>
      <c r="DY257" s="31"/>
    </row>
    <row r="258">
      <c r="U258" s="31"/>
      <c r="V258" s="31"/>
      <c r="W258" s="31"/>
      <c r="AL258" s="31"/>
      <c r="AS258" s="31"/>
      <c r="AT258" s="31"/>
      <c r="AU258" s="31"/>
      <c r="AY258" s="31"/>
      <c r="BA258" s="31"/>
      <c r="BC258" s="31"/>
      <c r="BJ258" s="31"/>
      <c r="BK258" s="31"/>
      <c r="BQ258" s="31"/>
      <c r="BR258" s="31"/>
      <c r="BS258" s="31"/>
      <c r="BT258" s="31"/>
      <c r="BU258" s="31"/>
      <c r="BV258" s="31"/>
      <c r="BW258" s="31"/>
      <c r="CQ258" s="31"/>
      <c r="CR258" s="31"/>
      <c r="CS258" s="31"/>
      <c r="CT258" s="31"/>
      <c r="CU258" s="31"/>
      <c r="CV258" s="31"/>
      <c r="CW258" s="31"/>
      <c r="CX258" s="31"/>
      <c r="CY258" s="31"/>
      <c r="CZ258" s="31"/>
      <c r="DA258" s="31"/>
      <c r="DB258" s="31"/>
      <c r="DC258" s="31"/>
      <c r="DD258" s="31"/>
      <c r="DE258" s="31"/>
      <c r="DF258" s="31"/>
      <c r="DG258" s="31"/>
      <c r="DH258" s="31"/>
      <c r="DI258" s="31"/>
      <c r="DJ258" s="31"/>
      <c r="DK258" s="31"/>
      <c r="DL258" s="31"/>
      <c r="DM258" s="31"/>
      <c r="DN258" s="31"/>
      <c r="DO258" s="31"/>
      <c r="DP258" s="31"/>
      <c r="DQ258" s="31"/>
      <c r="DR258" s="31"/>
      <c r="DS258" s="31"/>
      <c r="DT258" s="31"/>
      <c r="DU258" s="31"/>
      <c r="DV258" s="31"/>
      <c r="DW258" s="31"/>
      <c r="DX258" s="31"/>
      <c r="DY258" s="31"/>
    </row>
    <row r="259">
      <c r="U259" s="31"/>
      <c r="V259" s="31"/>
      <c r="W259" s="31"/>
      <c r="AL259" s="31"/>
      <c r="AS259" s="31"/>
      <c r="AT259" s="31"/>
      <c r="AU259" s="31"/>
      <c r="AY259" s="31"/>
      <c r="BA259" s="31"/>
      <c r="BC259" s="31"/>
      <c r="BJ259" s="31"/>
      <c r="BK259" s="31"/>
      <c r="BQ259" s="31"/>
      <c r="BR259" s="31"/>
      <c r="BS259" s="31"/>
      <c r="BT259" s="31"/>
      <c r="BU259" s="31"/>
      <c r="BV259" s="31"/>
      <c r="BW259" s="31"/>
      <c r="CQ259" s="31"/>
      <c r="CR259" s="31"/>
      <c r="CS259" s="31"/>
      <c r="CT259" s="31"/>
      <c r="CU259" s="31"/>
      <c r="CV259" s="31"/>
      <c r="CW259" s="31"/>
      <c r="CX259" s="31"/>
      <c r="CY259" s="31"/>
      <c r="CZ259" s="31"/>
      <c r="DA259" s="31"/>
      <c r="DB259" s="31"/>
      <c r="DC259" s="31"/>
      <c r="DD259" s="31"/>
      <c r="DE259" s="31"/>
      <c r="DF259" s="31"/>
      <c r="DG259" s="31"/>
      <c r="DH259" s="31"/>
      <c r="DI259" s="31"/>
      <c r="DJ259" s="31"/>
      <c r="DK259" s="31"/>
      <c r="DL259" s="31"/>
      <c r="DM259" s="31"/>
      <c r="DN259" s="31"/>
      <c r="DO259" s="31"/>
      <c r="DP259" s="31"/>
      <c r="DQ259" s="31"/>
      <c r="DR259" s="31"/>
      <c r="DS259" s="31"/>
      <c r="DT259" s="31"/>
      <c r="DU259" s="31"/>
      <c r="DV259" s="31"/>
      <c r="DW259" s="31"/>
      <c r="DX259" s="31"/>
      <c r="DY259" s="31"/>
    </row>
    <row r="260">
      <c r="U260" s="31"/>
      <c r="V260" s="31"/>
      <c r="W260" s="31"/>
      <c r="AL260" s="31"/>
      <c r="AS260" s="31"/>
      <c r="AT260" s="31"/>
      <c r="AU260" s="31"/>
      <c r="AY260" s="31"/>
      <c r="BA260" s="31"/>
      <c r="BC260" s="31"/>
      <c r="BJ260" s="31"/>
      <c r="BK260" s="31"/>
      <c r="BQ260" s="31"/>
      <c r="BR260" s="31"/>
      <c r="BS260" s="31"/>
      <c r="BT260" s="31"/>
      <c r="BU260" s="31"/>
      <c r="BV260" s="31"/>
      <c r="BW260" s="31"/>
      <c r="CQ260" s="31"/>
      <c r="CR260" s="31"/>
      <c r="CS260" s="31"/>
      <c r="CT260" s="31"/>
      <c r="CU260" s="31"/>
      <c r="CV260" s="31"/>
      <c r="CW260" s="31"/>
      <c r="CX260" s="31"/>
      <c r="CY260" s="31"/>
      <c r="CZ260" s="31"/>
      <c r="DA260" s="31"/>
      <c r="DB260" s="31"/>
      <c r="DC260" s="31"/>
      <c r="DD260" s="31"/>
      <c r="DE260" s="31"/>
      <c r="DF260" s="31"/>
      <c r="DG260" s="31"/>
      <c r="DH260" s="31"/>
      <c r="DI260" s="31"/>
      <c r="DJ260" s="31"/>
      <c r="DK260" s="31"/>
      <c r="DL260" s="31"/>
      <c r="DM260" s="31"/>
      <c r="DN260" s="31"/>
      <c r="DO260" s="31"/>
      <c r="DP260" s="31"/>
      <c r="DQ260" s="31"/>
      <c r="DR260" s="31"/>
      <c r="DS260" s="31"/>
      <c r="DT260" s="31"/>
      <c r="DU260" s="31"/>
      <c r="DV260" s="31"/>
      <c r="DW260" s="31"/>
      <c r="DX260" s="31"/>
      <c r="DY260" s="31"/>
    </row>
    <row r="261">
      <c r="U261" s="31"/>
      <c r="V261" s="31"/>
      <c r="W261" s="31"/>
      <c r="AL261" s="31"/>
      <c r="AS261" s="31"/>
      <c r="AT261" s="31"/>
      <c r="AU261" s="31"/>
      <c r="AY261" s="31"/>
      <c r="BA261" s="31"/>
      <c r="BC261" s="31"/>
      <c r="BJ261" s="31"/>
      <c r="BK261" s="31"/>
      <c r="BQ261" s="31"/>
      <c r="BR261" s="31"/>
      <c r="BS261" s="31"/>
      <c r="BT261" s="31"/>
      <c r="BU261" s="31"/>
      <c r="BV261" s="31"/>
      <c r="BW261" s="31"/>
      <c r="CQ261" s="31"/>
      <c r="CR261" s="31"/>
      <c r="CS261" s="31"/>
      <c r="CT261" s="31"/>
      <c r="CU261" s="31"/>
      <c r="CV261" s="31"/>
      <c r="CW261" s="31"/>
      <c r="CX261" s="31"/>
      <c r="CY261" s="31"/>
      <c r="CZ261" s="31"/>
      <c r="DA261" s="31"/>
      <c r="DB261" s="31"/>
      <c r="DC261" s="31"/>
      <c r="DD261" s="31"/>
      <c r="DE261" s="31"/>
      <c r="DF261" s="31"/>
      <c r="DG261" s="31"/>
      <c r="DH261" s="31"/>
      <c r="DI261" s="31"/>
      <c r="DJ261" s="31"/>
      <c r="DK261" s="31"/>
      <c r="DL261" s="31"/>
      <c r="DM261" s="31"/>
      <c r="DN261" s="31"/>
      <c r="DO261" s="31"/>
      <c r="DP261" s="31"/>
      <c r="DQ261" s="31"/>
      <c r="DR261" s="31"/>
      <c r="DS261" s="31"/>
      <c r="DT261" s="31"/>
      <c r="DU261" s="31"/>
      <c r="DV261" s="31"/>
      <c r="DW261" s="31"/>
      <c r="DX261" s="31"/>
      <c r="DY261" s="31"/>
    </row>
    <row r="262">
      <c r="U262" s="31"/>
      <c r="V262" s="31"/>
      <c r="W262" s="31"/>
      <c r="AL262" s="31"/>
      <c r="AS262" s="31"/>
      <c r="AT262" s="31"/>
      <c r="AU262" s="31"/>
      <c r="AY262" s="31"/>
      <c r="BA262" s="31"/>
      <c r="BC262" s="31"/>
      <c r="BJ262" s="31"/>
      <c r="BK262" s="31"/>
      <c r="BQ262" s="31"/>
      <c r="BR262" s="31"/>
      <c r="BS262" s="31"/>
      <c r="BT262" s="31"/>
      <c r="BU262" s="31"/>
      <c r="BV262" s="31"/>
      <c r="BW262" s="31"/>
      <c r="CQ262" s="31"/>
      <c r="CR262" s="31"/>
      <c r="CS262" s="31"/>
      <c r="CT262" s="31"/>
      <c r="CU262" s="31"/>
      <c r="CV262" s="31"/>
      <c r="CW262" s="31"/>
      <c r="CX262" s="31"/>
      <c r="CY262" s="31"/>
      <c r="CZ262" s="31"/>
      <c r="DA262" s="31"/>
      <c r="DB262" s="31"/>
      <c r="DC262" s="31"/>
      <c r="DD262" s="31"/>
      <c r="DE262" s="31"/>
      <c r="DF262" s="31"/>
      <c r="DG262" s="31"/>
      <c r="DH262" s="31"/>
      <c r="DI262" s="31"/>
      <c r="DJ262" s="31"/>
      <c r="DK262" s="31"/>
      <c r="DL262" s="31"/>
      <c r="DM262" s="31"/>
      <c r="DN262" s="31"/>
      <c r="DO262" s="31"/>
      <c r="DP262" s="31"/>
      <c r="DQ262" s="31"/>
      <c r="DR262" s="31"/>
      <c r="DS262" s="31"/>
      <c r="DT262" s="31"/>
      <c r="DU262" s="31"/>
      <c r="DV262" s="31"/>
      <c r="DW262" s="31"/>
      <c r="DX262" s="31"/>
      <c r="DY262" s="31"/>
    </row>
    <row r="263">
      <c r="U263" s="31"/>
      <c r="V263" s="31"/>
      <c r="W263" s="31"/>
      <c r="AL263" s="31"/>
      <c r="AS263" s="31"/>
      <c r="AT263" s="31"/>
      <c r="AU263" s="31"/>
      <c r="AY263" s="31"/>
      <c r="BA263" s="31"/>
      <c r="BC263" s="31"/>
      <c r="BJ263" s="31"/>
      <c r="BK263" s="31"/>
      <c r="BQ263" s="31"/>
      <c r="BR263" s="31"/>
      <c r="BS263" s="31"/>
      <c r="BT263" s="31"/>
      <c r="BU263" s="31"/>
      <c r="BV263" s="31"/>
      <c r="BW263" s="31"/>
      <c r="CQ263" s="31"/>
      <c r="CR263" s="31"/>
      <c r="CS263" s="31"/>
      <c r="CT263" s="31"/>
      <c r="CU263" s="31"/>
      <c r="CV263" s="31"/>
      <c r="CW263" s="31"/>
      <c r="CX263" s="31"/>
      <c r="CY263" s="31"/>
      <c r="CZ263" s="31"/>
      <c r="DA263" s="31"/>
      <c r="DB263" s="31"/>
      <c r="DC263" s="31"/>
      <c r="DD263" s="31"/>
      <c r="DE263" s="31"/>
      <c r="DF263" s="31"/>
      <c r="DG263" s="31"/>
      <c r="DH263" s="31"/>
      <c r="DI263" s="31"/>
      <c r="DJ263" s="31"/>
      <c r="DK263" s="31"/>
      <c r="DL263" s="31"/>
      <c r="DM263" s="31"/>
      <c r="DN263" s="31"/>
      <c r="DO263" s="31"/>
      <c r="DP263" s="31"/>
      <c r="DQ263" s="31"/>
      <c r="DR263" s="31"/>
      <c r="DS263" s="31"/>
      <c r="DT263" s="31"/>
      <c r="DU263" s="31"/>
      <c r="DV263" s="31"/>
      <c r="DW263" s="31"/>
      <c r="DX263" s="31"/>
      <c r="DY263" s="31"/>
    </row>
    <row r="264">
      <c r="U264" s="31"/>
      <c r="V264" s="31"/>
      <c r="W264" s="31"/>
      <c r="AL264" s="31"/>
      <c r="AS264" s="31"/>
      <c r="AT264" s="31"/>
      <c r="AU264" s="31"/>
      <c r="AY264" s="31"/>
      <c r="BA264" s="31"/>
      <c r="BC264" s="31"/>
      <c r="BJ264" s="31"/>
      <c r="BK264" s="31"/>
      <c r="BQ264" s="31"/>
      <c r="BR264" s="31"/>
      <c r="BS264" s="31"/>
      <c r="BT264" s="31"/>
      <c r="BU264" s="31"/>
      <c r="BV264" s="31"/>
      <c r="BW264" s="31"/>
      <c r="CQ264" s="31"/>
      <c r="CR264" s="31"/>
      <c r="CS264" s="31"/>
      <c r="CT264" s="31"/>
      <c r="CU264" s="31"/>
      <c r="CV264" s="31"/>
      <c r="CW264" s="31"/>
      <c r="CX264" s="31"/>
      <c r="CY264" s="31"/>
      <c r="CZ264" s="31"/>
      <c r="DA264" s="31"/>
      <c r="DB264" s="31"/>
      <c r="DC264" s="31"/>
      <c r="DD264" s="31"/>
      <c r="DE264" s="31"/>
      <c r="DF264" s="31"/>
      <c r="DG264" s="31"/>
      <c r="DH264" s="31"/>
      <c r="DI264" s="31"/>
      <c r="DJ264" s="31"/>
      <c r="DK264" s="31"/>
      <c r="DL264" s="31"/>
      <c r="DM264" s="31"/>
      <c r="DN264" s="31"/>
      <c r="DO264" s="31"/>
      <c r="DP264" s="31"/>
      <c r="DQ264" s="31"/>
      <c r="DR264" s="31"/>
      <c r="DS264" s="31"/>
      <c r="DT264" s="31"/>
      <c r="DU264" s="31"/>
      <c r="DV264" s="31"/>
      <c r="DW264" s="31"/>
      <c r="DX264" s="31"/>
      <c r="DY264" s="31"/>
    </row>
    <row r="265">
      <c r="U265" s="31"/>
      <c r="V265" s="31"/>
      <c r="W265" s="31"/>
      <c r="AL265" s="31"/>
      <c r="AS265" s="31"/>
      <c r="AT265" s="31"/>
      <c r="AU265" s="31"/>
      <c r="AY265" s="31"/>
      <c r="BA265" s="31"/>
      <c r="BC265" s="31"/>
      <c r="BJ265" s="31"/>
      <c r="BK265" s="31"/>
      <c r="BQ265" s="31"/>
      <c r="BR265" s="31"/>
      <c r="BS265" s="31"/>
      <c r="BT265" s="31"/>
      <c r="BU265" s="31"/>
      <c r="BV265" s="31"/>
      <c r="BW265" s="31"/>
      <c r="CQ265" s="31"/>
      <c r="CR265" s="31"/>
      <c r="CS265" s="31"/>
      <c r="CT265" s="31"/>
      <c r="CU265" s="31"/>
      <c r="CV265" s="31"/>
      <c r="CW265" s="31"/>
      <c r="CX265" s="31"/>
      <c r="CY265" s="31"/>
      <c r="CZ265" s="31"/>
      <c r="DA265" s="31"/>
      <c r="DB265" s="31"/>
      <c r="DC265" s="31"/>
      <c r="DD265" s="31"/>
      <c r="DE265" s="31"/>
      <c r="DF265" s="31"/>
      <c r="DG265" s="31"/>
      <c r="DH265" s="31"/>
      <c r="DI265" s="31"/>
      <c r="DJ265" s="31"/>
      <c r="DK265" s="31"/>
      <c r="DL265" s="31"/>
      <c r="DM265" s="31"/>
      <c r="DN265" s="31"/>
      <c r="DO265" s="31"/>
      <c r="DP265" s="31"/>
      <c r="DQ265" s="31"/>
      <c r="DR265" s="31"/>
      <c r="DS265" s="31"/>
      <c r="DT265" s="31"/>
      <c r="DU265" s="31"/>
      <c r="DV265" s="31"/>
      <c r="DW265" s="31"/>
      <c r="DX265" s="31"/>
      <c r="DY265" s="31"/>
    </row>
    <row r="266">
      <c r="U266" s="31"/>
      <c r="V266" s="31"/>
      <c r="W266" s="31"/>
      <c r="AL266" s="31"/>
      <c r="AS266" s="31"/>
      <c r="AT266" s="31"/>
      <c r="AU266" s="31"/>
      <c r="AY266" s="31"/>
      <c r="BA266" s="31"/>
      <c r="BC266" s="31"/>
      <c r="BJ266" s="31"/>
      <c r="BK266" s="31"/>
      <c r="BQ266" s="31"/>
      <c r="BR266" s="31"/>
      <c r="BS266" s="31"/>
      <c r="BT266" s="31"/>
      <c r="BU266" s="31"/>
      <c r="BV266" s="31"/>
      <c r="BW266" s="31"/>
      <c r="CQ266" s="31"/>
      <c r="CR266" s="31"/>
      <c r="CS266" s="31"/>
      <c r="CT266" s="31"/>
      <c r="CU266" s="31"/>
      <c r="CV266" s="31"/>
      <c r="CW266" s="31"/>
      <c r="CX266" s="31"/>
      <c r="CY266" s="31"/>
      <c r="CZ266" s="31"/>
      <c r="DA266" s="31"/>
      <c r="DB266" s="31"/>
      <c r="DC266" s="31"/>
      <c r="DD266" s="31"/>
      <c r="DE266" s="31"/>
      <c r="DF266" s="31"/>
      <c r="DG266" s="31"/>
      <c r="DH266" s="31"/>
      <c r="DI266" s="31"/>
      <c r="DJ266" s="31"/>
      <c r="DK266" s="31"/>
      <c r="DL266" s="31"/>
      <c r="DM266" s="31"/>
      <c r="DN266" s="31"/>
      <c r="DO266" s="31"/>
      <c r="DP266" s="31"/>
      <c r="DQ266" s="31"/>
      <c r="DR266" s="31"/>
      <c r="DS266" s="31"/>
      <c r="DT266" s="31"/>
      <c r="DU266" s="31"/>
      <c r="DV266" s="31"/>
      <c r="DW266" s="31"/>
      <c r="DX266" s="31"/>
      <c r="DY266" s="31"/>
    </row>
    <row r="267">
      <c r="U267" s="31"/>
      <c r="V267" s="31"/>
      <c r="W267" s="31"/>
      <c r="AL267" s="31"/>
      <c r="AS267" s="31"/>
      <c r="AT267" s="31"/>
      <c r="AU267" s="31"/>
      <c r="AY267" s="31"/>
      <c r="BA267" s="31"/>
      <c r="BC267" s="31"/>
      <c r="BJ267" s="31"/>
      <c r="BK267" s="31"/>
      <c r="BQ267" s="31"/>
      <c r="BR267" s="31"/>
      <c r="BS267" s="31"/>
      <c r="BT267" s="31"/>
      <c r="BU267" s="31"/>
      <c r="BV267" s="31"/>
      <c r="BW267" s="31"/>
      <c r="CQ267" s="31"/>
      <c r="CR267" s="31"/>
      <c r="CS267" s="31"/>
      <c r="CT267" s="31"/>
      <c r="CU267" s="31"/>
      <c r="CV267" s="31"/>
      <c r="CW267" s="31"/>
      <c r="CX267" s="31"/>
      <c r="CY267" s="31"/>
      <c r="CZ267" s="31"/>
      <c r="DA267" s="31"/>
      <c r="DB267" s="31"/>
      <c r="DC267" s="31"/>
      <c r="DD267" s="31"/>
      <c r="DE267" s="31"/>
      <c r="DF267" s="31"/>
      <c r="DG267" s="31"/>
      <c r="DH267" s="31"/>
      <c r="DI267" s="31"/>
      <c r="DJ267" s="31"/>
      <c r="DK267" s="31"/>
      <c r="DL267" s="31"/>
      <c r="DM267" s="31"/>
      <c r="DN267" s="31"/>
      <c r="DO267" s="31"/>
      <c r="DP267" s="31"/>
      <c r="DQ267" s="31"/>
      <c r="DR267" s="31"/>
      <c r="DS267" s="31"/>
      <c r="DT267" s="31"/>
      <c r="DU267" s="31"/>
      <c r="DV267" s="31"/>
      <c r="DW267" s="31"/>
      <c r="DX267" s="31"/>
      <c r="DY267" s="31"/>
    </row>
    <row r="268">
      <c r="U268" s="31"/>
      <c r="V268" s="31"/>
      <c r="W268" s="31"/>
      <c r="AL268" s="31"/>
      <c r="AS268" s="31"/>
      <c r="AT268" s="31"/>
      <c r="AU268" s="31"/>
      <c r="AY268" s="31"/>
      <c r="BA268" s="31"/>
      <c r="BC268" s="31"/>
      <c r="BJ268" s="31"/>
      <c r="BK268" s="31"/>
      <c r="BQ268" s="31"/>
      <c r="BR268" s="31"/>
      <c r="BS268" s="31"/>
      <c r="BT268" s="31"/>
      <c r="BU268" s="31"/>
      <c r="BV268" s="31"/>
      <c r="BW268" s="31"/>
      <c r="CQ268" s="31"/>
      <c r="CR268" s="31"/>
      <c r="CS268" s="31"/>
      <c r="CT268" s="31"/>
      <c r="CU268" s="31"/>
      <c r="CV268" s="31"/>
      <c r="CW268" s="31"/>
      <c r="CX268" s="31"/>
      <c r="CY268" s="31"/>
      <c r="CZ268" s="31"/>
      <c r="DA268" s="31"/>
      <c r="DB268" s="31"/>
      <c r="DC268" s="31"/>
      <c r="DD268" s="31"/>
      <c r="DE268" s="31"/>
      <c r="DF268" s="31"/>
      <c r="DG268" s="31"/>
      <c r="DH268" s="31"/>
      <c r="DI268" s="31"/>
      <c r="DJ268" s="31"/>
      <c r="DK268" s="31"/>
      <c r="DL268" s="31"/>
      <c r="DM268" s="31"/>
      <c r="DN268" s="31"/>
      <c r="DO268" s="31"/>
      <c r="DP268" s="31"/>
      <c r="DQ268" s="31"/>
      <c r="DR268" s="31"/>
      <c r="DS268" s="31"/>
      <c r="DT268" s="31"/>
      <c r="DU268" s="31"/>
      <c r="DV268" s="31"/>
      <c r="DW268" s="31"/>
      <c r="DX268" s="31"/>
      <c r="DY268" s="31"/>
    </row>
    <row r="269">
      <c r="U269" s="31"/>
      <c r="V269" s="31"/>
      <c r="W269" s="31"/>
      <c r="AL269" s="31"/>
      <c r="AS269" s="31"/>
      <c r="AT269" s="31"/>
      <c r="AU269" s="31"/>
      <c r="AY269" s="31"/>
      <c r="BA269" s="31"/>
      <c r="BC269" s="31"/>
      <c r="BJ269" s="31"/>
      <c r="BK269" s="31"/>
      <c r="BQ269" s="31"/>
      <c r="BR269" s="31"/>
      <c r="BS269" s="31"/>
      <c r="BT269" s="31"/>
      <c r="BU269" s="31"/>
      <c r="BV269" s="31"/>
      <c r="BW269" s="31"/>
      <c r="CQ269" s="31"/>
      <c r="CR269" s="31"/>
      <c r="CS269" s="31"/>
      <c r="CT269" s="31"/>
      <c r="CU269" s="31"/>
      <c r="CV269" s="31"/>
      <c r="CW269" s="31"/>
      <c r="CX269" s="31"/>
      <c r="CY269" s="31"/>
      <c r="CZ269" s="31"/>
      <c r="DA269" s="31"/>
      <c r="DB269" s="31"/>
      <c r="DC269" s="31"/>
      <c r="DD269" s="31"/>
      <c r="DE269" s="31"/>
      <c r="DF269" s="31"/>
      <c r="DG269" s="31"/>
      <c r="DH269" s="31"/>
      <c r="DI269" s="31"/>
      <c r="DJ269" s="31"/>
      <c r="DK269" s="31"/>
      <c r="DL269" s="31"/>
      <c r="DM269" s="31"/>
      <c r="DN269" s="31"/>
      <c r="DO269" s="31"/>
      <c r="DP269" s="31"/>
      <c r="DQ269" s="31"/>
      <c r="DR269" s="31"/>
      <c r="DS269" s="31"/>
      <c r="DT269" s="31"/>
      <c r="DU269" s="31"/>
      <c r="DV269" s="31"/>
      <c r="DW269" s="31"/>
      <c r="DX269" s="31"/>
      <c r="DY269" s="31"/>
    </row>
    <row r="270">
      <c r="U270" s="31"/>
      <c r="V270" s="31"/>
      <c r="W270" s="31"/>
      <c r="AL270" s="31"/>
      <c r="AS270" s="31"/>
      <c r="AT270" s="31"/>
      <c r="AU270" s="31"/>
      <c r="AY270" s="31"/>
      <c r="BA270" s="31"/>
      <c r="BC270" s="31"/>
      <c r="BJ270" s="31"/>
      <c r="BK270" s="31"/>
      <c r="BQ270" s="31"/>
      <c r="BR270" s="31"/>
      <c r="BS270" s="31"/>
      <c r="BT270" s="31"/>
      <c r="BU270" s="31"/>
      <c r="BV270" s="31"/>
      <c r="BW270" s="31"/>
      <c r="CQ270" s="31"/>
      <c r="CR270" s="31"/>
      <c r="CS270" s="31"/>
      <c r="CT270" s="31"/>
      <c r="CU270" s="31"/>
      <c r="CV270" s="31"/>
      <c r="CW270" s="31"/>
      <c r="CX270" s="31"/>
      <c r="CY270" s="31"/>
      <c r="CZ270" s="31"/>
      <c r="DA270" s="31"/>
      <c r="DB270" s="31"/>
      <c r="DC270" s="31"/>
      <c r="DD270" s="31"/>
      <c r="DE270" s="31"/>
      <c r="DF270" s="31"/>
      <c r="DG270" s="31"/>
      <c r="DH270" s="31"/>
      <c r="DI270" s="31"/>
      <c r="DJ270" s="31"/>
      <c r="DK270" s="31"/>
      <c r="DL270" s="31"/>
      <c r="DM270" s="31"/>
      <c r="DN270" s="31"/>
      <c r="DO270" s="31"/>
      <c r="DP270" s="31"/>
      <c r="DQ270" s="31"/>
      <c r="DR270" s="31"/>
      <c r="DS270" s="31"/>
      <c r="DT270" s="31"/>
      <c r="DU270" s="31"/>
      <c r="DV270" s="31"/>
      <c r="DW270" s="31"/>
      <c r="DX270" s="31"/>
      <c r="DY270" s="31"/>
    </row>
    <row r="271">
      <c r="U271" s="31"/>
      <c r="V271" s="31"/>
      <c r="W271" s="31"/>
      <c r="AL271" s="31"/>
      <c r="AS271" s="31"/>
      <c r="AT271" s="31"/>
      <c r="AU271" s="31"/>
      <c r="AY271" s="31"/>
      <c r="BA271" s="31"/>
      <c r="BC271" s="31"/>
      <c r="BJ271" s="31"/>
      <c r="BK271" s="31"/>
      <c r="BQ271" s="31"/>
      <c r="BR271" s="31"/>
      <c r="BS271" s="31"/>
      <c r="BT271" s="31"/>
      <c r="BU271" s="31"/>
      <c r="BV271" s="31"/>
      <c r="BW271" s="31"/>
      <c r="CQ271" s="31"/>
      <c r="CR271" s="31"/>
      <c r="CS271" s="31"/>
      <c r="CT271" s="31"/>
      <c r="CU271" s="31"/>
      <c r="CV271" s="31"/>
      <c r="CW271" s="31"/>
      <c r="CX271" s="31"/>
      <c r="CY271" s="31"/>
      <c r="CZ271" s="31"/>
      <c r="DA271" s="31"/>
      <c r="DB271" s="31"/>
      <c r="DC271" s="31"/>
      <c r="DD271" s="31"/>
      <c r="DE271" s="31"/>
      <c r="DF271" s="31"/>
      <c r="DG271" s="31"/>
      <c r="DH271" s="31"/>
      <c r="DI271" s="31"/>
      <c r="DJ271" s="31"/>
      <c r="DK271" s="31"/>
      <c r="DL271" s="31"/>
      <c r="DM271" s="31"/>
      <c r="DN271" s="31"/>
      <c r="DO271" s="31"/>
      <c r="DP271" s="31"/>
      <c r="DQ271" s="31"/>
      <c r="DR271" s="31"/>
      <c r="DS271" s="31"/>
      <c r="DT271" s="31"/>
      <c r="DU271" s="31"/>
      <c r="DV271" s="31"/>
      <c r="DW271" s="31"/>
      <c r="DX271" s="31"/>
      <c r="DY271" s="31"/>
    </row>
    <row r="272">
      <c r="U272" s="31"/>
      <c r="V272" s="31"/>
      <c r="W272" s="31"/>
      <c r="AL272" s="31"/>
      <c r="AS272" s="31"/>
      <c r="AT272" s="31"/>
      <c r="AU272" s="31"/>
      <c r="AY272" s="31"/>
      <c r="BA272" s="31"/>
      <c r="BC272" s="31"/>
      <c r="BJ272" s="31"/>
      <c r="BK272" s="31"/>
      <c r="BQ272" s="31"/>
      <c r="BR272" s="31"/>
      <c r="BS272" s="31"/>
      <c r="BT272" s="31"/>
      <c r="BU272" s="31"/>
      <c r="BV272" s="31"/>
      <c r="BW272" s="31"/>
      <c r="CQ272" s="31"/>
      <c r="CR272" s="31"/>
      <c r="CS272" s="31"/>
      <c r="CT272" s="31"/>
      <c r="CU272" s="31"/>
      <c r="CV272" s="31"/>
      <c r="CW272" s="31"/>
      <c r="CX272" s="31"/>
      <c r="CY272" s="31"/>
      <c r="CZ272" s="31"/>
      <c r="DA272" s="31"/>
      <c r="DB272" s="31"/>
      <c r="DC272" s="31"/>
      <c r="DD272" s="31"/>
      <c r="DE272" s="31"/>
      <c r="DF272" s="31"/>
      <c r="DG272" s="31"/>
      <c r="DH272" s="31"/>
      <c r="DI272" s="31"/>
      <c r="DJ272" s="31"/>
      <c r="DK272" s="31"/>
      <c r="DL272" s="31"/>
      <c r="DM272" s="31"/>
      <c r="DN272" s="31"/>
      <c r="DO272" s="31"/>
      <c r="DP272" s="31"/>
      <c r="DQ272" s="31"/>
      <c r="DR272" s="31"/>
      <c r="DS272" s="31"/>
      <c r="DT272" s="31"/>
      <c r="DU272" s="31"/>
      <c r="DV272" s="31"/>
      <c r="DW272" s="31"/>
      <c r="DX272" s="31"/>
      <c r="DY272" s="31"/>
    </row>
    <row r="273">
      <c r="U273" s="31"/>
      <c r="V273" s="31"/>
      <c r="W273" s="31"/>
      <c r="AL273" s="31"/>
      <c r="AS273" s="31"/>
      <c r="AT273" s="31"/>
      <c r="AU273" s="31"/>
      <c r="AY273" s="31"/>
      <c r="BA273" s="31"/>
      <c r="BC273" s="31"/>
      <c r="BJ273" s="31"/>
      <c r="BK273" s="31"/>
      <c r="BQ273" s="31"/>
      <c r="BR273" s="31"/>
      <c r="BS273" s="31"/>
      <c r="BT273" s="31"/>
      <c r="BU273" s="31"/>
      <c r="BV273" s="31"/>
      <c r="BW273" s="31"/>
      <c r="CQ273" s="31"/>
      <c r="CR273" s="31"/>
      <c r="CS273" s="31"/>
      <c r="CT273" s="31"/>
      <c r="CU273" s="31"/>
      <c r="CV273" s="31"/>
      <c r="CW273" s="31"/>
      <c r="CX273" s="31"/>
      <c r="CY273" s="31"/>
      <c r="CZ273" s="31"/>
      <c r="DA273" s="31"/>
      <c r="DB273" s="31"/>
      <c r="DC273" s="31"/>
      <c r="DD273" s="31"/>
      <c r="DE273" s="31"/>
      <c r="DF273" s="31"/>
      <c r="DG273" s="31"/>
      <c r="DH273" s="31"/>
      <c r="DI273" s="31"/>
      <c r="DJ273" s="31"/>
      <c r="DK273" s="31"/>
      <c r="DL273" s="31"/>
      <c r="DM273" s="31"/>
      <c r="DN273" s="31"/>
      <c r="DO273" s="31"/>
      <c r="DP273" s="31"/>
      <c r="DQ273" s="31"/>
      <c r="DR273" s="31"/>
      <c r="DS273" s="31"/>
      <c r="DT273" s="31"/>
      <c r="DU273" s="31"/>
      <c r="DV273" s="31"/>
      <c r="DW273" s="31"/>
      <c r="DX273" s="31"/>
      <c r="DY273" s="31"/>
    </row>
    <row r="274">
      <c r="U274" s="31"/>
      <c r="V274" s="31"/>
      <c r="W274" s="31"/>
      <c r="AL274" s="31"/>
      <c r="AS274" s="31"/>
      <c r="AT274" s="31"/>
      <c r="AU274" s="31"/>
      <c r="AY274" s="31"/>
      <c r="BA274" s="31"/>
      <c r="BC274" s="31"/>
      <c r="BJ274" s="31"/>
      <c r="BK274" s="31"/>
      <c r="BQ274" s="31"/>
      <c r="BR274" s="31"/>
      <c r="BS274" s="31"/>
      <c r="BT274" s="31"/>
      <c r="BU274" s="31"/>
      <c r="BV274" s="31"/>
      <c r="BW274" s="31"/>
      <c r="CQ274" s="31"/>
      <c r="CR274" s="31"/>
      <c r="CS274" s="31"/>
      <c r="CT274" s="31"/>
      <c r="CU274" s="31"/>
      <c r="CV274" s="31"/>
      <c r="CW274" s="31"/>
      <c r="CX274" s="31"/>
      <c r="CY274" s="31"/>
      <c r="CZ274" s="31"/>
      <c r="DA274" s="31"/>
      <c r="DB274" s="31"/>
      <c r="DC274" s="31"/>
      <c r="DD274" s="31"/>
      <c r="DE274" s="31"/>
      <c r="DF274" s="31"/>
      <c r="DG274" s="31"/>
      <c r="DH274" s="31"/>
      <c r="DI274" s="31"/>
      <c r="DJ274" s="31"/>
      <c r="DK274" s="31"/>
      <c r="DL274" s="31"/>
      <c r="DM274" s="31"/>
      <c r="DN274" s="31"/>
      <c r="DO274" s="31"/>
      <c r="DP274" s="31"/>
      <c r="DQ274" s="31"/>
      <c r="DR274" s="31"/>
      <c r="DS274" s="31"/>
      <c r="DT274" s="31"/>
      <c r="DU274" s="31"/>
      <c r="DV274" s="31"/>
      <c r="DW274" s="31"/>
      <c r="DX274" s="31"/>
      <c r="DY274" s="31"/>
    </row>
    <row r="275">
      <c r="U275" s="31"/>
      <c r="V275" s="31"/>
      <c r="W275" s="31"/>
      <c r="AL275" s="31"/>
      <c r="AS275" s="31"/>
      <c r="AT275" s="31"/>
      <c r="AU275" s="31"/>
      <c r="AY275" s="31"/>
      <c r="BA275" s="31"/>
      <c r="BC275" s="31"/>
      <c r="BJ275" s="31"/>
      <c r="BK275" s="31"/>
      <c r="BQ275" s="31"/>
      <c r="BR275" s="31"/>
      <c r="BS275" s="31"/>
      <c r="BT275" s="31"/>
      <c r="BU275" s="31"/>
      <c r="BV275" s="31"/>
      <c r="BW275" s="31"/>
      <c r="CQ275" s="31"/>
      <c r="CR275" s="31"/>
      <c r="CS275" s="31"/>
      <c r="CT275" s="31"/>
      <c r="CU275" s="31"/>
      <c r="CV275" s="31"/>
      <c r="CW275" s="31"/>
      <c r="CX275" s="31"/>
      <c r="CY275" s="31"/>
      <c r="CZ275" s="31"/>
      <c r="DA275" s="31"/>
      <c r="DB275" s="31"/>
      <c r="DC275" s="31"/>
      <c r="DD275" s="31"/>
      <c r="DE275" s="31"/>
      <c r="DF275" s="31"/>
      <c r="DG275" s="31"/>
      <c r="DH275" s="31"/>
      <c r="DI275" s="31"/>
      <c r="DJ275" s="31"/>
      <c r="DK275" s="31"/>
      <c r="DL275" s="31"/>
      <c r="DM275" s="31"/>
      <c r="DN275" s="31"/>
      <c r="DO275" s="31"/>
      <c r="DP275" s="31"/>
      <c r="DQ275" s="31"/>
      <c r="DR275" s="31"/>
      <c r="DS275" s="31"/>
      <c r="DT275" s="31"/>
      <c r="DU275" s="31"/>
      <c r="DV275" s="31"/>
      <c r="DW275" s="31"/>
      <c r="DX275" s="31"/>
      <c r="DY275" s="31"/>
    </row>
    <row r="276">
      <c r="U276" s="31"/>
      <c r="V276" s="31"/>
      <c r="W276" s="31"/>
      <c r="AL276" s="31"/>
      <c r="AS276" s="31"/>
      <c r="AT276" s="31"/>
      <c r="AU276" s="31"/>
      <c r="AY276" s="31"/>
      <c r="BA276" s="31"/>
      <c r="BC276" s="31"/>
      <c r="BJ276" s="31"/>
      <c r="BK276" s="31"/>
      <c r="BQ276" s="31"/>
      <c r="BR276" s="31"/>
      <c r="BS276" s="31"/>
      <c r="BT276" s="31"/>
      <c r="BU276" s="31"/>
      <c r="BV276" s="31"/>
      <c r="BW276" s="31"/>
      <c r="CQ276" s="31"/>
      <c r="CR276" s="31"/>
      <c r="CS276" s="31"/>
      <c r="CT276" s="31"/>
      <c r="CU276" s="31"/>
      <c r="CV276" s="31"/>
      <c r="CW276" s="31"/>
      <c r="CX276" s="31"/>
      <c r="CY276" s="31"/>
      <c r="CZ276" s="31"/>
      <c r="DA276" s="31"/>
      <c r="DB276" s="31"/>
      <c r="DC276" s="31"/>
      <c r="DD276" s="31"/>
      <c r="DE276" s="31"/>
      <c r="DF276" s="31"/>
      <c r="DG276" s="31"/>
      <c r="DH276" s="31"/>
      <c r="DI276" s="31"/>
      <c r="DJ276" s="31"/>
      <c r="DK276" s="31"/>
      <c r="DL276" s="31"/>
      <c r="DM276" s="31"/>
      <c r="DN276" s="31"/>
      <c r="DO276" s="31"/>
      <c r="DP276" s="31"/>
      <c r="DQ276" s="31"/>
      <c r="DR276" s="31"/>
      <c r="DS276" s="31"/>
      <c r="DT276" s="31"/>
      <c r="DU276" s="31"/>
      <c r="DV276" s="31"/>
      <c r="DW276" s="31"/>
      <c r="DX276" s="31"/>
      <c r="DY276" s="31"/>
    </row>
    <row r="277">
      <c r="U277" s="31"/>
      <c r="V277" s="31"/>
      <c r="W277" s="31"/>
      <c r="AL277" s="31"/>
      <c r="AS277" s="31"/>
      <c r="AT277" s="31"/>
      <c r="AU277" s="31"/>
      <c r="AY277" s="31"/>
      <c r="BA277" s="31"/>
      <c r="BC277" s="31"/>
      <c r="BJ277" s="31"/>
      <c r="BK277" s="31"/>
      <c r="BQ277" s="31"/>
      <c r="BR277" s="31"/>
      <c r="BS277" s="31"/>
      <c r="BT277" s="31"/>
      <c r="BU277" s="31"/>
      <c r="BV277" s="31"/>
      <c r="BW277" s="31"/>
      <c r="CQ277" s="31"/>
      <c r="CR277" s="31"/>
      <c r="CS277" s="31"/>
      <c r="CT277" s="31"/>
      <c r="CU277" s="31"/>
      <c r="CV277" s="31"/>
      <c r="CW277" s="31"/>
      <c r="CX277" s="31"/>
      <c r="CY277" s="31"/>
      <c r="CZ277" s="31"/>
      <c r="DA277" s="31"/>
      <c r="DB277" s="31"/>
      <c r="DC277" s="31"/>
      <c r="DD277" s="31"/>
      <c r="DE277" s="31"/>
      <c r="DF277" s="31"/>
      <c r="DG277" s="31"/>
      <c r="DH277" s="31"/>
      <c r="DI277" s="31"/>
      <c r="DJ277" s="31"/>
      <c r="DK277" s="31"/>
      <c r="DL277" s="31"/>
      <c r="DM277" s="31"/>
      <c r="DN277" s="31"/>
      <c r="DO277" s="31"/>
      <c r="DP277" s="31"/>
      <c r="DQ277" s="31"/>
      <c r="DR277" s="31"/>
      <c r="DS277" s="31"/>
      <c r="DT277" s="31"/>
      <c r="DU277" s="31"/>
      <c r="DV277" s="31"/>
      <c r="DW277" s="31"/>
      <c r="DX277" s="31"/>
      <c r="DY277" s="31"/>
    </row>
    <row r="278">
      <c r="U278" s="31"/>
      <c r="V278" s="31"/>
      <c r="W278" s="31"/>
      <c r="AL278" s="31"/>
      <c r="AS278" s="31"/>
      <c r="AT278" s="31"/>
      <c r="AU278" s="31"/>
      <c r="AY278" s="31"/>
      <c r="BA278" s="31"/>
      <c r="BC278" s="31"/>
      <c r="BJ278" s="31"/>
      <c r="BK278" s="31"/>
      <c r="BQ278" s="31"/>
      <c r="BR278" s="31"/>
      <c r="BS278" s="31"/>
      <c r="BT278" s="31"/>
      <c r="BU278" s="31"/>
      <c r="BV278" s="31"/>
      <c r="BW278" s="31"/>
      <c r="CQ278" s="31"/>
      <c r="CR278" s="31"/>
      <c r="CS278" s="31"/>
      <c r="CT278" s="31"/>
      <c r="CU278" s="31"/>
      <c r="CV278" s="31"/>
      <c r="CW278" s="31"/>
      <c r="CX278" s="31"/>
      <c r="CY278" s="31"/>
      <c r="CZ278" s="31"/>
      <c r="DA278" s="31"/>
      <c r="DB278" s="31"/>
      <c r="DC278" s="31"/>
      <c r="DD278" s="31"/>
      <c r="DE278" s="31"/>
      <c r="DF278" s="31"/>
      <c r="DG278" s="31"/>
      <c r="DH278" s="31"/>
      <c r="DI278" s="31"/>
      <c r="DJ278" s="31"/>
      <c r="DK278" s="31"/>
      <c r="DL278" s="31"/>
      <c r="DM278" s="31"/>
      <c r="DN278" s="31"/>
      <c r="DO278" s="31"/>
      <c r="DP278" s="31"/>
      <c r="DQ278" s="31"/>
      <c r="DR278" s="31"/>
      <c r="DS278" s="31"/>
      <c r="DT278" s="31"/>
      <c r="DU278" s="31"/>
      <c r="DV278" s="31"/>
      <c r="DW278" s="31"/>
      <c r="DX278" s="31"/>
      <c r="DY278" s="31"/>
    </row>
    <row r="279">
      <c r="U279" s="31"/>
      <c r="V279" s="31"/>
      <c r="W279" s="31"/>
      <c r="AL279" s="31"/>
      <c r="AS279" s="31"/>
      <c r="AT279" s="31"/>
      <c r="AU279" s="31"/>
      <c r="AY279" s="31"/>
      <c r="BA279" s="31"/>
      <c r="BC279" s="31"/>
      <c r="BJ279" s="31"/>
      <c r="BK279" s="31"/>
      <c r="BQ279" s="31"/>
      <c r="BR279" s="31"/>
      <c r="BS279" s="31"/>
      <c r="BT279" s="31"/>
      <c r="BU279" s="31"/>
      <c r="BV279" s="31"/>
      <c r="BW279" s="31"/>
      <c r="CQ279" s="31"/>
      <c r="CR279" s="31"/>
      <c r="CS279" s="31"/>
      <c r="CT279" s="31"/>
      <c r="CU279" s="31"/>
      <c r="CV279" s="31"/>
      <c r="CW279" s="31"/>
      <c r="CX279" s="31"/>
      <c r="CY279" s="31"/>
      <c r="CZ279" s="31"/>
      <c r="DA279" s="31"/>
      <c r="DB279" s="31"/>
      <c r="DC279" s="31"/>
      <c r="DD279" s="31"/>
      <c r="DE279" s="31"/>
      <c r="DF279" s="31"/>
      <c r="DG279" s="31"/>
      <c r="DH279" s="31"/>
      <c r="DI279" s="31"/>
      <c r="DJ279" s="31"/>
      <c r="DK279" s="31"/>
      <c r="DL279" s="31"/>
      <c r="DM279" s="31"/>
      <c r="DN279" s="31"/>
      <c r="DO279" s="31"/>
      <c r="DP279" s="31"/>
      <c r="DQ279" s="31"/>
      <c r="DR279" s="31"/>
      <c r="DS279" s="31"/>
      <c r="DT279" s="31"/>
      <c r="DU279" s="31"/>
      <c r="DV279" s="31"/>
      <c r="DW279" s="31"/>
      <c r="DX279" s="31"/>
      <c r="DY279" s="31"/>
    </row>
    <row r="280">
      <c r="U280" s="31"/>
      <c r="V280" s="31"/>
      <c r="W280" s="31"/>
      <c r="AL280" s="31"/>
      <c r="AS280" s="31"/>
      <c r="AT280" s="31"/>
      <c r="AU280" s="31"/>
      <c r="AY280" s="31"/>
      <c r="BA280" s="31"/>
      <c r="BC280" s="31"/>
      <c r="BJ280" s="31"/>
      <c r="BK280" s="31"/>
      <c r="BQ280" s="31"/>
      <c r="BR280" s="31"/>
      <c r="BS280" s="31"/>
      <c r="BT280" s="31"/>
      <c r="BU280" s="31"/>
      <c r="BV280" s="31"/>
      <c r="BW280" s="31"/>
      <c r="CQ280" s="31"/>
      <c r="CR280" s="31"/>
      <c r="CS280" s="31"/>
      <c r="CT280" s="31"/>
      <c r="CU280" s="31"/>
      <c r="CV280" s="31"/>
      <c r="CW280" s="31"/>
      <c r="CX280" s="31"/>
      <c r="CY280" s="31"/>
      <c r="CZ280" s="31"/>
      <c r="DA280" s="31"/>
      <c r="DB280" s="31"/>
      <c r="DC280" s="31"/>
      <c r="DD280" s="31"/>
      <c r="DE280" s="31"/>
      <c r="DF280" s="31"/>
      <c r="DG280" s="31"/>
      <c r="DH280" s="31"/>
      <c r="DI280" s="31"/>
      <c r="DJ280" s="31"/>
      <c r="DK280" s="31"/>
      <c r="DL280" s="31"/>
      <c r="DM280" s="31"/>
      <c r="DN280" s="31"/>
      <c r="DO280" s="31"/>
      <c r="DP280" s="31"/>
      <c r="DQ280" s="31"/>
      <c r="DR280" s="31"/>
      <c r="DS280" s="31"/>
      <c r="DT280" s="31"/>
      <c r="DU280" s="31"/>
      <c r="DV280" s="31"/>
      <c r="DW280" s="31"/>
      <c r="DX280" s="31"/>
      <c r="DY280" s="31"/>
    </row>
    <row r="281">
      <c r="U281" s="31"/>
      <c r="V281" s="31"/>
      <c r="W281" s="31"/>
      <c r="AL281" s="31"/>
      <c r="AS281" s="31"/>
      <c r="AT281" s="31"/>
      <c r="AU281" s="31"/>
      <c r="AY281" s="31"/>
      <c r="BA281" s="31"/>
      <c r="BC281" s="31"/>
      <c r="BJ281" s="31"/>
      <c r="BK281" s="31"/>
      <c r="BQ281" s="31"/>
      <c r="BR281" s="31"/>
      <c r="BS281" s="31"/>
      <c r="BT281" s="31"/>
      <c r="BU281" s="31"/>
      <c r="BV281" s="31"/>
      <c r="BW281" s="31"/>
      <c r="CQ281" s="31"/>
      <c r="CR281" s="31"/>
      <c r="CS281" s="31"/>
      <c r="CT281" s="31"/>
      <c r="CU281" s="31"/>
      <c r="CV281" s="31"/>
      <c r="CW281" s="31"/>
      <c r="CX281" s="31"/>
      <c r="CY281" s="31"/>
      <c r="CZ281" s="31"/>
      <c r="DA281" s="31"/>
      <c r="DB281" s="31"/>
      <c r="DC281" s="31"/>
      <c r="DD281" s="31"/>
      <c r="DE281" s="31"/>
      <c r="DF281" s="31"/>
      <c r="DG281" s="31"/>
      <c r="DH281" s="31"/>
      <c r="DI281" s="31"/>
      <c r="DJ281" s="31"/>
      <c r="DK281" s="31"/>
      <c r="DL281" s="31"/>
      <c r="DM281" s="31"/>
      <c r="DN281" s="31"/>
      <c r="DO281" s="31"/>
      <c r="DP281" s="31"/>
      <c r="DQ281" s="31"/>
      <c r="DR281" s="31"/>
      <c r="DS281" s="31"/>
      <c r="DT281" s="31"/>
      <c r="DU281" s="31"/>
      <c r="DV281" s="31"/>
      <c r="DW281" s="31"/>
      <c r="DX281" s="31"/>
      <c r="DY281" s="31"/>
    </row>
    <row r="282">
      <c r="U282" s="31"/>
      <c r="V282" s="31"/>
      <c r="W282" s="31"/>
      <c r="AL282" s="31"/>
      <c r="AS282" s="31"/>
      <c r="AT282" s="31"/>
      <c r="AU282" s="31"/>
      <c r="AY282" s="31"/>
      <c r="BA282" s="31"/>
      <c r="BC282" s="31"/>
      <c r="BJ282" s="31"/>
      <c r="BK282" s="31"/>
      <c r="BQ282" s="31"/>
      <c r="BR282" s="31"/>
      <c r="BS282" s="31"/>
      <c r="BT282" s="31"/>
      <c r="BU282" s="31"/>
      <c r="BV282" s="31"/>
      <c r="BW282" s="31"/>
      <c r="CQ282" s="31"/>
      <c r="CR282" s="31"/>
      <c r="CS282" s="31"/>
      <c r="CT282" s="31"/>
      <c r="CU282" s="31"/>
      <c r="CV282" s="31"/>
      <c r="CW282" s="31"/>
      <c r="CX282" s="31"/>
      <c r="CY282" s="31"/>
      <c r="CZ282" s="31"/>
      <c r="DA282" s="31"/>
      <c r="DB282" s="31"/>
      <c r="DC282" s="31"/>
      <c r="DD282" s="31"/>
      <c r="DE282" s="31"/>
      <c r="DF282" s="31"/>
      <c r="DG282" s="31"/>
      <c r="DH282" s="31"/>
      <c r="DI282" s="31"/>
      <c r="DJ282" s="31"/>
      <c r="DK282" s="31"/>
      <c r="DL282" s="31"/>
      <c r="DM282" s="31"/>
      <c r="DN282" s="31"/>
      <c r="DO282" s="31"/>
      <c r="DP282" s="31"/>
      <c r="DQ282" s="31"/>
      <c r="DR282" s="31"/>
      <c r="DS282" s="31"/>
      <c r="DT282" s="31"/>
      <c r="DU282" s="31"/>
      <c r="DV282" s="31"/>
      <c r="DW282" s="31"/>
      <c r="DX282" s="31"/>
      <c r="DY282" s="31"/>
    </row>
    <row r="283">
      <c r="U283" s="31"/>
      <c r="V283" s="31"/>
      <c r="W283" s="31"/>
      <c r="AL283" s="31"/>
      <c r="AS283" s="31"/>
      <c r="AT283" s="31"/>
      <c r="AU283" s="31"/>
      <c r="AY283" s="31"/>
      <c r="BA283" s="31"/>
      <c r="BC283" s="31"/>
      <c r="BJ283" s="31"/>
      <c r="BK283" s="31"/>
      <c r="BQ283" s="31"/>
      <c r="BR283" s="31"/>
      <c r="BS283" s="31"/>
      <c r="BT283" s="31"/>
      <c r="BU283" s="31"/>
      <c r="BV283" s="31"/>
      <c r="BW283" s="31"/>
      <c r="CQ283" s="31"/>
      <c r="CR283" s="31"/>
      <c r="CS283" s="31"/>
      <c r="CT283" s="31"/>
      <c r="CU283" s="31"/>
      <c r="CV283" s="31"/>
      <c r="CW283" s="31"/>
      <c r="CX283" s="31"/>
      <c r="CY283" s="31"/>
      <c r="CZ283" s="31"/>
      <c r="DA283" s="31"/>
      <c r="DB283" s="31"/>
      <c r="DC283" s="31"/>
      <c r="DD283" s="31"/>
      <c r="DE283" s="31"/>
      <c r="DF283" s="31"/>
      <c r="DG283" s="31"/>
      <c r="DH283" s="31"/>
      <c r="DI283" s="31"/>
      <c r="DJ283" s="31"/>
      <c r="DK283" s="31"/>
      <c r="DL283" s="31"/>
      <c r="DM283" s="31"/>
      <c r="DN283" s="31"/>
      <c r="DO283" s="31"/>
      <c r="DP283" s="31"/>
      <c r="DQ283" s="31"/>
      <c r="DR283" s="31"/>
      <c r="DS283" s="31"/>
      <c r="DT283" s="31"/>
      <c r="DU283" s="31"/>
      <c r="DV283" s="31"/>
      <c r="DW283" s="31"/>
      <c r="DX283" s="31"/>
      <c r="DY283" s="31"/>
    </row>
    <row r="284">
      <c r="U284" s="31"/>
      <c r="V284" s="31"/>
      <c r="W284" s="31"/>
      <c r="AL284" s="31"/>
      <c r="AS284" s="31"/>
      <c r="AT284" s="31"/>
      <c r="AU284" s="31"/>
      <c r="AY284" s="31"/>
      <c r="BA284" s="31"/>
      <c r="BC284" s="31"/>
      <c r="BJ284" s="31"/>
      <c r="BK284" s="31"/>
      <c r="BQ284" s="31"/>
      <c r="BR284" s="31"/>
      <c r="BS284" s="31"/>
      <c r="BT284" s="31"/>
      <c r="BU284" s="31"/>
      <c r="BV284" s="31"/>
      <c r="BW284" s="31"/>
      <c r="CQ284" s="31"/>
      <c r="CR284" s="31"/>
      <c r="CS284" s="31"/>
      <c r="CT284" s="31"/>
      <c r="CU284" s="31"/>
      <c r="CV284" s="31"/>
      <c r="CW284" s="31"/>
      <c r="CX284" s="31"/>
      <c r="CY284" s="31"/>
      <c r="CZ284" s="31"/>
      <c r="DA284" s="31"/>
      <c r="DB284" s="31"/>
      <c r="DC284" s="31"/>
      <c r="DD284" s="31"/>
      <c r="DE284" s="31"/>
      <c r="DF284" s="31"/>
      <c r="DG284" s="31"/>
      <c r="DH284" s="31"/>
      <c r="DI284" s="31"/>
      <c r="DJ284" s="31"/>
      <c r="DK284" s="31"/>
      <c r="DL284" s="31"/>
      <c r="DM284" s="31"/>
      <c r="DN284" s="31"/>
      <c r="DO284" s="31"/>
      <c r="DP284" s="31"/>
      <c r="DQ284" s="31"/>
      <c r="DR284" s="31"/>
      <c r="DS284" s="31"/>
      <c r="DT284" s="31"/>
      <c r="DU284" s="31"/>
      <c r="DV284" s="31"/>
      <c r="DW284" s="31"/>
      <c r="DX284" s="31"/>
      <c r="DY284" s="31"/>
    </row>
    <row r="285">
      <c r="U285" s="31"/>
      <c r="V285" s="31"/>
      <c r="W285" s="31"/>
      <c r="AL285" s="31"/>
      <c r="AS285" s="31"/>
      <c r="AT285" s="31"/>
      <c r="AU285" s="31"/>
      <c r="AY285" s="31"/>
      <c r="BA285" s="31"/>
      <c r="BC285" s="31"/>
      <c r="BJ285" s="31"/>
      <c r="BK285" s="31"/>
      <c r="BQ285" s="31"/>
      <c r="BR285" s="31"/>
      <c r="BS285" s="31"/>
      <c r="BT285" s="31"/>
      <c r="BU285" s="31"/>
      <c r="BV285" s="31"/>
      <c r="BW285" s="31"/>
      <c r="CQ285" s="31"/>
      <c r="CR285" s="31"/>
      <c r="CS285" s="31"/>
      <c r="CT285" s="31"/>
      <c r="CU285" s="31"/>
      <c r="CV285" s="31"/>
      <c r="CW285" s="31"/>
      <c r="CX285" s="31"/>
      <c r="CY285" s="31"/>
      <c r="CZ285" s="31"/>
      <c r="DA285" s="31"/>
      <c r="DB285" s="31"/>
      <c r="DC285" s="31"/>
      <c r="DD285" s="31"/>
      <c r="DE285" s="31"/>
      <c r="DF285" s="31"/>
      <c r="DG285" s="31"/>
      <c r="DH285" s="31"/>
      <c r="DI285" s="31"/>
      <c r="DJ285" s="31"/>
      <c r="DK285" s="31"/>
      <c r="DL285" s="31"/>
      <c r="DM285" s="31"/>
      <c r="DN285" s="31"/>
      <c r="DO285" s="31"/>
      <c r="DP285" s="31"/>
      <c r="DQ285" s="31"/>
      <c r="DR285" s="31"/>
      <c r="DS285" s="31"/>
      <c r="DT285" s="31"/>
      <c r="DU285" s="31"/>
      <c r="DV285" s="31"/>
      <c r="DW285" s="31"/>
      <c r="DX285" s="31"/>
      <c r="DY285" s="31"/>
    </row>
    <row r="286">
      <c r="U286" s="31"/>
      <c r="V286" s="31"/>
      <c r="W286" s="31"/>
      <c r="AL286" s="31"/>
      <c r="AS286" s="31"/>
      <c r="AT286" s="31"/>
      <c r="AU286" s="31"/>
      <c r="AY286" s="31"/>
      <c r="BA286" s="31"/>
      <c r="BC286" s="31"/>
      <c r="BJ286" s="31"/>
      <c r="BK286" s="31"/>
      <c r="BQ286" s="31"/>
      <c r="BR286" s="31"/>
      <c r="BS286" s="31"/>
      <c r="BT286" s="31"/>
      <c r="BU286" s="31"/>
      <c r="BV286" s="31"/>
      <c r="BW286" s="31"/>
      <c r="CQ286" s="31"/>
      <c r="CR286" s="31"/>
      <c r="CS286" s="31"/>
      <c r="CT286" s="31"/>
      <c r="CU286" s="31"/>
      <c r="CV286" s="31"/>
      <c r="CW286" s="31"/>
      <c r="CX286" s="31"/>
      <c r="CY286" s="31"/>
      <c r="CZ286" s="31"/>
      <c r="DA286" s="31"/>
      <c r="DB286" s="31"/>
      <c r="DC286" s="31"/>
      <c r="DD286" s="31"/>
      <c r="DE286" s="31"/>
      <c r="DF286" s="31"/>
      <c r="DG286" s="31"/>
      <c r="DH286" s="31"/>
      <c r="DI286" s="31"/>
      <c r="DJ286" s="31"/>
      <c r="DK286" s="31"/>
      <c r="DL286" s="31"/>
      <c r="DM286" s="31"/>
      <c r="DN286" s="31"/>
      <c r="DO286" s="31"/>
      <c r="DP286" s="31"/>
      <c r="DQ286" s="31"/>
      <c r="DR286" s="31"/>
      <c r="DS286" s="31"/>
      <c r="DT286" s="31"/>
      <c r="DU286" s="31"/>
      <c r="DV286" s="31"/>
      <c r="DW286" s="31"/>
      <c r="DX286" s="31"/>
      <c r="DY286" s="31"/>
    </row>
    <row r="287">
      <c r="U287" s="31"/>
      <c r="V287" s="31"/>
      <c r="W287" s="31"/>
      <c r="AL287" s="31"/>
      <c r="AS287" s="31"/>
      <c r="AT287" s="31"/>
      <c r="AU287" s="31"/>
      <c r="AY287" s="31"/>
      <c r="BA287" s="31"/>
      <c r="BC287" s="31"/>
      <c r="BJ287" s="31"/>
      <c r="BK287" s="31"/>
      <c r="BQ287" s="31"/>
      <c r="BR287" s="31"/>
      <c r="BS287" s="31"/>
      <c r="BT287" s="31"/>
      <c r="BU287" s="31"/>
      <c r="BV287" s="31"/>
      <c r="BW287" s="31"/>
      <c r="CQ287" s="31"/>
      <c r="CR287" s="31"/>
      <c r="CS287" s="31"/>
      <c r="CT287" s="31"/>
      <c r="CU287" s="31"/>
      <c r="CV287" s="31"/>
      <c r="CW287" s="31"/>
      <c r="CX287" s="31"/>
      <c r="CY287" s="31"/>
      <c r="CZ287" s="31"/>
      <c r="DA287" s="31"/>
      <c r="DB287" s="31"/>
      <c r="DC287" s="31"/>
      <c r="DD287" s="31"/>
      <c r="DE287" s="31"/>
      <c r="DF287" s="31"/>
      <c r="DG287" s="31"/>
      <c r="DH287" s="31"/>
      <c r="DI287" s="31"/>
      <c r="DJ287" s="31"/>
      <c r="DK287" s="31"/>
      <c r="DL287" s="31"/>
      <c r="DM287" s="31"/>
      <c r="DN287" s="31"/>
      <c r="DO287" s="31"/>
      <c r="DP287" s="31"/>
      <c r="DQ287" s="31"/>
      <c r="DR287" s="31"/>
      <c r="DS287" s="31"/>
      <c r="DT287" s="31"/>
      <c r="DU287" s="31"/>
      <c r="DV287" s="31"/>
      <c r="DW287" s="31"/>
      <c r="DX287" s="31"/>
      <c r="DY287" s="31"/>
    </row>
    <row r="288">
      <c r="U288" s="31"/>
      <c r="V288" s="31"/>
      <c r="W288" s="31"/>
      <c r="AL288" s="31"/>
      <c r="AS288" s="31"/>
      <c r="AT288" s="31"/>
      <c r="AU288" s="31"/>
      <c r="AY288" s="31"/>
      <c r="BA288" s="31"/>
      <c r="BC288" s="31"/>
      <c r="BJ288" s="31"/>
      <c r="BK288" s="31"/>
      <c r="BQ288" s="31"/>
      <c r="BR288" s="31"/>
      <c r="BS288" s="31"/>
      <c r="BT288" s="31"/>
      <c r="BU288" s="31"/>
      <c r="BV288" s="31"/>
      <c r="BW288" s="31"/>
      <c r="CQ288" s="31"/>
      <c r="CR288" s="31"/>
      <c r="CS288" s="31"/>
      <c r="CT288" s="31"/>
      <c r="CU288" s="31"/>
      <c r="CV288" s="31"/>
      <c r="CW288" s="31"/>
      <c r="CX288" s="31"/>
      <c r="CY288" s="31"/>
      <c r="CZ288" s="31"/>
      <c r="DA288" s="31"/>
      <c r="DB288" s="31"/>
      <c r="DC288" s="31"/>
      <c r="DD288" s="31"/>
      <c r="DE288" s="31"/>
      <c r="DF288" s="31"/>
      <c r="DG288" s="31"/>
      <c r="DH288" s="31"/>
      <c r="DI288" s="31"/>
      <c r="DJ288" s="31"/>
      <c r="DK288" s="31"/>
      <c r="DL288" s="31"/>
      <c r="DM288" s="31"/>
      <c r="DN288" s="31"/>
      <c r="DO288" s="31"/>
      <c r="DP288" s="31"/>
      <c r="DQ288" s="31"/>
      <c r="DR288" s="31"/>
      <c r="DS288" s="31"/>
      <c r="DT288" s="31"/>
      <c r="DU288" s="31"/>
      <c r="DV288" s="31"/>
      <c r="DW288" s="31"/>
      <c r="DX288" s="31"/>
      <c r="DY288" s="31"/>
    </row>
    <row r="289">
      <c r="U289" s="31"/>
      <c r="V289" s="31"/>
      <c r="W289" s="31"/>
      <c r="AL289" s="31"/>
      <c r="AS289" s="31"/>
      <c r="AT289" s="31"/>
      <c r="AU289" s="31"/>
      <c r="AY289" s="31"/>
      <c r="BA289" s="31"/>
      <c r="BC289" s="31"/>
      <c r="BJ289" s="31"/>
      <c r="BK289" s="31"/>
      <c r="BQ289" s="31"/>
      <c r="BR289" s="31"/>
      <c r="BS289" s="31"/>
      <c r="BT289" s="31"/>
      <c r="BU289" s="31"/>
      <c r="BV289" s="31"/>
      <c r="BW289" s="31"/>
      <c r="CQ289" s="31"/>
      <c r="CR289" s="31"/>
      <c r="CS289" s="31"/>
      <c r="CT289" s="31"/>
      <c r="CU289" s="31"/>
      <c r="CV289" s="31"/>
      <c r="CW289" s="31"/>
      <c r="CX289" s="31"/>
      <c r="CY289" s="31"/>
      <c r="CZ289" s="31"/>
      <c r="DA289" s="31"/>
      <c r="DB289" s="31"/>
      <c r="DC289" s="31"/>
      <c r="DD289" s="31"/>
      <c r="DE289" s="31"/>
      <c r="DF289" s="31"/>
      <c r="DG289" s="31"/>
      <c r="DH289" s="31"/>
      <c r="DI289" s="31"/>
      <c r="DJ289" s="31"/>
      <c r="DK289" s="31"/>
      <c r="DL289" s="31"/>
      <c r="DM289" s="31"/>
      <c r="DN289" s="31"/>
      <c r="DO289" s="31"/>
      <c r="DP289" s="31"/>
      <c r="DQ289" s="31"/>
      <c r="DR289" s="31"/>
      <c r="DS289" s="31"/>
      <c r="DT289" s="31"/>
      <c r="DU289" s="31"/>
      <c r="DV289" s="31"/>
      <c r="DW289" s="31"/>
      <c r="DX289" s="31"/>
      <c r="DY289" s="31"/>
    </row>
    <row r="290">
      <c r="U290" s="31"/>
      <c r="V290" s="31"/>
      <c r="W290" s="31"/>
      <c r="AL290" s="31"/>
      <c r="AS290" s="31"/>
      <c r="AT290" s="31"/>
      <c r="AU290" s="31"/>
      <c r="AY290" s="31"/>
      <c r="BA290" s="31"/>
      <c r="BC290" s="31"/>
      <c r="BJ290" s="31"/>
      <c r="BK290" s="31"/>
      <c r="BQ290" s="31"/>
      <c r="BR290" s="31"/>
      <c r="BS290" s="31"/>
      <c r="BT290" s="31"/>
      <c r="BU290" s="31"/>
      <c r="BV290" s="31"/>
      <c r="BW290" s="31"/>
      <c r="CQ290" s="31"/>
      <c r="CR290" s="31"/>
      <c r="CS290" s="31"/>
      <c r="CT290" s="31"/>
      <c r="CU290" s="31"/>
      <c r="CV290" s="31"/>
      <c r="CW290" s="31"/>
      <c r="CX290" s="31"/>
      <c r="CY290" s="31"/>
      <c r="CZ290" s="31"/>
      <c r="DA290" s="31"/>
      <c r="DB290" s="31"/>
      <c r="DC290" s="31"/>
      <c r="DD290" s="31"/>
      <c r="DE290" s="31"/>
      <c r="DF290" s="31"/>
      <c r="DG290" s="31"/>
      <c r="DH290" s="31"/>
      <c r="DI290" s="31"/>
      <c r="DJ290" s="31"/>
      <c r="DK290" s="31"/>
      <c r="DL290" s="31"/>
      <c r="DM290" s="31"/>
      <c r="DN290" s="31"/>
      <c r="DO290" s="31"/>
      <c r="DP290" s="31"/>
      <c r="DQ290" s="31"/>
      <c r="DR290" s="31"/>
      <c r="DS290" s="31"/>
      <c r="DT290" s="31"/>
      <c r="DU290" s="31"/>
      <c r="DV290" s="31"/>
      <c r="DW290" s="31"/>
      <c r="DX290" s="31"/>
      <c r="DY290" s="31"/>
    </row>
    <row r="291">
      <c r="U291" s="31"/>
      <c r="V291" s="31"/>
      <c r="W291" s="31"/>
      <c r="AL291" s="31"/>
      <c r="AS291" s="31"/>
      <c r="AT291" s="31"/>
      <c r="AU291" s="31"/>
      <c r="AY291" s="31"/>
      <c r="BA291" s="31"/>
      <c r="BC291" s="31"/>
      <c r="BJ291" s="31"/>
      <c r="BK291" s="31"/>
      <c r="BQ291" s="31"/>
      <c r="BR291" s="31"/>
      <c r="BS291" s="31"/>
      <c r="BT291" s="31"/>
      <c r="BU291" s="31"/>
      <c r="BV291" s="31"/>
      <c r="BW291" s="31"/>
      <c r="CQ291" s="31"/>
      <c r="CR291" s="31"/>
      <c r="CS291" s="31"/>
      <c r="CT291" s="31"/>
      <c r="CU291" s="31"/>
      <c r="CV291" s="31"/>
      <c r="CW291" s="31"/>
      <c r="CX291" s="31"/>
      <c r="CY291" s="31"/>
      <c r="CZ291" s="31"/>
      <c r="DA291" s="31"/>
      <c r="DB291" s="31"/>
      <c r="DC291" s="31"/>
      <c r="DD291" s="31"/>
      <c r="DE291" s="31"/>
      <c r="DF291" s="31"/>
      <c r="DG291" s="31"/>
      <c r="DH291" s="31"/>
      <c r="DI291" s="31"/>
      <c r="DJ291" s="31"/>
      <c r="DK291" s="31"/>
      <c r="DL291" s="31"/>
      <c r="DM291" s="31"/>
      <c r="DN291" s="31"/>
      <c r="DO291" s="31"/>
      <c r="DP291" s="31"/>
      <c r="DQ291" s="31"/>
      <c r="DR291" s="31"/>
      <c r="DS291" s="31"/>
      <c r="DT291" s="31"/>
      <c r="DU291" s="31"/>
      <c r="DV291" s="31"/>
      <c r="DW291" s="31"/>
      <c r="DX291" s="31"/>
      <c r="DY291" s="31"/>
    </row>
    <row r="292">
      <c r="U292" s="31"/>
      <c r="V292" s="31"/>
      <c r="W292" s="31"/>
      <c r="AL292" s="31"/>
      <c r="AS292" s="31"/>
      <c r="AT292" s="31"/>
      <c r="AU292" s="31"/>
      <c r="AY292" s="31"/>
      <c r="BA292" s="31"/>
      <c r="BC292" s="31"/>
      <c r="BJ292" s="31"/>
      <c r="BK292" s="31"/>
      <c r="BQ292" s="31"/>
      <c r="BR292" s="31"/>
      <c r="BS292" s="31"/>
      <c r="BT292" s="31"/>
      <c r="BU292" s="31"/>
      <c r="BV292" s="31"/>
      <c r="BW292" s="31"/>
      <c r="CQ292" s="31"/>
      <c r="CR292" s="31"/>
      <c r="CS292" s="31"/>
      <c r="CT292" s="31"/>
      <c r="CU292" s="31"/>
      <c r="CV292" s="31"/>
      <c r="CW292" s="31"/>
      <c r="CX292" s="31"/>
      <c r="CY292" s="31"/>
      <c r="CZ292" s="31"/>
      <c r="DA292" s="31"/>
      <c r="DB292" s="31"/>
      <c r="DC292" s="31"/>
      <c r="DD292" s="31"/>
      <c r="DE292" s="31"/>
      <c r="DF292" s="31"/>
      <c r="DG292" s="31"/>
      <c r="DH292" s="31"/>
      <c r="DI292" s="31"/>
      <c r="DJ292" s="31"/>
      <c r="DK292" s="31"/>
      <c r="DL292" s="31"/>
      <c r="DM292" s="31"/>
      <c r="DN292" s="31"/>
      <c r="DO292" s="31"/>
      <c r="DP292" s="31"/>
      <c r="DQ292" s="31"/>
      <c r="DR292" s="31"/>
      <c r="DS292" s="31"/>
      <c r="DT292" s="31"/>
      <c r="DU292" s="31"/>
      <c r="DV292" s="31"/>
      <c r="DW292" s="31"/>
      <c r="DX292" s="31"/>
      <c r="DY292" s="31"/>
    </row>
    <row r="293">
      <c r="U293" s="31"/>
      <c r="V293" s="31"/>
      <c r="W293" s="31"/>
      <c r="AL293" s="31"/>
      <c r="AS293" s="31"/>
      <c r="AT293" s="31"/>
      <c r="AU293" s="31"/>
      <c r="AY293" s="31"/>
      <c r="BA293" s="31"/>
      <c r="BC293" s="31"/>
      <c r="BJ293" s="31"/>
      <c r="BK293" s="31"/>
      <c r="BQ293" s="31"/>
      <c r="BR293" s="31"/>
      <c r="BS293" s="31"/>
      <c r="BT293" s="31"/>
      <c r="BU293" s="31"/>
      <c r="BV293" s="31"/>
      <c r="BW293" s="31"/>
      <c r="CQ293" s="31"/>
      <c r="CR293" s="31"/>
      <c r="CS293" s="31"/>
      <c r="CT293" s="31"/>
      <c r="CU293" s="31"/>
      <c r="CV293" s="31"/>
      <c r="CW293" s="31"/>
      <c r="CX293" s="31"/>
      <c r="CY293" s="31"/>
      <c r="CZ293" s="31"/>
      <c r="DA293" s="31"/>
      <c r="DB293" s="31"/>
      <c r="DC293" s="31"/>
      <c r="DD293" s="31"/>
      <c r="DE293" s="31"/>
      <c r="DF293" s="31"/>
      <c r="DG293" s="31"/>
      <c r="DH293" s="31"/>
      <c r="DI293" s="31"/>
      <c r="DJ293" s="31"/>
      <c r="DK293" s="31"/>
      <c r="DL293" s="31"/>
      <c r="DM293" s="31"/>
      <c r="DN293" s="31"/>
      <c r="DO293" s="31"/>
      <c r="DP293" s="31"/>
      <c r="DQ293" s="31"/>
      <c r="DR293" s="31"/>
      <c r="DS293" s="31"/>
      <c r="DT293" s="31"/>
      <c r="DU293" s="31"/>
      <c r="DV293" s="31"/>
      <c r="DW293" s="31"/>
      <c r="DX293" s="31"/>
      <c r="DY293" s="31"/>
    </row>
    <row r="294">
      <c r="U294" s="31"/>
      <c r="V294" s="31"/>
      <c r="W294" s="31"/>
      <c r="AL294" s="31"/>
      <c r="AS294" s="31"/>
      <c r="AT294" s="31"/>
      <c r="AU294" s="31"/>
      <c r="AY294" s="31"/>
      <c r="BA294" s="31"/>
      <c r="BC294" s="31"/>
      <c r="BJ294" s="31"/>
      <c r="BK294" s="31"/>
      <c r="BQ294" s="31"/>
      <c r="BR294" s="31"/>
      <c r="BS294" s="31"/>
      <c r="BT294" s="31"/>
      <c r="BU294" s="31"/>
      <c r="BV294" s="31"/>
      <c r="BW294" s="31"/>
      <c r="CQ294" s="31"/>
      <c r="CR294" s="31"/>
      <c r="CS294" s="31"/>
      <c r="CT294" s="31"/>
      <c r="CU294" s="31"/>
      <c r="CV294" s="31"/>
      <c r="CW294" s="31"/>
      <c r="CX294" s="31"/>
      <c r="CY294" s="31"/>
      <c r="CZ294" s="31"/>
      <c r="DA294" s="31"/>
      <c r="DB294" s="31"/>
      <c r="DC294" s="31"/>
      <c r="DD294" s="31"/>
      <c r="DE294" s="31"/>
      <c r="DF294" s="31"/>
      <c r="DG294" s="31"/>
      <c r="DH294" s="31"/>
      <c r="DI294" s="31"/>
      <c r="DJ294" s="31"/>
      <c r="DK294" s="31"/>
      <c r="DL294" s="31"/>
      <c r="DM294" s="31"/>
      <c r="DN294" s="31"/>
      <c r="DO294" s="31"/>
      <c r="DP294" s="31"/>
      <c r="DQ294" s="31"/>
      <c r="DR294" s="31"/>
      <c r="DS294" s="31"/>
      <c r="DT294" s="31"/>
      <c r="DU294" s="31"/>
      <c r="DV294" s="31"/>
      <c r="DW294" s="31"/>
      <c r="DX294" s="31"/>
      <c r="DY294" s="31"/>
    </row>
    <row r="295">
      <c r="U295" s="31"/>
      <c r="V295" s="31"/>
      <c r="W295" s="31"/>
      <c r="AL295" s="31"/>
      <c r="AS295" s="31"/>
      <c r="AT295" s="31"/>
      <c r="AU295" s="31"/>
      <c r="AY295" s="31"/>
      <c r="BA295" s="31"/>
      <c r="BC295" s="31"/>
      <c r="BJ295" s="31"/>
      <c r="BK295" s="31"/>
      <c r="BQ295" s="31"/>
      <c r="BR295" s="31"/>
      <c r="BS295" s="31"/>
      <c r="BT295" s="31"/>
      <c r="BU295" s="31"/>
      <c r="BV295" s="31"/>
      <c r="BW295" s="31"/>
      <c r="CQ295" s="31"/>
      <c r="CR295" s="31"/>
      <c r="CS295" s="31"/>
      <c r="CT295" s="31"/>
      <c r="CU295" s="31"/>
      <c r="CV295" s="31"/>
      <c r="CW295" s="31"/>
      <c r="CX295" s="31"/>
      <c r="CY295" s="31"/>
      <c r="CZ295" s="31"/>
      <c r="DA295" s="31"/>
      <c r="DB295" s="31"/>
      <c r="DC295" s="31"/>
      <c r="DD295" s="31"/>
      <c r="DE295" s="31"/>
      <c r="DF295" s="31"/>
      <c r="DG295" s="31"/>
      <c r="DH295" s="31"/>
      <c r="DI295" s="31"/>
      <c r="DJ295" s="31"/>
      <c r="DK295" s="31"/>
      <c r="DL295" s="31"/>
      <c r="DM295" s="31"/>
      <c r="DN295" s="31"/>
      <c r="DO295" s="31"/>
      <c r="DP295" s="31"/>
      <c r="DQ295" s="31"/>
      <c r="DR295" s="31"/>
      <c r="DS295" s="31"/>
      <c r="DT295" s="31"/>
      <c r="DU295" s="31"/>
      <c r="DV295" s="31"/>
      <c r="DW295" s="31"/>
      <c r="DX295" s="31"/>
      <c r="DY295" s="31"/>
    </row>
    <row r="296">
      <c r="U296" s="31"/>
      <c r="V296" s="31"/>
      <c r="W296" s="31"/>
      <c r="AL296" s="31"/>
      <c r="AS296" s="31"/>
      <c r="AT296" s="31"/>
      <c r="AU296" s="31"/>
      <c r="AY296" s="31"/>
      <c r="BA296" s="31"/>
      <c r="BC296" s="31"/>
      <c r="BJ296" s="31"/>
      <c r="BK296" s="31"/>
      <c r="BQ296" s="31"/>
      <c r="BR296" s="31"/>
      <c r="BS296" s="31"/>
      <c r="BT296" s="31"/>
      <c r="BU296" s="31"/>
      <c r="BV296" s="31"/>
      <c r="BW296" s="31"/>
      <c r="CQ296" s="31"/>
      <c r="CR296" s="31"/>
      <c r="CS296" s="31"/>
      <c r="CT296" s="31"/>
      <c r="CU296" s="31"/>
      <c r="CV296" s="31"/>
      <c r="CW296" s="31"/>
      <c r="CX296" s="31"/>
      <c r="CY296" s="31"/>
      <c r="CZ296" s="31"/>
      <c r="DA296" s="31"/>
      <c r="DB296" s="31"/>
      <c r="DC296" s="31"/>
      <c r="DD296" s="31"/>
      <c r="DE296" s="31"/>
      <c r="DF296" s="31"/>
      <c r="DG296" s="31"/>
      <c r="DH296" s="31"/>
      <c r="DI296" s="31"/>
      <c r="DJ296" s="31"/>
      <c r="DK296" s="31"/>
      <c r="DL296" s="31"/>
      <c r="DM296" s="31"/>
      <c r="DN296" s="31"/>
      <c r="DO296" s="31"/>
      <c r="DP296" s="31"/>
      <c r="DQ296" s="31"/>
      <c r="DR296" s="31"/>
      <c r="DS296" s="31"/>
      <c r="DT296" s="31"/>
      <c r="DU296" s="31"/>
      <c r="DV296" s="31"/>
      <c r="DW296" s="31"/>
      <c r="DX296" s="31"/>
      <c r="DY296" s="31"/>
    </row>
    <row r="297">
      <c r="U297" s="31"/>
      <c r="V297" s="31"/>
      <c r="W297" s="31"/>
      <c r="AL297" s="31"/>
      <c r="AS297" s="31"/>
      <c r="AT297" s="31"/>
      <c r="AU297" s="31"/>
      <c r="AY297" s="31"/>
      <c r="BA297" s="31"/>
      <c r="BC297" s="31"/>
      <c r="BJ297" s="31"/>
      <c r="BK297" s="31"/>
      <c r="BQ297" s="31"/>
      <c r="BR297" s="31"/>
      <c r="BS297" s="31"/>
      <c r="BT297" s="31"/>
      <c r="BU297" s="31"/>
      <c r="BV297" s="31"/>
      <c r="BW297" s="31"/>
      <c r="CQ297" s="31"/>
      <c r="CR297" s="31"/>
      <c r="CS297" s="31"/>
      <c r="CT297" s="31"/>
      <c r="CU297" s="31"/>
      <c r="CV297" s="31"/>
      <c r="CW297" s="31"/>
      <c r="CX297" s="31"/>
      <c r="CY297" s="31"/>
      <c r="CZ297" s="31"/>
      <c r="DA297" s="31"/>
      <c r="DB297" s="31"/>
      <c r="DC297" s="31"/>
      <c r="DD297" s="31"/>
      <c r="DE297" s="31"/>
      <c r="DF297" s="31"/>
      <c r="DG297" s="31"/>
      <c r="DH297" s="31"/>
      <c r="DI297" s="31"/>
      <c r="DJ297" s="31"/>
      <c r="DK297" s="31"/>
      <c r="DL297" s="31"/>
      <c r="DM297" s="31"/>
      <c r="DN297" s="31"/>
      <c r="DO297" s="31"/>
      <c r="DP297" s="31"/>
      <c r="DQ297" s="31"/>
      <c r="DR297" s="31"/>
      <c r="DS297" s="31"/>
      <c r="DT297" s="31"/>
      <c r="DU297" s="31"/>
      <c r="DV297" s="31"/>
      <c r="DW297" s="31"/>
      <c r="DX297" s="31"/>
      <c r="DY297" s="31"/>
    </row>
    <row r="298">
      <c r="U298" s="31"/>
      <c r="V298" s="31"/>
      <c r="W298" s="31"/>
      <c r="AL298" s="31"/>
      <c r="AS298" s="31"/>
      <c r="AT298" s="31"/>
      <c r="AU298" s="31"/>
      <c r="AY298" s="31"/>
      <c r="BA298" s="31"/>
      <c r="BC298" s="31"/>
      <c r="BJ298" s="31"/>
      <c r="BK298" s="31"/>
      <c r="BQ298" s="31"/>
      <c r="BR298" s="31"/>
      <c r="BS298" s="31"/>
      <c r="BT298" s="31"/>
      <c r="BU298" s="31"/>
      <c r="BV298" s="31"/>
      <c r="BW298" s="31"/>
      <c r="CQ298" s="31"/>
      <c r="CR298" s="31"/>
      <c r="CS298" s="31"/>
      <c r="CT298" s="31"/>
      <c r="CU298" s="31"/>
      <c r="CV298" s="31"/>
      <c r="CW298" s="31"/>
      <c r="CX298" s="31"/>
      <c r="CY298" s="31"/>
      <c r="CZ298" s="31"/>
      <c r="DA298" s="31"/>
      <c r="DB298" s="31"/>
      <c r="DC298" s="31"/>
      <c r="DD298" s="31"/>
      <c r="DE298" s="31"/>
      <c r="DF298" s="31"/>
      <c r="DG298" s="31"/>
      <c r="DH298" s="31"/>
      <c r="DI298" s="31"/>
      <c r="DJ298" s="31"/>
      <c r="DK298" s="31"/>
      <c r="DL298" s="31"/>
      <c r="DM298" s="31"/>
      <c r="DN298" s="31"/>
      <c r="DO298" s="31"/>
      <c r="DP298" s="31"/>
      <c r="DQ298" s="31"/>
      <c r="DR298" s="31"/>
      <c r="DS298" s="31"/>
      <c r="DT298" s="31"/>
      <c r="DU298" s="31"/>
      <c r="DV298" s="31"/>
      <c r="DW298" s="31"/>
      <c r="DX298" s="31"/>
      <c r="DY298" s="31"/>
    </row>
    <row r="299">
      <c r="U299" s="31"/>
      <c r="V299" s="31"/>
      <c r="W299" s="31"/>
      <c r="AL299" s="31"/>
      <c r="AS299" s="31"/>
      <c r="AT299" s="31"/>
      <c r="AU299" s="31"/>
      <c r="AY299" s="31"/>
      <c r="BA299" s="31"/>
      <c r="BC299" s="31"/>
      <c r="BJ299" s="31"/>
      <c r="BK299" s="31"/>
      <c r="BQ299" s="31"/>
      <c r="BR299" s="31"/>
      <c r="BS299" s="31"/>
      <c r="BT299" s="31"/>
      <c r="BU299" s="31"/>
      <c r="BV299" s="31"/>
      <c r="BW299" s="31"/>
      <c r="CQ299" s="31"/>
      <c r="CR299" s="31"/>
      <c r="CS299" s="31"/>
      <c r="CT299" s="31"/>
      <c r="CU299" s="31"/>
      <c r="CV299" s="31"/>
      <c r="CW299" s="31"/>
      <c r="CX299" s="31"/>
      <c r="CY299" s="31"/>
      <c r="CZ299" s="31"/>
      <c r="DA299" s="31"/>
      <c r="DB299" s="31"/>
      <c r="DC299" s="31"/>
      <c r="DD299" s="31"/>
      <c r="DE299" s="31"/>
      <c r="DF299" s="31"/>
      <c r="DG299" s="31"/>
      <c r="DH299" s="31"/>
      <c r="DI299" s="31"/>
      <c r="DJ299" s="31"/>
      <c r="DK299" s="31"/>
      <c r="DL299" s="31"/>
      <c r="DM299" s="31"/>
      <c r="DN299" s="31"/>
      <c r="DO299" s="31"/>
      <c r="DP299" s="31"/>
      <c r="DQ299" s="31"/>
      <c r="DR299" s="31"/>
      <c r="DS299" s="31"/>
      <c r="DT299" s="31"/>
      <c r="DU299" s="31"/>
      <c r="DV299" s="31"/>
      <c r="DW299" s="31"/>
      <c r="DX299" s="31"/>
      <c r="DY299" s="31"/>
    </row>
    <row r="300">
      <c r="U300" s="31"/>
      <c r="V300" s="31"/>
      <c r="W300" s="31"/>
      <c r="AL300" s="31"/>
      <c r="AS300" s="31"/>
      <c r="AT300" s="31"/>
      <c r="AU300" s="31"/>
      <c r="AY300" s="31"/>
      <c r="BA300" s="31"/>
      <c r="BC300" s="31"/>
      <c r="BJ300" s="31"/>
      <c r="BK300" s="31"/>
      <c r="BQ300" s="31"/>
      <c r="BR300" s="31"/>
      <c r="BS300" s="31"/>
      <c r="BT300" s="31"/>
      <c r="BU300" s="31"/>
      <c r="BV300" s="31"/>
      <c r="BW300" s="31"/>
      <c r="CQ300" s="31"/>
      <c r="CR300" s="31"/>
      <c r="CS300" s="31"/>
      <c r="CT300" s="31"/>
      <c r="CU300" s="31"/>
      <c r="CV300" s="31"/>
      <c r="CW300" s="31"/>
      <c r="CX300" s="31"/>
      <c r="CY300" s="31"/>
      <c r="CZ300" s="31"/>
      <c r="DA300" s="31"/>
      <c r="DB300" s="31"/>
      <c r="DC300" s="31"/>
      <c r="DD300" s="31"/>
      <c r="DE300" s="31"/>
      <c r="DF300" s="31"/>
      <c r="DG300" s="31"/>
      <c r="DH300" s="31"/>
      <c r="DI300" s="31"/>
      <c r="DJ300" s="31"/>
      <c r="DK300" s="31"/>
      <c r="DL300" s="31"/>
      <c r="DM300" s="31"/>
      <c r="DN300" s="31"/>
      <c r="DO300" s="31"/>
      <c r="DP300" s="31"/>
      <c r="DQ300" s="31"/>
      <c r="DR300" s="31"/>
      <c r="DS300" s="31"/>
      <c r="DT300" s="31"/>
      <c r="DU300" s="31"/>
      <c r="DV300" s="31"/>
      <c r="DW300" s="31"/>
      <c r="DX300" s="31"/>
      <c r="DY300" s="31"/>
    </row>
    <row r="301">
      <c r="U301" s="31"/>
      <c r="V301" s="31"/>
      <c r="W301" s="31"/>
      <c r="AL301" s="31"/>
      <c r="AS301" s="31"/>
      <c r="AT301" s="31"/>
      <c r="AU301" s="31"/>
      <c r="AY301" s="31"/>
      <c r="BA301" s="31"/>
      <c r="BC301" s="31"/>
      <c r="BJ301" s="31"/>
      <c r="BK301" s="31"/>
      <c r="BQ301" s="31"/>
      <c r="BR301" s="31"/>
      <c r="BS301" s="31"/>
      <c r="BT301" s="31"/>
      <c r="BU301" s="31"/>
      <c r="BV301" s="31"/>
      <c r="BW301" s="31"/>
      <c r="CQ301" s="31"/>
      <c r="CR301" s="31"/>
      <c r="CS301" s="31"/>
      <c r="CT301" s="31"/>
      <c r="CU301" s="31"/>
      <c r="CV301" s="31"/>
      <c r="CW301" s="31"/>
      <c r="CX301" s="31"/>
      <c r="CY301" s="31"/>
      <c r="CZ301" s="31"/>
      <c r="DA301" s="31"/>
      <c r="DB301" s="31"/>
      <c r="DC301" s="31"/>
      <c r="DD301" s="31"/>
      <c r="DE301" s="31"/>
      <c r="DF301" s="31"/>
      <c r="DG301" s="31"/>
      <c r="DH301" s="31"/>
      <c r="DI301" s="31"/>
      <c r="DJ301" s="31"/>
      <c r="DK301" s="31"/>
      <c r="DL301" s="31"/>
      <c r="DM301" s="31"/>
      <c r="DN301" s="31"/>
      <c r="DO301" s="31"/>
      <c r="DP301" s="31"/>
      <c r="DQ301" s="31"/>
      <c r="DR301" s="31"/>
      <c r="DS301" s="31"/>
      <c r="DT301" s="31"/>
      <c r="DU301" s="31"/>
      <c r="DV301" s="31"/>
      <c r="DW301" s="31"/>
      <c r="DX301" s="31"/>
      <c r="DY301" s="31"/>
    </row>
    <row r="302">
      <c r="U302" s="31"/>
      <c r="V302" s="31"/>
      <c r="W302" s="31"/>
      <c r="AL302" s="31"/>
      <c r="AS302" s="31"/>
      <c r="AT302" s="31"/>
      <c r="AU302" s="31"/>
      <c r="AY302" s="31"/>
      <c r="BA302" s="31"/>
      <c r="BC302" s="31"/>
      <c r="BJ302" s="31"/>
      <c r="BK302" s="31"/>
      <c r="BQ302" s="31"/>
      <c r="BR302" s="31"/>
      <c r="BS302" s="31"/>
      <c r="BT302" s="31"/>
      <c r="BU302" s="31"/>
      <c r="BV302" s="31"/>
      <c r="BW302" s="31"/>
      <c r="CQ302" s="31"/>
      <c r="CR302" s="31"/>
      <c r="CS302" s="31"/>
      <c r="CT302" s="31"/>
      <c r="CU302" s="31"/>
      <c r="CV302" s="31"/>
      <c r="CW302" s="31"/>
      <c r="CX302" s="31"/>
      <c r="CY302" s="31"/>
      <c r="CZ302" s="31"/>
      <c r="DA302" s="31"/>
      <c r="DB302" s="31"/>
      <c r="DC302" s="31"/>
      <c r="DD302" s="31"/>
      <c r="DE302" s="31"/>
      <c r="DF302" s="31"/>
      <c r="DG302" s="31"/>
      <c r="DH302" s="31"/>
      <c r="DI302" s="31"/>
      <c r="DJ302" s="31"/>
      <c r="DK302" s="31"/>
      <c r="DL302" s="31"/>
      <c r="DM302" s="31"/>
      <c r="DN302" s="31"/>
      <c r="DO302" s="31"/>
      <c r="DP302" s="31"/>
      <c r="DQ302" s="31"/>
      <c r="DR302" s="31"/>
      <c r="DS302" s="31"/>
      <c r="DT302" s="31"/>
      <c r="DU302" s="31"/>
      <c r="DV302" s="31"/>
      <c r="DW302" s="31"/>
      <c r="DX302" s="31"/>
      <c r="DY302" s="31"/>
    </row>
    <row r="303">
      <c r="U303" s="31"/>
      <c r="V303" s="31"/>
      <c r="W303" s="31"/>
      <c r="AL303" s="31"/>
      <c r="AS303" s="31"/>
      <c r="AT303" s="31"/>
      <c r="AU303" s="31"/>
      <c r="AY303" s="31"/>
      <c r="BA303" s="31"/>
      <c r="BC303" s="31"/>
      <c r="BJ303" s="31"/>
      <c r="BK303" s="31"/>
      <c r="BQ303" s="31"/>
      <c r="BR303" s="31"/>
      <c r="BS303" s="31"/>
      <c r="BT303" s="31"/>
      <c r="BU303" s="31"/>
      <c r="BV303" s="31"/>
      <c r="BW303" s="31"/>
      <c r="CQ303" s="31"/>
      <c r="CR303" s="31"/>
      <c r="CS303" s="31"/>
      <c r="CT303" s="31"/>
      <c r="CU303" s="31"/>
      <c r="CV303" s="31"/>
      <c r="CW303" s="31"/>
      <c r="CX303" s="31"/>
      <c r="CY303" s="31"/>
      <c r="CZ303" s="31"/>
      <c r="DA303" s="31"/>
      <c r="DB303" s="31"/>
      <c r="DC303" s="31"/>
      <c r="DD303" s="31"/>
      <c r="DE303" s="31"/>
      <c r="DF303" s="31"/>
      <c r="DG303" s="31"/>
      <c r="DH303" s="31"/>
      <c r="DI303" s="31"/>
      <c r="DJ303" s="31"/>
      <c r="DK303" s="31"/>
      <c r="DL303" s="31"/>
      <c r="DM303" s="31"/>
      <c r="DN303" s="31"/>
      <c r="DO303" s="31"/>
      <c r="DP303" s="31"/>
      <c r="DQ303" s="31"/>
      <c r="DR303" s="31"/>
      <c r="DS303" s="31"/>
      <c r="DT303" s="31"/>
      <c r="DU303" s="31"/>
      <c r="DV303" s="31"/>
      <c r="DW303" s="31"/>
      <c r="DX303" s="31"/>
      <c r="DY303" s="31"/>
    </row>
    <row r="304">
      <c r="U304" s="31"/>
      <c r="V304" s="31"/>
      <c r="W304" s="31"/>
      <c r="AL304" s="31"/>
      <c r="AS304" s="31"/>
      <c r="AT304" s="31"/>
      <c r="AU304" s="31"/>
      <c r="AY304" s="31"/>
      <c r="BA304" s="31"/>
      <c r="BC304" s="31"/>
      <c r="BJ304" s="31"/>
      <c r="BK304" s="31"/>
      <c r="BQ304" s="31"/>
      <c r="BR304" s="31"/>
      <c r="BS304" s="31"/>
      <c r="BT304" s="31"/>
      <c r="BU304" s="31"/>
      <c r="BV304" s="31"/>
      <c r="BW304" s="31"/>
      <c r="CQ304" s="31"/>
      <c r="CR304" s="31"/>
      <c r="CS304" s="31"/>
      <c r="CT304" s="31"/>
      <c r="CU304" s="31"/>
      <c r="CV304" s="31"/>
      <c r="CW304" s="31"/>
      <c r="CX304" s="31"/>
      <c r="CY304" s="31"/>
      <c r="CZ304" s="31"/>
      <c r="DA304" s="31"/>
      <c r="DB304" s="31"/>
      <c r="DC304" s="31"/>
      <c r="DD304" s="31"/>
      <c r="DE304" s="31"/>
      <c r="DF304" s="31"/>
      <c r="DG304" s="31"/>
      <c r="DH304" s="31"/>
      <c r="DI304" s="31"/>
      <c r="DJ304" s="31"/>
      <c r="DK304" s="31"/>
      <c r="DL304" s="31"/>
      <c r="DM304" s="31"/>
      <c r="DN304" s="31"/>
      <c r="DO304" s="31"/>
      <c r="DP304" s="31"/>
      <c r="DQ304" s="31"/>
      <c r="DR304" s="31"/>
      <c r="DS304" s="31"/>
      <c r="DT304" s="31"/>
      <c r="DU304" s="31"/>
      <c r="DV304" s="31"/>
      <c r="DW304" s="31"/>
      <c r="DX304" s="31"/>
      <c r="DY304" s="31"/>
    </row>
    <row r="305">
      <c r="U305" s="31"/>
      <c r="V305" s="31"/>
      <c r="W305" s="31"/>
      <c r="AL305" s="31"/>
      <c r="AS305" s="31"/>
      <c r="AT305" s="31"/>
      <c r="AU305" s="31"/>
      <c r="AY305" s="31"/>
      <c r="BA305" s="31"/>
      <c r="BC305" s="31"/>
      <c r="BJ305" s="31"/>
      <c r="BK305" s="31"/>
      <c r="BQ305" s="31"/>
      <c r="BR305" s="31"/>
      <c r="BS305" s="31"/>
      <c r="BT305" s="31"/>
      <c r="BU305" s="31"/>
      <c r="BV305" s="31"/>
      <c r="BW305" s="31"/>
      <c r="CQ305" s="31"/>
      <c r="CR305" s="31"/>
      <c r="CS305" s="31"/>
      <c r="CT305" s="31"/>
      <c r="CU305" s="31"/>
      <c r="CV305" s="31"/>
      <c r="CW305" s="31"/>
      <c r="CX305" s="31"/>
      <c r="CY305" s="31"/>
      <c r="CZ305" s="31"/>
      <c r="DA305" s="31"/>
      <c r="DB305" s="31"/>
      <c r="DC305" s="31"/>
      <c r="DD305" s="31"/>
      <c r="DE305" s="31"/>
      <c r="DF305" s="31"/>
      <c r="DG305" s="31"/>
      <c r="DH305" s="31"/>
      <c r="DI305" s="31"/>
      <c r="DJ305" s="31"/>
      <c r="DK305" s="31"/>
      <c r="DL305" s="31"/>
      <c r="DM305" s="31"/>
      <c r="DN305" s="31"/>
      <c r="DO305" s="31"/>
      <c r="DP305" s="31"/>
      <c r="DQ305" s="31"/>
      <c r="DR305" s="31"/>
      <c r="DS305" s="31"/>
      <c r="DT305" s="31"/>
      <c r="DU305" s="31"/>
      <c r="DV305" s="31"/>
      <c r="DW305" s="31"/>
      <c r="DX305" s="31"/>
      <c r="DY305" s="31"/>
    </row>
    <row r="306">
      <c r="U306" s="31"/>
      <c r="V306" s="31"/>
      <c r="W306" s="31"/>
      <c r="AL306" s="31"/>
      <c r="AS306" s="31"/>
      <c r="AT306" s="31"/>
      <c r="AU306" s="31"/>
      <c r="AY306" s="31"/>
      <c r="BA306" s="31"/>
      <c r="BC306" s="31"/>
      <c r="BJ306" s="31"/>
      <c r="BK306" s="31"/>
      <c r="BQ306" s="31"/>
      <c r="BR306" s="31"/>
      <c r="BS306" s="31"/>
      <c r="BT306" s="31"/>
      <c r="BU306" s="31"/>
      <c r="BV306" s="31"/>
      <c r="BW306" s="31"/>
      <c r="CQ306" s="31"/>
      <c r="CR306" s="31"/>
      <c r="CS306" s="31"/>
      <c r="CT306" s="31"/>
      <c r="CU306" s="31"/>
      <c r="CV306" s="31"/>
      <c r="CW306" s="31"/>
      <c r="CX306" s="31"/>
      <c r="CY306" s="31"/>
      <c r="CZ306" s="31"/>
      <c r="DA306" s="31"/>
      <c r="DB306" s="31"/>
      <c r="DC306" s="31"/>
      <c r="DD306" s="31"/>
      <c r="DE306" s="31"/>
      <c r="DF306" s="31"/>
      <c r="DG306" s="31"/>
      <c r="DH306" s="31"/>
      <c r="DI306" s="31"/>
      <c r="DJ306" s="31"/>
      <c r="DK306" s="31"/>
      <c r="DL306" s="31"/>
      <c r="DM306" s="31"/>
      <c r="DN306" s="31"/>
      <c r="DO306" s="31"/>
      <c r="DP306" s="31"/>
      <c r="DQ306" s="31"/>
      <c r="DR306" s="31"/>
      <c r="DS306" s="31"/>
      <c r="DT306" s="31"/>
      <c r="DU306" s="31"/>
      <c r="DV306" s="31"/>
      <c r="DW306" s="31"/>
      <c r="DX306" s="31"/>
      <c r="DY306" s="31"/>
    </row>
    <row r="307">
      <c r="U307" s="31"/>
      <c r="V307" s="31"/>
      <c r="W307" s="31"/>
      <c r="AL307" s="31"/>
      <c r="AS307" s="31"/>
      <c r="AT307" s="31"/>
      <c r="AU307" s="31"/>
      <c r="AY307" s="31"/>
      <c r="BA307" s="31"/>
      <c r="BC307" s="31"/>
      <c r="BJ307" s="31"/>
      <c r="BK307" s="31"/>
      <c r="BQ307" s="31"/>
      <c r="BR307" s="31"/>
      <c r="BS307" s="31"/>
      <c r="BT307" s="31"/>
      <c r="BU307" s="31"/>
      <c r="BV307" s="31"/>
      <c r="BW307" s="31"/>
      <c r="CQ307" s="31"/>
      <c r="CR307" s="31"/>
      <c r="CS307" s="31"/>
      <c r="CT307" s="31"/>
      <c r="CU307" s="31"/>
      <c r="CV307" s="31"/>
      <c r="CW307" s="31"/>
      <c r="CX307" s="31"/>
      <c r="CY307" s="31"/>
      <c r="CZ307" s="31"/>
      <c r="DA307" s="31"/>
      <c r="DB307" s="31"/>
      <c r="DC307" s="31"/>
      <c r="DD307" s="31"/>
      <c r="DE307" s="31"/>
      <c r="DF307" s="31"/>
      <c r="DG307" s="31"/>
      <c r="DH307" s="31"/>
      <c r="DI307" s="31"/>
      <c r="DJ307" s="31"/>
      <c r="DK307" s="31"/>
      <c r="DL307" s="31"/>
      <c r="DM307" s="31"/>
      <c r="DN307" s="31"/>
      <c r="DO307" s="31"/>
      <c r="DP307" s="31"/>
      <c r="DQ307" s="31"/>
      <c r="DR307" s="31"/>
      <c r="DS307" s="31"/>
      <c r="DT307" s="31"/>
      <c r="DU307" s="31"/>
      <c r="DV307" s="31"/>
      <c r="DW307" s="31"/>
      <c r="DX307" s="31"/>
      <c r="DY307" s="31"/>
    </row>
    <row r="308">
      <c r="U308" s="31"/>
      <c r="V308" s="31"/>
      <c r="W308" s="31"/>
      <c r="AL308" s="31"/>
      <c r="AS308" s="31"/>
      <c r="AT308" s="31"/>
      <c r="AU308" s="31"/>
      <c r="AY308" s="31"/>
      <c r="BA308" s="31"/>
      <c r="BC308" s="31"/>
      <c r="BJ308" s="31"/>
      <c r="BK308" s="31"/>
      <c r="BQ308" s="31"/>
      <c r="BR308" s="31"/>
      <c r="BS308" s="31"/>
      <c r="BT308" s="31"/>
      <c r="BU308" s="31"/>
      <c r="BV308" s="31"/>
      <c r="BW308" s="31"/>
      <c r="CQ308" s="31"/>
      <c r="CR308" s="31"/>
      <c r="CS308" s="31"/>
      <c r="CT308" s="31"/>
      <c r="CU308" s="31"/>
      <c r="CV308" s="31"/>
      <c r="CW308" s="31"/>
      <c r="CX308" s="31"/>
      <c r="CY308" s="31"/>
      <c r="CZ308" s="31"/>
      <c r="DA308" s="31"/>
      <c r="DB308" s="31"/>
      <c r="DC308" s="31"/>
      <c r="DD308" s="31"/>
      <c r="DE308" s="31"/>
      <c r="DF308" s="31"/>
      <c r="DG308" s="31"/>
      <c r="DH308" s="31"/>
      <c r="DI308" s="31"/>
      <c r="DJ308" s="31"/>
      <c r="DK308" s="31"/>
      <c r="DL308" s="31"/>
      <c r="DM308" s="31"/>
      <c r="DN308" s="31"/>
      <c r="DO308" s="31"/>
      <c r="DP308" s="31"/>
      <c r="DQ308" s="31"/>
      <c r="DR308" s="31"/>
      <c r="DS308" s="31"/>
      <c r="DT308" s="31"/>
      <c r="DU308" s="31"/>
      <c r="DV308" s="31"/>
      <c r="DW308" s="31"/>
      <c r="DX308" s="31"/>
      <c r="DY308" s="31"/>
    </row>
    <row r="309">
      <c r="U309" s="31"/>
      <c r="V309" s="31"/>
      <c r="W309" s="31"/>
      <c r="AL309" s="31"/>
      <c r="AS309" s="31"/>
      <c r="AT309" s="31"/>
      <c r="AU309" s="31"/>
      <c r="AY309" s="31"/>
      <c r="BA309" s="31"/>
      <c r="BC309" s="31"/>
      <c r="BJ309" s="31"/>
      <c r="BK309" s="31"/>
      <c r="BQ309" s="31"/>
      <c r="BR309" s="31"/>
      <c r="BS309" s="31"/>
      <c r="BT309" s="31"/>
      <c r="BU309" s="31"/>
      <c r="BV309" s="31"/>
      <c r="BW309" s="31"/>
      <c r="CQ309" s="31"/>
      <c r="CR309" s="31"/>
      <c r="CS309" s="31"/>
      <c r="CT309" s="31"/>
      <c r="CU309" s="31"/>
      <c r="CV309" s="31"/>
      <c r="CW309" s="31"/>
      <c r="CX309" s="31"/>
      <c r="CY309" s="31"/>
      <c r="CZ309" s="31"/>
      <c r="DA309" s="31"/>
      <c r="DB309" s="31"/>
      <c r="DC309" s="31"/>
      <c r="DD309" s="31"/>
      <c r="DE309" s="31"/>
      <c r="DF309" s="31"/>
      <c r="DG309" s="31"/>
      <c r="DH309" s="31"/>
      <c r="DI309" s="31"/>
      <c r="DJ309" s="31"/>
      <c r="DK309" s="31"/>
      <c r="DL309" s="31"/>
      <c r="DM309" s="31"/>
      <c r="DN309" s="31"/>
      <c r="DO309" s="31"/>
      <c r="DP309" s="31"/>
      <c r="DQ309" s="31"/>
      <c r="DR309" s="31"/>
      <c r="DS309" s="31"/>
      <c r="DT309" s="31"/>
      <c r="DU309" s="31"/>
      <c r="DV309" s="31"/>
      <c r="DW309" s="31"/>
      <c r="DX309" s="31"/>
      <c r="DY309" s="31"/>
    </row>
    <row r="310">
      <c r="U310" s="31"/>
      <c r="V310" s="31"/>
      <c r="W310" s="31"/>
      <c r="AL310" s="31"/>
      <c r="AS310" s="31"/>
      <c r="AT310" s="31"/>
      <c r="AU310" s="31"/>
      <c r="AY310" s="31"/>
      <c r="BA310" s="31"/>
      <c r="BC310" s="31"/>
      <c r="BJ310" s="31"/>
      <c r="BK310" s="31"/>
      <c r="BQ310" s="31"/>
      <c r="BR310" s="31"/>
      <c r="BS310" s="31"/>
      <c r="BT310" s="31"/>
      <c r="BU310" s="31"/>
      <c r="BV310" s="31"/>
      <c r="BW310" s="31"/>
      <c r="CQ310" s="31"/>
      <c r="CR310" s="31"/>
      <c r="CS310" s="31"/>
      <c r="CT310" s="31"/>
      <c r="CU310" s="31"/>
      <c r="CV310" s="31"/>
      <c r="CW310" s="31"/>
      <c r="CX310" s="31"/>
      <c r="CY310" s="31"/>
      <c r="CZ310" s="31"/>
      <c r="DA310" s="31"/>
      <c r="DB310" s="31"/>
      <c r="DC310" s="31"/>
      <c r="DD310" s="31"/>
      <c r="DE310" s="31"/>
      <c r="DF310" s="31"/>
      <c r="DG310" s="31"/>
      <c r="DH310" s="31"/>
      <c r="DI310" s="31"/>
      <c r="DJ310" s="31"/>
      <c r="DK310" s="31"/>
      <c r="DL310" s="31"/>
      <c r="DM310" s="31"/>
      <c r="DN310" s="31"/>
      <c r="DO310" s="31"/>
      <c r="DP310" s="31"/>
      <c r="DQ310" s="31"/>
      <c r="DR310" s="31"/>
      <c r="DS310" s="31"/>
      <c r="DT310" s="31"/>
      <c r="DU310" s="31"/>
      <c r="DV310" s="31"/>
      <c r="DW310" s="31"/>
      <c r="DX310" s="31"/>
      <c r="DY310" s="31"/>
    </row>
    <row r="311">
      <c r="U311" s="31"/>
      <c r="V311" s="31"/>
      <c r="W311" s="31"/>
      <c r="AL311" s="31"/>
      <c r="AS311" s="31"/>
      <c r="AT311" s="31"/>
      <c r="AU311" s="31"/>
      <c r="AY311" s="31"/>
      <c r="BA311" s="31"/>
      <c r="BC311" s="31"/>
      <c r="BJ311" s="31"/>
      <c r="BK311" s="31"/>
      <c r="BQ311" s="31"/>
      <c r="BR311" s="31"/>
      <c r="BS311" s="31"/>
      <c r="BT311" s="31"/>
      <c r="BU311" s="31"/>
      <c r="BV311" s="31"/>
      <c r="BW311" s="31"/>
      <c r="CQ311" s="31"/>
      <c r="CR311" s="31"/>
      <c r="CS311" s="31"/>
      <c r="CT311" s="31"/>
      <c r="CU311" s="31"/>
      <c r="CV311" s="31"/>
      <c r="CW311" s="31"/>
      <c r="CX311" s="31"/>
      <c r="CY311" s="31"/>
      <c r="CZ311" s="31"/>
      <c r="DA311" s="31"/>
      <c r="DB311" s="31"/>
      <c r="DC311" s="31"/>
      <c r="DD311" s="31"/>
      <c r="DE311" s="31"/>
      <c r="DF311" s="31"/>
      <c r="DG311" s="31"/>
      <c r="DH311" s="31"/>
      <c r="DI311" s="31"/>
      <c r="DJ311" s="31"/>
      <c r="DK311" s="31"/>
      <c r="DL311" s="31"/>
      <c r="DM311" s="31"/>
      <c r="DN311" s="31"/>
      <c r="DO311" s="31"/>
      <c r="DP311" s="31"/>
      <c r="DQ311" s="31"/>
      <c r="DR311" s="31"/>
      <c r="DS311" s="31"/>
      <c r="DT311" s="31"/>
      <c r="DU311" s="31"/>
      <c r="DV311" s="31"/>
      <c r="DW311" s="31"/>
      <c r="DX311" s="31"/>
      <c r="DY311" s="31"/>
    </row>
    <row r="312">
      <c r="U312" s="31"/>
      <c r="V312" s="31"/>
      <c r="W312" s="31"/>
      <c r="AL312" s="31"/>
      <c r="AS312" s="31"/>
      <c r="AT312" s="31"/>
      <c r="AU312" s="31"/>
      <c r="AY312" s="31"/>
      <c r="BA312" s="31"/>
      <c r="BC312" s="31"/>
      <c r="BJ312" s="31"/>
      <c r="BK312" s="31"/>
      <c r="BQ312" s="31"/>
      <c r="BR312" s="31"/>
      <c r="BS312" s="31"/>
      <c r="BT312" s="31"/>
      <c r="BU312" s="31"/>
      <c r="BV312" s="31"/>
      <c r="BW312" s="31"/>
      <c r="CQ312" s="31"/>
      <c r="CR312" s="31"/>
      <c r="CS312" s="31"/>
      <c r="CT312" s="31"/>
      <c r="CU312" s="31"/>
      <c r="CV312" s="31"/>
      <c r="CW312" s="31"/>
      <c r="CX312" s="31"/>
      <c r="CY312" s="31"/>
      <c r="CZ312" s="31"/>
      <c r="DA312" s="31"/>
      <c r="DB312" s="31"/>
      <c r="DC312" s="31"/>
      <c r="DD312" s="31"/>
      <c r="DE312" s="31"/>
      <c r="DF312" s="31"/>
      <c r="DG312" s="31"/>
      <c r="DH312" s="31"/>
      <c r="DI312" s="31"/>
      <c r="DJ312" s="31"/>
      <c r="DK312" s="31"/>
      <c r="DL312" s="31"/>
      <c r="DM312" s="31"/>
      <c r="DN312" s="31"/>
      <c r="DO312" s="31"/>
      <c r="DP312" s="31"/>
      <c r="DQ312" s="31"/>
      <c r="DR312" s="31"/>
      <c r="DS312" s="31"/>
      <c r="DT312" s="31"/>
      <c r="DU312" s="31"/>
      <c r="DV312" s="31"/>
      <c r="DW312" s="31"/>
      <c r="DX312" s="31"/>
      <c r="DY312" s="31"/>
    </row>
    <row r="313">
      <c r="U313" s="31"/>
      <c r="V313" s="31"/>
      <c r="W313" s="31"/>
      <c r="AL313" s="31"/>
      <c r="AS313" s="31"/>
      <c r="AT313" s="31"/>
      <c r="AU313" s="31"/>
      <c r="AY313" s="31"/>
      <c r="BA313" s="31"/>
      <c r="BC313" s="31"/>
      <c r="BJ313" s="31"/>
      <c r="BK313" s="31"/>
      <c r="BQ313" s="31"/>
      <c r="BR313" s="31"/>
      <c r="BS313" s="31"/>
      <c r="BT313" s="31"/>
      <c r="BU313" s="31"/>
      <c r="BV313" s="31"/>
      <c r="BW313" s="31"/>
      <c r="CQ313" s="31"/>
      <c r="CR313" s="31"/>
      <c r="CS313" s="31"/>
      <c r="CT313" s="31"/>
      <c r="CU313" s="31"/>
      <c r="CV313" s="31"/>
      <c r="CW313" s="31"/>
      <c r="CX313" s="31"/>
      <c r="CY313" s="31"/>
      <c r="CZ313" s="31"/>
      <c r="DA313" s="31"/>
      <c r="DB313" s="31"/>
      <c r="DC313" s="31"/>
      <c r="DD313" s="31"/>
      <c r="DE313" s="31"/>
      <c r="DF313" s="31"/>
      <c r="DG313" s="31"/>
      <c r="DH313" s="31"/>
      <c r="DI313" s="31"/>
      <c r="DJ313" s="31"/>
      <c r="DK313" s="31"/>
      <c r="DL313" s="31"/>
      <c r="DM313" s="31"/>
      <c r="DN313" s="31"/>
      <c r="DO313" s="31"/>
      <c r="DP313" s="31"/>
      <c r="DQ313" s="31"/>
      <c r="DR313" s="31"/>
      <c r="DS313" s="31"/>
      <c r="DT313" s="31"/>
      <c r="DU313" s="31"/>
      <c r="DV313" s="31"/>
      <c r="DW313" s="31"/>
      <c r="DX313" s="31"/>
      <c r="DY313" s="31"/>
    </row>
    <row r="314">
      <c r="U314" s="31"/>
      <c r="V314" s="31"/>
      <c r="W314" s="31"/>
      <c r="AL314" s="31"/>
      <c r="AS314" s="31"/>
      <c r="AT314" s="31"/>
      <c r="AU314" s="31"/>
      <c r="AY314" s="31"/>
      <c r="BA314" s="31"/>
      <c r="BC314" s="31"/>
      <c r="BJ314" s="31"/>
      <c r="BK314" s="31"/>
      <c r="BQ314" s="31"/>
      <c r="BR314" s="31"/>
      <c r="BS314" s="31"/>
      <c r="BT314" s="31"/>
      <c r="BU314" s="31"/>
      <c r="BV314" s="31"/>
      <c r="BW314" s="31"/>
      <c r="CQ314" s="31"/>
      <c r="CR314" s="31"/>
      <c r="CS314" s="31"/>
      <c r="CT314" s="31"/>
      <c r="CU314" s="31"/>
      <c r="CV314" s="31"/>
      <c r="CW314" s="31"/>
      <c r="CX314" s="31"/>
      <c r="CY314" s="31"/>
      <c r="CZ314" s="31"/>
      <c r="DA314" s="31"/>
      <c r="DB314" s="31"/>
      <c r="DC314" s="31"/>
      <c r="DD314" s="31"/>
      <c r="DE314" s="31"/>
      <c r="DF314" s="31"/>
      <c r="DG314" s="31"/>
      <c r="DH314" s="31"/>
      <c r="DI314" s="31"/>
      <c r="DJ314" s="31"/>
      <c r="DK314" s="31"/>
      <c r="DL314" s="31"/>
      <c r="DM314" s="31"/>
      <c r="DN314" s="31"/>
      <c r="DO314" s="31"/>
      <c r="DP314" s="31"/>
      <c r="DQ314" s="31"/>
      <c r="DR314" s="31"/>
      <c r="DS314" s="31"/>
      <c r="DT314" s="31"/>
      <c r="DU314" s="31"/>
      <c r="DV314" s="31"/>
      <c r="DW314" s="31"/>
      <c r="DX314" s="31"/>
      <c r="DY314" s="31"/>
    </row>
    <row r="315">
      <c r="U315" s="31"/>
      <c r="V315" s="31"/>
      <c r="W315" s="31"/>
      <c r="AL315" s="31"/>
      <c r="AS315" s="31"/>
      <c r="AT315" s="31"/>
      <c r="AU315" s="31"/>
      <c r="AY315" s="31"/>
      <c r="BA315" s="31"/>
      <c r="BC315" s="31"/>
      <c r="BJ315" s="31"/>
      <c r="BK315" s="31"/>
      <c r="BQ315" s="31"/>
      <c r="BR315" s="31"/>
      <c r="BS315" s="31"/>
      <c r="BT315" s="31"/>
      <c r="BU315" s="31"/>
      <c r="BV315" s="31"/>
      <c r="BW315" s="31"/>
      <c r="CQ315" s="31"/>
      <c r="CR315" s="31"/>
      <c r="CS315" s="31"/>
      <c r="CT315" s="31"/>
      <c r="CU315" s="31"/>
      <c r="CV315" s="31"/>
      <c r="CW315" s="31"/>
      <c r="CX315" s="31"/>
      <c r="CY315" s="31"/>
      <c r="CZ315" s="31"/>
      <c r="DA315" s="31"/>
      <c r="DB315" s="31"/>
      <c r="DC315" s="31"/>
      <c r="DD315" s="31"/>
      <c r="DE315" s="31"/>
      <c r="DF315" s="31"/>
      <c r="DG315" s="31"/>
      <c r="DH315" s="31"/>
      <c r="DI315" s="31"/>
      <c r="DJ315" s="31"/>
      <c r="DK315" s="31"/>
      <c r="DL315" s="31"/>
      <c r="DM315" s="31"/>
      <c r="DN315" s="31"/>
      <c r="DO315" s="31"/>
      <c r="DP315" s="31"/>
      <c r="DQ315" s="31"/>
      <c r="DR315" s="31"/>
      <c r="DS315" s="31"/>
      <c r="DT315" s="31"/>
      <c r="DU315" s="31"/>
      <c r="DV315" s="31"/>
      <c r="DW315" s="31"/>
      <c r="DX315" s="31"/>
      <c r="DY315" s="31"/>
    </row>
    <row r="316">
      <c r="U316" s="31"/>
      <c r="V316" s="31"/>
      <c r="W316" s="31"/>
      <c r="AL316" s="31"/>
      <c r="AS316" s="31"/>
      <c r="AT316" s="31"/>
      <c r="AU316" s="31"/>
      <c r="AY316" s="31"/>
      <c r="BA316" s="31"/>
      <c r="BC316" s="31"/>
      <c r="BJ316" s="31"/>
      <c r="BK316" s="31"/>
      <c r="BQ316" s="31"/>
      <c r="BR316" s="31"/>
      <c r="BS316" s="31"/>
      <c r="BT316" s="31"/>
      <c r="BU316" s="31"/>
      <c r="BV316" s="31"/>
      <c r="BW316" s="31"/>
      <c r="CQ316" s="31"/>
      <c r="CR316" s="31"/>
      <c r="CS316" s="31"/>
      <c r="CT316" s="31"/>
      <c r="CU316" s="31"/>
      <c r="CV316" s="31"/>
      <c r="CW316" s="31"/>
      <c r="CX316" s="31"/>
      <c r="CY316" s="31"/>
      <c r="CZ316" s="31"/>
      <c r="DA316" s="31"/>
      <c r="DB316" s="31"/>
      <c r="DC316" s="31"/>
      <c r="DD316" s="31"/>
      <c r="DE316" s="31"/>
      <c r="DF316" s="31"/>
      <c r="DG316" s="31"/>
      <c r="DH316" s="31"/>
      <c r="DI316" s="31"/>
      <c r="DJ316" s="31"/>
      <c r="DK316" s="31"/>
      <c r="DL316" s="31"/>
      <c r="DM316" s="31"/>
      <c r="DN316" s="31"/>
      <c r="DO316" s="31"/>
      <c r="DP316" s="31"/>
      <c r="DQ316" s="31"/>
      <c r="DR316" s="31"/>
      <c r="DS316" s="31"/>
      <c r="DT316" s="31"/>
      <c r="DU316" s="31"/>
      <c r="DV316" s="31"/>
      <c r="DW316" s="31"/>
      <c r="DX316" s="31"/>
      <c r="DY316" s="31"/>
    </row>
    <row r="317">
      <c r="U317" s="31"/>
      <c r="V317" s="31"/>
      <c r="W317" s="31"/>
      <c r="AL317" s="31"/>
      <c r="AS317" s="31"/>
      <c r="AT317" s="31"/>
      <c r="AU317" s="31"/>
      <c r="AY317" s="31"/>
      <c r="BA317" s="31"/>
      <c r="BC317" s="31"/>
      <c r="BJ317" s="31"/>
      <c r="BK317" s="31"/>
      <c r="BQ317" s="31"/>
      <c r="BR317" s="31"/>
      <c r="BS317" s="31"/>
      <c r="BT317" s="31"/>
      <c r="BU317" s="31"/>
      <c r="BV317" s="31"/>
      <c r="BW317" s="31"/>
      <c r="CQ317" s="31"/>
      <c r="CR317" s="31"/>
      <c r="CS317" s="31"/>
      <c r="CT317" s="31"/>
      <c r="CU317" s="31"/>
      <c r="CV317" s="31"/>
      <c r="CW317" s="31"/>
      <c r="CX317" s="31"/>
      <c r="CY317" s="31"/>
      <c r="CZ317" s="31"/>
      <c r="DA317" s="31"/>
      <c r="DB317" s="31"/>
      <c r="DC317" s="31"/>
      <c r="DD317" s="31"/>
      <c r="DE317" s="31"/>
      <c r="DF317" s="31"/>
      <c r="DG317" s="31"/>
      <c r="DH317" s="31"/>
      <c r="DI317" s="31"/>
      <c r="DJ317" s="31"/>
      <c r="DK317" s="31"/>
      <c r="DL317" s="31"/>
      <c r="DM317" s="31"/>
      <c r="DN317" s="31"/>
      <c r="DO317" s="31"/>
      <c r="DP317" s="31"/>
      <c r="DQ317" s="31"/>
      <c r="DR317" s="31"/>
      <c r="DS317" s="31"/>
      <c r="DT317" s="31"/>
      <c r="DU317" s="31"/>
      <c r="DV317" s="31"/>
      <c r="DW317" s="31"/>
      <c r="DX317" s="31"/>
      <c r="DY317" s="31"/>
    </row>
    <row r="318">
      <c r="U318" s="31"/>
      <c r="V318" s="31"/>
      <c r="W318" s="31"/>
      <c r="AL318" s="31"/>
      <c r="AS318" s="31"/>
      <c r="AT318" s="31"/>
      <c r="AU318" s="31"/>
      <c r="AY318" s="31"/>
      <c r="BA318" s="31"/>
      <c r="BC318" s="31"/>
      <c r="BJ318" s="31"/>
      <c r="BK318" s="31"/>
      <c r="BQ318" s="31"/>
      <c r="BR318" s="31"/>
      <c r="BS318" s="31"/>
      <c r="BT318" s="31"/>
      <c r="BU318" s="31"/>
      <c r="BV318" s="31"/>
      <c r="BW318" s="31"/>
      <c r="CQ318" s="31"/>
      <c r="CR318" s="31"/>
      <c r="CS318" s="31"/>
      <c r="CT318" s="31"/>
      <c r="CU318" s="31"/>
      <c r="CV318" s="31"/>
      <c r="CW318" s="31"/>
      <c r="CX318" s="31"/>
      <c r="CY318" s="31"/>
      <c r="CZ318" s="31"/>
      <c r="DA318" s="31"/>
      <c r="DB318" s="31"/>
      <c r="DC318" s="31"/>
      <c r="DD318" s="31"/>
      <c r="DE318" s="31"/>
      <c r="DF318" s="31"/>
      <c r="DG318" s="31"/>
      <c r="DH318" s="31"/>
      <c r="DI318" s="31"/>
      <c r="DJ318" s="31"/>
      <c r="DK318" s="31"/>
      <c r="DL318" s="31"/>
      <c r="DM318" s="31"/>
      <c r="DN318" s="31"/>
      <c r="DO318" s="31"/>
      <c r="DP318" s="31"/>
      <c r="DQ318" s="31"/>
      <c r="DR318" s="31"/>
      <c r="DS318" s="31"/>
      <c r="DT318" s="31"/>
      <c r="DU318" s="31"/>
      <c r="DV318" s="31"/>
      <c r="DW318" s="31"/>
      <c r="DX318" s="31"/>
      <c r="DY318" s="31"/>
    </row>
    <row r="319">
      <c r="U319" s="31"/>
      <c r="V319" s="31"/>
      <c r="W319" s="31"/>
      <c r="AL319" s="31"/>
      <c r="AS319" s="31"/>
      <c r="AT319" s="31"/>
      <c r="AU319" s="31"/>
      <c r="AY319" s="31"/>
      <c r="BA319" s="31"/>
      <c r="BC319" s="31"/>
      <c r="BJ319" s="31"/>
      <c r="BK319" s="31"/>
      <c r="BQ319" s="31"/>
      <c r="BR319" s="31"/>
      <c r="BS319" s="31"/>
      <c r="BT319" s="31"/>
      <c r="BU319" s="31"/>
      <c r="BV319" s="31"/>
      <c r="BW319" s="31"/>
      <c r="CQ319" s="31"/>
      <c r="CR319" s="31"/>
      <c r="CS319" s="31"/>
      <c r="CT319" s="31"/>
      <c r="CU319" s="31"/>
      <c r="CV319" s="31"/>
      <c r="CW319" s="31"/>
      <c r="CX319" s="31"/>
      <c r="CY319" s="31"/>
      <c r="CZ319" s="31"/>
      <c r="DA319" s="31"/>
      <c r="DB319" s="31"/>
      <c r="DC319" s="31"/>
      <c r="DD319" s="31"/>
      <c r="DE319" s="31"/>
      <c r="DF319" s="31"/>
      <c r="DG319" s="31"/>
      <c r="DH319" s="31"/>
      <c r="DI319" s="31"/>
      <c r="DJ319" s="31"/>
      <c r="DK319" s="31"/>
      <c r="DL319" s="31"/>
      <c r="DM319" s="31"/>
      <c r="DN319" s="31"/>
      <c r="DO319" s="31"/>
      <c r="DP319" s="31"/>
      <c r="DQ319" s="31"/>
      <c r="DR319" s="31"/>
      <c r="DS319" s="31"/>
      <c r="DT319" s="31"/>
      <c r="DU319" s="31"/>
      <c r="DV319" s="31"/>
      <c r="DW319" s="31"/>
      <c r="DX319" s="31"/>
      <c r="DY319" s="31"/>
    </row>
    <row r="320">
      <c r="U320" s="31"/>
      <c r="V320" s="31"/>
      <c r="W320" s="31"/>
      <c r="AL320" s="31"/>
      <c r="AS320" s="31"/>
      <c r="AT320" s="31"/>
      <c r="AU320" s="31"/>
      <c r="AY320" s="31"/>
      <c r="BA320" s="31"/>
      <c r="BC320" s="31"/>
      <c r="BJ320" s="31"/>
      <c r="BK320" s="31"/>
      <c r="BQ320" s="31"/>
      <c r="BR320" s="31"/>
      <c r="BS320" s="31"/>
      <c r="BT320" s="31"/>
      <c r="BU320" s="31"/>
      <c r="BV320" s="31"/>
      <c r="BW320" s="31"/>
      <c r="CQ320" s="31"/>
      <c r="CR320" s="31"/>
      <c r="CS320" s="31"/>
      <c r="CT320" s="31"/>
      <c r="CU320" s="31"/>
      <c r="CV320" s="31"/>
      <c r="CW320" s="31"/>
      <c r="CX320" s="31"/>
      <c r="CY320" s="31"/>
      <c r="CZ320" s="31"/>
      <c r="DA320" s="31"/>
      <c r="DB320" s="31"/>
      <c r="DC320" s="31"/>
      <c r="DD320" s="31"/>
      <c r="DE320" s="31"/>
      <c r="DF320" s="31"/>
      <c r="DG320" s="31"/>
      <c r="DH320" s="31"/>
      <c r="DI320" s="31"/>
      <c r="DJ320" s="31"/>
      <c r="DK320" s="31"/>
      <c r="DL320" s="31"/>
      <c r="DM320" s="31"/>
      <c r="DN320" s="31"/>
      <c r="DO320" s="31"/>
      <c r="DP320" s="31"/>
      <c r="DQ320" s="31"/>
      <c r="DR320" s="31"/>
      <c r="DS320" s="31"/>
      <c r="DT320" s="31"/>
      <c r="DU320" s="31"/>
      <c r="DV320" s="31"/>
      <c r="DW320" s="31"/>
      <c r="DX320" s="31"/>
      <c r="DY320" s="31"/>
    </row>
    <row r="321">
      <c r="U321" s="31"/>
      <c r="V321" s="31"/>
      <c r="W321" s="31"/>
      <c r="AL321" s="31"/>
      <c r="AS321" s="31"/>
      <c r="AT321" s="31"/>
      <c r="AU321" s="31"/>
      <c r="AY321" s="31"/>
      <c r="BA321" s="31"/>
      <c r="BC321" s="31"/>
      <c r="BJ321" s="31"/>
      <c r="BK321" s="31"/>
      <c r="BQ321" s="31"/>
      <c r="BR321" s="31"/>
      <c r="BS321" s="31"/>
      <c r="BT321" s="31"/>
      <c r="BU321" s="31"/>
      <c r="BV321" s="31"/>
      <c r="BW321" s="31"/>
      <c r="CQ321" s="31"/>
      <c r="CR321" s="31"/>
      <c r="CS321" s="31"/>
      <c r="CT321" s="31"/>
      <c r="CU321" s="31"/>
      <c r="CV321" s="31"/>
      <c r="CW321" s="31"/>
      <c r="CX321" s="31"/>
      <c r="CY321" s="31"/>
      <c r="CZ321" s="31"/>
      <c r="DA321" s="31"/>
      <c r="DB321" s="31"/>
      <c r="DC321" s="31"/>
      <c r="DD321" s="31"/>
      <c r="DE321" s="31"/>
      <c r="DF321" s="31"/>
      <c r="DG321" s="31"/>
      <c r="DH321" s="31"/>
      <c r="DI321" s="31"/>
      <c r="DJ321" s="31"/>
      <c r="DK321" s="31"/>
      <c r="DL321" s="31"/>
      <c r="DM321" s="31"/>
      <c r="DN321" s="31"/>
      <c r="DO321" s="31"/>
      <c r="DP321" s="31"/>
      <c r="DQ321" s="31"/>
      <c r="DR321" s="31"/>
      <c r="DS321" s="31"/>
      <c r="DT321" s="31"/>
      <c r="DU321" s="31"/>
      <c r="DV321" s="31"/>
      <c r="DW321" s="31"/>
      <c r="DX321" s="31"/>
      <c r="DY321" s="31"/>
    </row>
    <row r="322">
      <c r="U322" s="31"/>
      <c r="V322" s="31"/>
      <c r="W322" s="31"/>
      <c r="AL322" s="31"/>
      <c r="AS322" s="31"/>
      <c r="AT322" s="31"/>
      <c r="AU322" s="31"/>
      <c r="AY322" s="31"/>
      <c r="BA322" s="31"/>
      <c r="BC322" s="31"/>
      <c r="BJ322" s="31"/>
      <c r="BK322" s="31"/>
      <c r="BQ322" s="31"/>
      <c r="BR322" s="31"/>
      <c r="BS322" s="31"/>
      <c r="BT322" s="31"/>
      <c r="BU322" s="31"/>
      <c r="BV322" s="31"/>
      <c r="BW322" s="31"/>
      <c r="CQ322" s="31"/>
      <c r="CR322" s="31"/>
      <c r="CS322" s="31"/>
      <c r="CT322" s="31"/>
      <c r="CU322" s="31"/>
      <c r="CV322" s="31"/>
      <c r="CW322" s="31"/>
      <c r="CX322" s="31"/>
      <c r="CY322" s="31"/>
      <c r="CZ322" s="31"/>
      <c r="DA322" s="31"/>
      <c r="DB322" s="31"/>
      <c r="DC322" s="31"/>
      <c r="DD322" s="31"/>
      <c r="DE322" s="31"/>
      <c r="DF322" s="31"/>
      <c r="DG322" s="31"/>
      <c r="DH322" s="31"/>
      <c r="DI322" s="31"/>
      <c r="DJ322" s="31"/>
      <c r="DK322" s="31"/>
      <c r="DL322" s="31"/>
      <c r="DM322" s="31"/>
      <c r="DN322" s="31"/>
      <c r="DO322" s="31"/>
      <c r="DP322" s="31"/>
      <c r="DQ322" s="31"/>
      <c r="DR322" s="31"/>
      <c r="DS322" s="31"/>
      <c r="DT322" s="31"/>
      <c r="DU322" s="31"/>
      <c r="DV322" s="31"/>
      <c r="DW322" s="31"/>
      <c r="DX322" s="31"/>
      <c r="DY322" s="31"/>
    </row>
    <row r="323">
      <c r="U323" s="31"/>
      <c r="V323" s="31"/>
      <c r="W323" s="31"/>
      <c r="AL323" s="31"/>
      <c r="AS323" s="31"/>
      <c r="AT323" s="31"/>
      <c r="AU323" s="31"/>
      <c r="AY323" s="31"/>
      <c r="BA323" s="31"/>
      <c r="BC323" s="31"/>
      <c r="BJ323" s="31"/>
      <c r="BK323" s="31"/>
      <c r="BQ323" s="31"/>
      <c r="BR323" s="31"/>
      <c r="BS323" s="31"/>
      <c r="BT323" s="31"/>
      <c r="BU323" s="31"/>
      <c r="BV323" s="31"/>
      <c r="BW323" s="31"/>
      <c r="CQ323" s="31"/>
      <c r="CR323" s="31"/>
      <c r="CS323" s="31"/>
      <c r="CT323" s="31"/>
      <c r="CU323" s="31"/>
      <c r="CV323" s="31"/>
      <c r="CW323" s="31"/>
      <c r="CX323" s="31"/>
      <c r="CY323" s="31"/>
      <c r="CZ323" s="31"/>
      <c r="DA323" s="31"/>
      <c r="DB323" s="31"/>
      <c r="DC323" s="31"/>
      <c r="DD323" s="31"/>
      <c r="DE323" s="31"/>
      <c r="DF323" s="31"/>
      <c r="DG323" s="31"/>
      <c r="DH323" s="31"/>
      <c r="DI323" s="31"/>
      <c r="DJ323" s="31"/>
      <c r="DK323" s="31"/>
      <c r="DL323" s="31"/>
      <c r="DM323" s="31"/>
      <c r="DN323" s="31"/>
      <c r="DO323" s="31"/>
      <c r="DP323" s="31"/>
      <c r="DQ323" s="31"/>
      <c r="DR323" s="31"/>
      <c r="DS323" s="31"/>
      <c r="DT323" s="31"/>
      <c r="DU323" s="31"/>
      <c r="DV323" s="31"/>
      <c r="DW323" s="31"/>
      <c r="DX323" s="31"/>
      <c r="DY323" s="31"/>
    </row>
    <row r="324">
      <c r="U324" s="31"/>
      <c r="V324" s="31"/>
      <c r="W324" s="31"/>
      <c r="AL324" s="31"/>
      <c r="AS324" s="31"/>
      <c r="AT324" s="31"/>
      <c r="AU324" s="31"/>
      <c r="AY324" s="31"/>
      <c r="BA324" s="31"/>
      <c r="BC324" s="31"/>
      <c r="BJ324" s="31"/>
      <c r="BK324" s="31"/>
      <c r="BQ324" s="31"/>
      <c r="BR324" s="31"/>
      <c r="BS324" s="31"/>
      <c r="BT324" s="31"/>
      <c r="BU324" s="31"/>
      <c r="BV324" s="31"/>
      <c r="BW324" s="31"/>
      <c r="CQ324" s="31"/>
      <c r="CR324" s="31"/>
      <c r="CS324" s="31"/>
      <c r="CT324" s="31"/>
      <c r="CU324" s="31"/>
      <c r="CV324" s="31"/>
      <c r="CW324" s="31"/>
      <c r="CX324" s="31"/>
      <c r="CY324" s="31"/>
      <c r="CZ324" s="31"/>
      <c r="DA324" s="31"/>
      <c r="DB324" s="31"/>
      <c r="DC324" s="31"/>
      <c r="DD324" s="31"/>
      <c r="DE324" s="31"/>
      <c r="DF324" s="31"/>
      <c r="DG324" s="31"/>
      <c r="DH324" s="31"/>
      <c r="DI324" s="31"/>
      <c r="DJ324" s="31"/>
      <c r="DK324" s="31"/>
      <c r="DL324" s="31"/>
      <c r="DM324" s="31"/>
      <c r="DN324" s="31"/>
      <c r="DO324" s="31"/>
      <c r="DP324" s="31"/>
      <c r="DQ324" s="31"/>
      <c r="DR324" s="31"/>
      <c r="DS324" s="31"/>
      <c r="DT324" s="31"/>
      <c r="DU324" s="31"/>
      <c r="DV324" s="31"/>
      <c r="DW324" s="31"/>
      <c r="DX324" s="31"/>
      <c r="DY324" s="31"/>
    </row>
    <row r="325">
      <c r="U325" s="31"/>
      <c r="V325" s="31"/>
      <c r="W325" s="31"/>
      <c r="AL325" s="31"/>
      <c r="AS325" s="31"/>
      <c r="AT325" s="31"/>
      <c r="AU325" s="31"/>
      <c r="AY325" s="31"/>
      <c r="BA325" s="31"/>
      <c r="BC325" s="31"/>
      <c r="BJ325" s="31"/>
      <c r="BK325" s="31"/>
      <c r="BQ325" s="31"/>
      <c r="BR325" s="31"/>
      <c r="BS325" s="31"/>
      <c r="BT325" s="31"/>
      <c r="BU325" s="31"/>
      <c r="BV325" s="31"/>
      <c r="BW325" s="31"/>
      <c r="CQ325" s="31"/>
      <c r="CR325" s="31"/>
      <c r="CS325" s="31"/>
      <c r="CT325" s="31"/>
      <c r="CU325" s="31"/>
      <c r="CV325" s="31"/>
      <c r="CW325" s="31"/>
      <c r="CX325" s="31"/>
      <c r="CY325" s="31"/>
      <c r="CZ325" s="31"/>
      <c r="DA325" s="31"/>
      <c r="DB325" s="31"/>
      <c r="DC325" s="31"/>
      <c r="DD325" s="31"/>
      <c r="DE325" s="31"/>
      <c r="DF325" s="31"/>
      <c r="DG325" s="31"/>
      <c r="DH325" s="31"/>
      <c r="DI325" s="31"/>
      <c r="DJ325" s="31"/>
      <c r="DK325" s="31"/>
      <c r="DL325" s="31"/>
      <c r="DM325" s="31"/>
      <c r="DN325" s="31"/>
      <c r="DO325" s="31"/>
      <c r="DP325" s="31"/>
      <c r="DQ325" s="31"/>
      <c r="DR325" s="31"/>
      <c r="DS325" s="31"/>
      <c r="DT325" s="31"/>
      <c r="DU325" s="31"/>
      <c r="DV325" s="31"/>
      <c r="DW325" s="31"/>
      <c r="DX325" s="31"/>
      <c r="DY325" s="31"/>
    </row>
    <row r="326">
      <c r="U326" s="31"/>
      <c r="V326" s="31"/>
      <c r="W326" s="31"/>
      <c r="AL326" s="31"/>
      <c r="AS326" s="31"/>
      <c r="AT326" s="31"/>
      <c r="AU326" s="31"/>
      <c r="AY326" s="31"/>
      <c r="BA326" s="31"/>
      <c r="BC326" s="31"/>
      <c r="BJ326" s="31"/>
      <c r="BK326" s="31"/>
      <c r="BQ326" s="31"/>
      <c r="BR326" s="31"/>
      <c r="BS326" s="31"/>
      <c r="BT326" s="31"/>
      <c r="BU326" s="31"/>
      <c r="BV326" s="31"/>
      <c r="BW326" s="31"/>
      <c r="CQ326" s="31"/>
      <c r="CR326" s="31"/>
      <c r="CS326" s="31"/>
      <c r="CT326" s="31"/>
      <c r="CU326" s="31"/>
      <c r="CV326" s="31"/>
      <c r="CW326" s="31"/>
      <c r="CX326" s="31"/>
      <c r="CY326" s="31"/>
      <c r="CZ326" s="31"/>
      <c r="DA326" s="31"/>
      <c r="DB326" s="31"/>
      <c r="DC326" s="31"/>
      <c r="DD326" s="31"/>
      <c r="DE326" s="31"/>
      <c r="DF326" s="31"/>
      <c r="DG326" s="31"/>
      <c r="DH326" s="31"/>
      <c r="DI326" s="31"/>
      <c r="DJ326" s="31"/>
      <c r="DK326" s="31"/>
      <c r="DL326" s="31"/>
      <c r="DM326" s="31"/>
      <c r="DN326" s="31"/>
      <c r="DO326" s="31"/>
      <c r="DP326" s="31"/>
      <c r="DQ326" s="31"/>
      <c r="DR326" s="31"/>
      <c r="DS326" s="31"/>
      <c r="DT326" s="31"/>
      <c r="DU326" s="31"/>
      <c r="DV326" s="31"/>
      <c r="DW326" s="31"/>
      <c r="DX326" s="31"/>
      <c r="DY326" s="31"/>
    </row>
    <row r="327">
      <c r="U327" s="31"/>
      <c r="V327" s="31"/>
      <c r="W327" s="31"/>
      <c r="AL327" s="31"/>
      <c r="AS327" s="31"/>
      <c r="AT327" s="31"/>
      <c r="AU327" s="31"/>
      <c r="AY327" s="31"/>
      <c r="BA327" s="31"/>
      <c r="BC327" s="31"/>
      <c r="BJ327" s="31"/>
      <c r="BK327" s="31"/>
      <c r="BQ327" s="31"/>
      <c r="BR327" s="31"/>
      <c r="BS327" s="31"/>
      <c r="BT327" s="31"/>
      <c r="BU327" s="31"/>
      <c r="BV327" s="31"/>
      <c r="BW327" s="31"/>
      <c r="CQ327" s="31"/>
      <c r="CR327" s="31"/>
      <c r="CS327" s="31"/>
      <c r="CT327" s="31"/>
      <c r="CU327" s="31"/>
      <c r="CV327" s="31"/>
      <c r="CW327" s="31"/>
      <c r="CX327" s="31"/>
      <c r="CY327" s="31"/>
      <c r="CZ327" s="31"/>
      <c r="DA327" s="31"/>
      <c r="DB327" s="31"/>
      <c r="DC327" s="31"/>
      <c r="DD327" s="31"/>
      <c r="DE327" s="31"/>
      <c r="DF327" s="31"/>
      <c r="DG327" s="31"/>
      <c r="DH327" s="31"/>
      <c r="DI327" s="31"/>
      <c r="DJ327" s="31"/>
      <c r="DK327" s="31"/>
      <c r="DL327" s="31"/>
      <c r="DM327" s="31"/>
      <c r="DN327" s="31"/>
      <c r="DO327" s="31"/>
      <c r="DP327" s="31"/>
      <c r="DQ327" s="31"/>
      <c r="DR327" s="31"/>
      <c r="DS327" s="31"/>
      <c r="DT327" s="31"/>
      <c r="DU327" s="31"/>
      <c r="DV327" s="31"/>
      <c r="DW327" s="31"/>
      <c r="DX327" s="31"/>
      <c r="DY327" s="31"/>
    </row>
    <row r="328">
      <c r="U328" s="31"/>
      <c r="V328" s="31"/>
      <c r="W328" s="31"/>
      <c r="AL328" s="31"/>
      <c r="AS328" s="31"/>
      <c r="AT328" s="31"/>
      <c r="AU328" s="31"/>
      <c r="AY328" s="31"/>
      <c r="BA328" s="31"/>
      <c r="BC328" s="31"/>
      <c r="BJ328" s="31"/>
      <c r="BK328" s="31"/>
      <c r="BQ328" s="31"/>
      <c r="BR328" s="31"/>
      <c r="BS328" s="31"/>
      <c r="BT328" s="31"/>
      <c r="BU328" s="31"/>
      <c r="BV328" s="31"/>
      <c r="BW328" s="31"/>
      <c r="CQ328" s="31"/>
      <c r="CR328" s="31"/>
      <c r="CS328" s="31"/>
      <c r="CT328" s="31"/>
      <c r="CU328" s="31"/>
      <c r="CV328" s="31"/>
      <c r="CW328" s="31"/>
      <c r="CX328" s="31"/>
      <c r="CY328" s="31"/>
      <c r="CZ328" s="31"/>
      <c r="DA328" s="31"/>
      <c r="DB328" s="31"/>
      <c r="DC328" s="31"/>
      <c r="DD328" s="31"/>
      <c r="DE328" s="31"/>
      <c r="DF328" s="31"/>
      <c r="DG328" s="31"/>
      <c r="DH328" s="31"/>
      <c r="DI328" s="31"/>
      <c r="DJ328" s="31"/>
      <c r="DK328" s="31"/>
      <c r="DL328" s="31"/>
      <c r="DM328" s="31"/>
      <c r="DN328" s="31"/>
      <c r="DO328" s="31"/>
      <c r="DP328" s="31"/>
      <c r="DQ328" s="31"/>
      <c r="DR328" s="31"/>
      <c r="DS328" s="31"/>
      <c r="DT328" s="31"/>
      <c r="DU328" s="31"/>
      <c r="DV328" s="31"/>
      <c r="DW328" s="31"/>
      <c r="DX328" s="31"/>
      <c r="DY328" s="31"/>
    </row>
    <row r="329">
      <c r="U329" s="31"/>
      <c r="V329" s="31"/>
      <c r="W329" s="31"/>
      <c r="AL329" s="31"/>
      <c r="AS329" s="31"/>
      <c r="AT329" s="31"/>
      <c r="AU329" s="31"/>
      <c r="AY329" s="31"/>
      <c r="BA329" s="31"/>
      <c r="BC329" s="31"/>
      <c r="BJ329" s="31"/>
      <c r="BK329" s="31"/>
      <c r="BQ329" s="31"/>
      <c r="BR329" s="31"/>
      <c r="BS329" s="31"/>
      <c r="BT329" s="31"/>
      <c r="BU329" s="31"/>
      <c r="BV329" s="31"/>
      <c r="BW329" s="31"/>
      <c r="CQ329" s="31"/>
      <c r="CR329" s="31"/>
      <c r="CS329" s="31"/>
      <c r="CT329" s="31"/>
      <c r="CU329" s="31"/>
      <c r="CV329" s="31"/>
      <c r="CW329" s="31"/>
      <c r="CX329" s="31"/>
      <c r="CY329" s="31"/>
      <c r="CZ329" s="31"/>
      <c r="DA329" s="31"/>
      <c r="DB329" s="31"/>
      <c r="DC329" s="31"/>
      <c r="DD329" s="31"/>
      <c r="DE329" s="31"/>
      <c r="DF329" s="31"/>
      <c r="DG329" s="31"/>
      <c r="DH329" s="31"/>
      <c r="DI329" s="31"/>
      <c r="DJ329" s="31"/>
      <c r="DK329" s="31"/>
      <c r="DL329" s="31"/>
      <c r="DM329" s="31"/>
      <c r="DN329" s="31"/>
      <c r="DO329" s="31"/>
      <c r="DP329" s="31"/>
      <c r="DQ329" s="31"/>
      <c r="DR329" s="31"/>
      <c r="DS329" s="31"/>
      <c r="DT329" s="31"/>
      <c r="DU329" s="31"/>
      <c r="DV329" s="31"/>
      <c r="DW329" s="31"/>
      <c r="DX329" s="31"/>
      <c r="DY329" s="31"/>
    </row>
    <row r="330">
      <c r="U330" s="31"/>
      <c r="V330" s="31"/>
      <c r="W330" s="31"/>
      <c r="AL330" s="31"/>
      <c r="AS330" s="31"/>
      <c r="AT330" s="31"/>
      <c r="AU330" s="31"/>
      <c r="AY330" s="31"/>
      <c r="BA330" s="31"/>
      <c r="BC330" s="31"/>
      <c r="BJ330" s="31"/>
      <c r="BK330" s="31"/>
      <c r="BQ330" s="31"/>
      <c r="BR330" s="31"/>
      <c r="BS330" s="31"/>
      <c r="BT330" s="31"/>
      <c r="BU330" s="31"/>
      <c r="BV330" s="31"/>
      <c r="BW330" s="31"/>
      <c r="CQ330" s="31"/>
      <c r="CR330" s="31"/>
      <c r="CS330" s="31"/>
      <c r="CT330" s="31"/>
      <c r="CU330" s="31"/>
      <c r="CV330" s="31"/>
      <c r="CW330" s="31"/>
      <c r="CX330" s="31"/>
      <c r="CY330" s="31"/>
      <c r="CZ330" s="31"/>
      <c r="DA330" s="31"/>
      <c r="DB330" s="31"/>
      <c r="DC330" s="31"/>
      <c r="DD330" s="31"/>
      <c r="DE330" s="31"/>
      <c r="DF330" s="31"/>
      <c r="DG330" s="31"/>
      <c r="DH330" s="31"/>
      <c r="DI330" s="31"/>
      <c r="DJ330" s="31"/>
      <c r="DK330" s="31"/>
      <c r="DL330" s="31"/>
      <c r="DM330" s="31"/>
      <c r="DN330" s="31"/>
      <c r="DO330" s="31"/>
      <c r="DP330" s="31"/>
      <c r="DQ330" s="31"/>
      <c r="DR330" s="31"/>
      <c r="DS330" s="31"/>
      <c r="DT330" s="31"/>
      <c r="DU330" s="31"/>
      <c r="DV330" s="31"/>
      <c r="DW330" s="31"/>
      <c r="DX330" s="31"/>
      <c r="DY330" s="31"/>
    </row>
    <row r="331">
      <c r="U331" s="31"/>
      <c r="V331" s="31"/>
      <c r="W331" s="31"/>
      <c r="AL331" s="31"/>
      <c r="AS331" s="31"/>
      <c r="AT331" s="31"/>
      <c r="AU331" s="31"/>
      <c r="AY331" s="31"/>
      <c r="BA331" s="31"/>
      <c r="BC331" s="31"/>
      <c r="BJ331" s="31"/>
      <c r="BK331" s="31"/>
      <c r="BQ331" s="31"/>
      <c r="BR331" s="31"/>
      <c r="BS331" s="31"/>
      <c r="BT331" s="31"/>
      <c r="BU331" s="31"/>
      <c r="BV331" s="31"/>
      <c r="BW331" s="31"/>
      <c r="CQ331" s="31"/>
      <c r="CR331" s="31"/>
      <c r="CS331" s="31"/>
      <c r="CT331" s="31"/>
      <c r="CU331" s="31"/>
      <c r="CV331" s="31"/>
      <c r="CW331" s="31"/>
      <c r="CX331" s="31"/>
      <c r="CY331" s="31"/>
      <c r="CZ331" s="31"/>
      <c r="DA331" s="31"/>
      <c r="DB331" s="31"/>
      <c r="DC331" s="31"/>
      <c r="DD331" s="31"/>
      <c r="DE331" s="31"/>
      <c r="DF331" s="31"/>
      <c r="DG331" s="31"/>
      <c r="DH331" s="31"/>
      <c r="DI331" s="31"/>
      <c r="DJ331" s="31"/>
      <c r="DK331" s="31"/>
      <c r="DL331" s="31"/>
      <c r="DM331" s="31"/>
      <c r="DN331" s="31"/>
      <c r="DO331" s="31"/>
      <c r="DP331" s="31"/>
      <c r="DQ331" s="31"/>
      <c r="DR331" s="31"/>
      <c r="DS331" s="31"/>
      <c r="DT331" s="31"/>
      <c r="DU331" s="31"/>
      <c r="DV331" s="31"/>
      <c r="DW331" s="31"/>
      <c r="DX331" s="31"/>
      <c r="DY331" s="31"/>
    </row>
    <row r="332">
      <c r="U332" s="31"/>
      <c r="V332" s="31"/>
      <c r="W332" s="31"/>
      <c r="AL332" s="31"/>
      <c r="AS332" s="31"/>
      <c r="AT332" s="31"/>
      <c r="AU332" s="31"/>
      <c r="AY332" s="31"/>
      <c r="BA332" s="31"/>
      <c r="BC332" s="31"/>
      <c r="BJ332" s="31"/>
      <c r="BK332" s="31"/>
      <c r="BQ332" s="31"/>
      <c r="BR332" s="31"/>
      <c r="BS332" s="31"/>
      <c r="BT332" s="31"/>
      <c r="BU332" s="31"/>
      <c r="BV332" s="31"/>
      <c r="BW332" s="31"/>
      <c r="CQ332" s="31"/>
      <c r="CR332" s="31"/>
      <c r="CS332" s="31"/>
      <c r="CT332" s="31"/>
      <c r="CU332" s="31"/>
      <c r="CV332" s="31"/>
      <c r="CW332" s="31"/>
      <c r="CX332" s="31"/>
      <c r="CY332" s="31"/>
      <c r="CZ332" s="31"/>
      <c r="DA332" s="31"/>
      <c r="DB332" s="31"/>
      <c r="DC332" s="31"/>
      <c r="DD332" s="31"/>
      <c r="DE332" s="31"/>
      <c r="DF332" s="31"/>
      <c r="DG332" s="31"/>
      <c r="DH332" s="31"/>
      <c r="DI332" s="31"/>
      <c r="DJ332" s="31"/>
      <c r="DK332" s="31"/>
      <c r="DL332" s="31"/>
      <c r="DM332" s="31"/>
      <c r="DN332" s="31"/>
      <c r="DO332" s="31"/>
      <c r="DP332" s="31"/>
      <c r="DQ332" s="31"/>
      <c r="DR332" s="31"/>
      <c r="DS332" s="31"/>
      <c r="DT332" s="31"/>
      <c r="DU332" s="31"/>
      <c r="DV332" s="31"/>
      <c r="DW332" s="31"/>
      <c r="DX332" s="31"/>
      <c r="DY332" s="31"/>
    </row>
    <row r="333">
      <c r="U333" s="31"/>
      <c r="V333" s="31"/>
      <c r="W333" s="31"/>
      <c r="AL333" s="31"/>
      <c r="AS333" s="31"/>
      <c r="AT333" s="31"/>
      <c r="AU333" s="31"/>
      <c r="AY333" s="31"/>
      <c r="BA333" s="31"/>
      <c r="BC333" s="31"/>
      <c r="BJ333" s="31"/>
      <c r="BK333" s="31"/>
      <c r="BQ333" s="31"/>
      <c r="BR333" s="31"/>
      <c r="BS333" s="31"/>
      <c r="BT333" s="31"/>
      <c r="BU333" s="31"/>
      <c r="BV333" s="31"/>
      <c r="BW333" s="31"/>
      <c r="CQ333" s="31"/>
      <c r="CR333" s="31"/>
      <c r="CS333" s="31"/>
      <c r="CT333" s="31"/>
      <c r="CU333" s="31"/>
      <c r="CV333" s="31"/>
      <c r="CW333" s="31"/>
      <c r="CX333" s="31"/>
      <c r="CY333" s="31"/>
      <c r="CZ333" s="31"/>
      <c r="DA333" s="31"/>
      <c r="DB333" s="31"/>
      <c r="DC333" s="31"/>
      <c r="DD333" s="31"/>
      <c r="DE333" s="31"/>
      <c r="DF333" s="31"/>
      <c r="DG333" s="31"/>
      <c r="DH333" s="31"/>
      <c r="DI333" s="31"/>
      <c r="DJ333" s="31"/>
      <c r="DK333" s="31"/>
      <c r="DL333" s="31"/>
      <c r="DM333" s="31"/>
      <c r="DN333" s="31"/>
      <c r="DO333" s="31"/>
      <c r="DP333" s="31"/>
      <c r="DQ333" s="31"/>
      <c r="DR333" s="31"/>
      <c r="DS333" s="31"/>
      <c r="DT333" s="31"/>
      <c r="DU333" s="31"/>
      <c r="DV333" s="31"/>
      <c r="DW333" s="31"/>
      <c r="DX333" s="31"/>
      <c r="DY333" s="31"/>
    </row>
    <row r="334">
      <c r="U334" s="31"/>
      <c r="V334" s="31"/>
      <c r="W334" s="31"/>
      <c r="AL334" s="31"/>
      <c r="AS334" s="31"/>
      <c r="AT334" s="31"/>
      <c r="AU334" s="31"/>
      <c r="AY334" s="31"/>
      <c r="BA334" s="31"/>
      <c r="BC334" s="31"/>
      <c r="BJ334" s="31"/>
      <c r="BK334" s="31"/>
      <c r="BQ334" s="31"/>
      <c r="BR334" s="31"/>
      <c r="BS334" s="31"/>
      <c r="BT334" s="31"/>
      <c r="BU334" s="31"/>
      <c r="BV334" s="31"/>
      <c r="BW334" s="31"/>
      <c r="CQ334" s="31"/>
      <c r="CR334" s="31"/>
      <c r="CS334" s="31"/>
      <c r="CT334" s="31"/>
      <c r="CU334" s="31"/>
      <c r="CV334" s="31"/>
      <c r="CW334" s="31"/>
      <c r="CX334" s="31"/>
      <c r="CY334" s="31"/>
      <c r="CZ334" s="31"/>
      <c r="DA334" s="31"/>
      <c r="DB334" s="31"/>
      <c r="DC334" s="31"/>
      <c r="DD334" s="31"/>
      <c r="DE334" s="31"/>
      <c r="DF334" s="31"/>
      <c r="DG334" s="31"/>
      <c r="DH334" s="31"/>
      <c r="DI334" s="31"/>
      <c r="DJ334" s="31"/>
      <c r="DK334" s="31"/>
      <c r="DL334" s="31"/>
      <c r="DM334" s="31"/>
      <c r="DN334" s="31"/>
      <c r="DO334" s="31"/>
      <c r="DP334" s="31"/>
      <c r="DQ334" s="31"/>
      <c r="DR334" s="31"/>
      <c r="DS334" s="31"/>
      <c r="DT334" s="31"/>
      <c r="DU334" s="31"/>
      <c r="DV334" s="31"/>
      <c r="DW334" s="31"/>
      <c r="DX334" s="31"/>
      <c r="DY334" s="31"/>
    </row>
    <row r="335">
      <c r="U335" s="31"/>
      <c r="V335" s="31"/>
      <c r="W335" s="31"/>
      <c r="AL335" s="31"/>
      <c r="AS335" s="31"/>
      <c r="AT335" s="31"/>
      <c r="AU335" s="31"/>
      <c r="AY335" s="31"/>
      <c r="BA335" s="31"/>
      <c r="BC335" s="31"/>
      <c r="BJ335" s="31"/>
      <c r="BK335" s="31"/>
      <c r="BQ335" s="31"/>
      <c r="BR335" s="31"/>
      <c r="BS335" s="31"/>
      <c r="BT335" s="31"/>
      <c r="BU335" s="31"/>
      <c r="BV335" s="31"/>
      <c r="BW335" s="31"/>
      <c r="CQ335" s="31"/>
      <c r="CR335" s="31"/>
      <c r="CS335" s="31"/>
      <c r="CT335" s="31"/>
      <c r="CU335" s="31"/>
      <c r="CV335" s="31"/>
      <c r="CW335" s="31"/>
      <c r="CX335" s="31"/>
      <c r="CY335" s="31"/>
      <c r="CZ335" s="31"/>
      <c r="DA335" s="31"/>
      <c r="DB335" s="31"/>
      <c r="DC335" s="31"/>
      <c r="DD335" s="31"/>
      <c r="DE335" s="31"/>
      <c r="DF335" s="31"/>
      <c r="DG335" s="31"/>
      <c r="DH335" s="31"/>
      <c r="DI335" s="31"/>
      <c r="DJ335" s="31"/>
      <c r="DK335" s="31"/>
      <c r="DL335" s="31"/>
      <c r="DM335" s="31"/>
      <c r="DN335" s="31"/>
      <c r="DO335" s="31"/>
      <c r="DP335" s="31"/>
      <c r="DQ335" s="31"/>
      <c r="DR335" s="31"/>
      <c r="DS335" s="31"/>
      <c r="DT335" s="31"/>
      <c r="DU335" s="31"/>
      <c r="DV335" s="31"/>
      <c r="DW335" s="31"/>
      <c r="DX335" s="31"/>
      <c r="DY335" s="31"/>
    </row>
    <row r="336">
      <c r="U336" s="31"/>
      <c r="V336" s="31"/>
      <c r="W336" s="31"/>
      <c r="AL336" s="31"/>
      <c r="AS336" s="31"/>
      <c r="AT336" s="31"/>
      <c r="AU336" s="31"/>
      <c r="AY336" s="31"/>
      <c r="BA336" s="31"/>
      <c r="BC336" s="31"/>
      <c r="BJ336" s="31"/>
      <c r="BK336" s="31"/>
      <c r="BQ336" s="31"/>
      <c r="BR336" s="31"/>
      <c r="BS336" s="31"/>
      <c r="BT336" s="31"/>
      <c r="BU336" s="31"/>
      <c r="BV336" s="31"/>
      <c r="BW336" s="31"/>
      <c r="CQ336" s="31"/>
      <c r="CR336" s="31"/>
      <c r="CS336" s="31"/>
      <c r="CT336" s="31"/>
      <c r="CU336" s="31"/>
      <c r="CV336" s="31"/>
      <c r="CW336" s="31"/>
      <c r="CX336" s="31"/>
      <c r="CY336" s="31"/>
      <c r="CZ336" s="31"/>
      <c r="DA336" s="31"/>
      <c r="DB336" s="31"/>
      <c r="DC336" s="31"/>
      <c r="DD336" s="31"/>
      <c r="DE336" s="31"/>
      <c r="DF336" s="31"/>
      <c r="DG336" s="31"/>
      <c r="DH336" s="31"/>
      <c r="DI336" s="31"/>
      <c r="DJ336" s="31"/>
      <c r="DK336" s="31"/>
      <c r="DL336" s="31"/>
      <c r="DM336" s="31"/>
      <c r="DN336" s="31"/>
      <c r="DO336" s="31"/>
      <c r="DP336" s="31"/>
      <c r="DQ336" s="31"/>
      <c r="DR336" s="31"/>
      <c r="DS336" s="31"/>
      <c r="DT336" s="31"/>
      <c r="DU336" s="31"/>
      <c r="DV336" s="31"/>
      <c r="DW336" s="31"/>
      <c r="DX336" s="31"/>
      <c r="DY336" s="31"/>
    </row>
    <row r="337">
      <c r="U337" s="31"/>
      <c r="V337" s="31"/>
      <c r="W337" s="31"/>
      <c r="AL337" s="31"/>
      <c r="AS337" s="31"/>
      <c r="AT337" s="31"/>
      <c r="AU337" s="31"/>
      <c r="AY337" s="31"/>
      <c r="BA337" s="31"/>
      <c r="BC337" s="31"/>
      <c r="BJ337" s="31"/>
      <c r="BK337" s="31"/>
      <c r="BQ337" s="31"/>
      <c r="BR337" s="31"/>
      <c r="BS337" s="31"/>
      <c r="BT337" s="31"/>
      <c r="BU337" s="31"/>
      <c r="BV337" s="31"/>
      <c r="BW337" s="31"/>
      <c r="CQ337" s="31"/>
      <c r="CR337" s="31"/>
      <c r="CS337" s="31"/>
      <c r="CT337" s="31"/>
      <c r="CU337" s="31"/>
      <c r="CV337" s="31"/>
      <c r="CW337" s="31"/>
      <c r="CX337" s="31"/>
      <c r="CY337" s="31"/>
      <c r="CZ337" s="31"/>
      <c r="DA337" s="31"/>
      <c r="DB337" s="31"/>
      <c r="DC337" s="31"/>
      <c r="DD337" s="31"/>
      <c r="DE337" s="31"/>
      <c r="DF337" s="31"/>
      <c r="DG337" s="31"/>
      <c r="DH337" s="31"/>
      <c r="DI337" s="31"/>
      <c r="DJ337" s="31"/>
      <c r="DK337" s="31"/>
      <c r="DL337" s="31"/>
      <c r="DM337" s="31"/>
      <c r="DN337" s="31"/>
      <c r="DO337" s="31"/>
      <c r="DP337" s="31"/>
      <c r="DQ337" s="31"/>
      <c r="DR337" s="31"/>
      <c r="DS337" s="31"/>
      <c r="DT337" s="31"/>
      <c r="DU337" s="31"/>
      <c r="DV337" s="31"/>
      <c r="DW337" s="31"/>
      <c r="DX337" s="31"/>
      <c r="DY337" s="31"/>
    </row>
    <row r="338">
      <c r="U338" s="31"/>
      <c r="V338" s="31"/>
      <c r="W338" s="31"/>
      <c r="AL338" s="31"/>
      <c r="AS338" s="31"/>
      <c r="AT338" s="31"/>
      <c r="AU338" s="31"/>
      <c r="AY338" s="31"/>
      <c r="BA338" s="31"/>
      <c r="BC338" s="31"/>
      <c r="BJ338" s="31"/>
      <c r="BK338" s="31"/>
      <c r="BQ338" s="31"/>
      <c r="BR338" s="31"/>
      <c r="BS338" s="31"/>
      <c r="BT338" s="31"/>
      <c r="BU338" s="31"/>
      <c r="BV338" s="31"/>
      <c r="BW338" s="31"/>
      <c r="CQ338" s="31"/>
      <c r="CR338" s="31"/>
      <c r="CS338" s="31"/>
      <c r="CT338" s="31"/>
      <c r="CU338" s="31"/>
      <c r="CV338" s="31"/>
      <c r="CW338" s="31"/>
      <c r="CX338" s="31"/>
      <c r="CY338" s="31"/>
      <c r="CZ338" s="31"/>
      <c r="DA338" s="31"/>
      <c r="DB338" s="31"/>
      <c r="DC338" s="31"/>
      <c r="DD338" s="31"/>
      <c r="DE338" s="31"/>
      <c r="DF338" s="31"/>
      <c r="DG338" s="31"/>
      <c r="DH338" s="31"/>
      <c r="DI338" s="31"/>
      <c r="DJ338" s="31"/>
      <c r="DK338" s="31"/>
      <c r="DL338" s="31"/>
      <c r="DM338" s="31"/>
      <c r="DN338" s="31"/>
      <c r="DO338" s="31"/>
      <c r="DP338" s="31"/>
      <c r="DQ338" s="31"/>
      <c r="DR338" s="31"/>
      <c r="DS338" s="31"/>
      <c r="DT338" s="31"/>
      <c r="DU338" s="31"/>
      <c r="DV338" s="31"/>
      <c r="DW338" s="31"/>
      <c r="DX338" s="31"/>
      <c r="DY338" s="31"/>
    </row>
    <row r="339">
      <c r="U339" s="31"/>
      <c r="V339" s="31"/>
      <c r="W339" s="31"/>
      <c r="AL339" s="31"/>
      <c r="AS339" s="31"/>
      <c r="AT339" s="31"/>
      <c r="AU339" s="31"/>
      <c r="AY339" s="31"/>
      <c r="BA339" s="31"/>
      <c r="BC339" s="31"/>
      <c r="BJ339" s="31"/>
      <c r="BK339" s="31"/>
      <c r="BQ339" s="31"/>
      <c r="BR339" s="31"/>
      <c r="BS339" s="31"/>
      <c r="BT339" s="31"/>
      <c r="BU339" s="31"/>
      <c r="BV339" s="31"/>
      <c r="BW339" s="31"/>
      <c r="CQ339" s="31"/>
      <c r="CR339" s="31"/>
      <c r="CS339" s="31"/>
      <c r="CT339" s="31"/>
      <c r="CU339" s="31"/>
      <c r="CV339" s="31"/>
      <c r="CW339" s="31"/>
      <c r="CX339" s="31"/>
      <c r="CY339" s="31"/>
      <c r="CZ339" s="31"/>
      <c r="DA339" s="31"/>
      <c r="DB339" s="31"/>
      <c r="DC339" s="31"/>
      <c r="DD339" s="31"/>
      <c r="DE339" s="31"/>
      <c r="DF339" s="31"/>
      <c r="DG339" s="31"/>
      <c r="DH339" s="31"/>
      <c r="DI339" s="31"/>
      <c r="DJ339" s="31"/>
      <c r="DK339" s="31"/>
      <c r="DL339" s="31"/>
      <c r="DM339" s="31"/>
      <c r="DN339" s="31"/>
      <c r="DO339" s="31"/>
      <c r="DP339" s="31"/>
      <c r="DQ339" s="31"/>
      <c r="DR339" s="31"/>
      <c r="DS339" s="31"/>
      <c r="DT339" s="31"/>
      <c r="DU339" s="31"/>
      <c r="DV339" s="31"/>
      <c r="DW339" s="31"/>
      <c r="DX339" s="31"/>
      <c r="DY339" s="31"/>
    </row>
    <row r="340">
      <c r="U340" s="31"/>
      <c r="V340" s="31"/>
      <c r="W340" s="31"/>
      <c r="AL340" s="31"/>
      <c r="AS340" s="31"/>
      <c r="AT340" s="31"/>
      <c r="AU340" s="31"/>
      <c r="AY340" s="31"/>
      <c r="BA340" s="31"/>
      <c r="BC340" s="31"/>
      <c r="BJ340" s="31"/>
      <c r="BK340" s="31"/>
      <c r="BQ340" s="31"/>
      <c r="BR340" s="31"/>
      <c r="BS340" s="31"/>
      <c r="BT340" s="31"/>
      <c r="BU340" s="31"/>
      <c r="BV340" s="31"/>
      <c r="BW340" s="31"/>
      <c r="CQ340" s="31"/>
      <c r="CR340" s="31"/>
      <c r="CS340" s="31"/>
      <c r="CT340" s="31"/>
      <c r="CU340" s="31"/>
      <c r="CV340" s="31"/>
      <c r="CW340" s="31"/>
      <c r="CX340" s="31"/>
      <c r="CY340" s="31"/>
      <c r="CZ340" s="31"/>
      <c r="DA340" s="31"/>
      <c r="DB340" s="31"/>
      <c r="DC340" s="31"/>
      <c r="DD340" s="31"/>
      <c r="DE340" s="31"/>
      <c r="DF340" s="31"/>
      <c r="DG340" s="31"/>
      <c r="DH340" s="31"/>
      <c r="DI340" s="31"/>
      <c r="DJ340" s="31"/>
      <c r="DK340" s="31"/>
      <c r="DL340" s="31"/>
      <c r="DM340" s="31"/>
      <c r="DN340" s="31"/>
      <c r="DO340" s="31"/>
      <c r="DP340" s="31"/>
      <c r="DQ340" s="31"/>
      <c r="DR340" s="31"/>
      <c r="DS340" s="31"/>
      <c r="DT340" s="31"/>
      <c r="DU340" s="31"/>
      <c r="DV340" s="31"/>
      <c r="DW340" s="31"/>
      <c r="DX340" s="31"/>
      <c r="DY340" s="31"/>
    </row>
    <row r="341">
      <c r="U341" s="31"/>
      <c r="V341" s="31"/>
      <c r="W341" s="31"/>
      <c r="AL341" s="31"/>
      <c r="AS341" s="31"/>
      <c r="AT341" s="31"/>
      <c r="AU341" s="31"/>
      <c r="AY341" s="31"/>
      <c r="BA341" s="31"/>
      <c r="BC341" s="31"/>
      <c r="BJ341" s="31"/>
      <c r="BK341" s="31"/>
      <c r="BQ341" s="31"/>
      <c r="BR341" s="31"/>
      <c r="BS341" s="31"/>
      <c r="BT341" s="31"/>
      <c r="BU341" s="31"/>
      <c r="BV341" s="31"/>
      <c r="BW341" s="31"/>
      <c r="CQ341" s="31"/>
      <c r="CR341" s="31"/>
      <c r="CS341" s="31"/>
      <c r="CT341" s="31"/>
      <c r="CU341" s="31"/>
      <c r="CV341" s="31"/>
      <c r="CW341" s="31"/>
      <c r="CX341" s="31"/>
      <c r="CY341" s="31"/>
      <c r="CZ341" s="31"/>
      <c r="DA341" s="31"/>
      <c r="DB341" s="31"/>
      <c r="DC341" s="31"/>
      <c r="DD341" s="31"/>
      <c r="DE341" s="31"/>
      <c r="DF341" s="31"/>
      <c r="DG341" s="31"/>
      <c r="DH341" s="31"/>
      <c r="DI341" s="31"/>
      <c r="DJ341" s="31"/>
      <c r="DK341" s="31"/>
      <c r="DL341" s="31"/>
      <c r="DM341" s="31"/>
      <c r="DN341" s="31"/>
      <c r="DO341" s="31"/>
      <c r="DP341" s="31"/>
      <c r="DQ341" s="31"/>
      <c r="DR341" s="31"/>
      <c r="DS341" s="31"/>
      <c r="DT341" s="31"/>
      <c r="DU341" s="31"/>
      <c r="DV341" s="31"/>
      <c r="DW341" s="31"/>
      <c r="DX341" s="31"/>
      <c r="DY341" s="31"/>
    </row>
    <row r="342">
      <c r="U342" s="31"/>
      <c r="V342" s="31"/>
      <c r="W342" s="31"/>
      <c r="AL342" s="31"/>
      <c r="AS342" s="31"/>
      <c r="AT342" s="31"/>
      <c r="AU342" s="31"/>
      <c r="AY342" s="31"/>
      <c r="BA342" s="31"/>
      <c r="BC342" s="31"/>
      <c r="BJ342" s="31"/>
      <c r="BK342" s="31"/>
      <c r="BQ342" s="31"/>
      <c r="BR342" s="31"/>
      <c r="BS342" s="31"/>
      <c r="BT342" s="31"/>
      <c r="BU342" s="31"/>
      <c r="BV342" s="31"/>
      <c r="BW342" s="31"/>
      <c r="CQ342" s="31"/>
      <c r="CR342" s="31"/>
      <c r="CS342" s="31"/>
      <c r="CT342" s="31"/>
      <c r="CU342" s="31"/>
      <c r="CV342" s="31"/>
      <c r="CW342" s="31"/>
      <c r="CX342" s="31"/>
      <c r="CY342" s="31"/>
      <c r="CZ342" s="31"/>
      <c r="DA342" s="31"/>
      <c r="DB342" s="31"/>
      <c r="DC342" s="31"/>
      <c r="DD342" s="31"/>
      <c r="DE342" s="31"/>
      <c r="DF342" s="31"/>
      <c r="DG342" s="31"/>
      <c r="DH342" s="31"/>
      <c r="DI342" s="31"/>
      <c r="DJ342" s="31"/>
      <c r="DK342" s="31"/>
      <c r="DL342" s="31"/>
      <c r="DM342" s="31"/>
      <c r="DN342" s="31"/>
      <c r="DO342" s="31"/>
      <c r="DP342" s="31"/>
      <c r="DQ342" s="31"/>
      <c r="DR342" s="31"/>
      <c r="DS342" s="31"/>
      <c r="DT342" s="31"/>
      <c r="DU342" s="31"/>
      <c r="DV342" s="31"/>
      <c r="DW342" s="31"/>
      <c r="DX342" s="31"/>
      <c r="DY342" s="31"/>
    </row>
    <row r="343">
      <c r="U343" s="31"/>
      <c r="V343" s="31"/>
      <c r="W343" s="31"/>
      <c r="AL343" s="31"/>
      <c r="AS343" s="31"/>
      <c r="AT343" s="31"/>
      <c r="AU343" s="31"/>
      <c r="AY343" s="31"/>
      <c r="BA343" s="31"/>
      <c r="BC343" s="31"/>
      <c r="BJ343" s="31"/>
      <c r="BK343" s="31"/>
      <c r="BQ343" s="31"/>
      <c r="BR343" s="31"/>
      <c r="BS343" s="31"/>
      <c r="BT343" s="31"/>
      <c r="BU343" s="31"/>
      <c r="BV343" s="31"/>
      <c r="BW343" s="31"/>
      <c r="CQ343" s="31"/>
      <c r="CR343" s="31"/>
      <c r="CS343" s="31"/>
      <c r="CT343" s="31"/>
      <c r="CU343" s="31"/>
      <c r="CV343" s="31"/>
      <c r="CW343" s="31"/>
      <c r="CX343" s="31"/>
      <c r="CY343" s="31"/>
      <c r="CZ343" s="31"/>
      <c r="DA343" s="31"/>
      <c r="DB343" s="31"/>
      <c r="DC343" s="31"/>
      <c r="DD343" s="31"/>
      <c r="DE343" s="31"/>
      <c r="DF343" s="31"/>
      <c r="DG343" s="31"/>
      <c r="DH343" s="31"/>
      <c r="DI343" s="31"/>
      <c r="DJ343" s="31"/>
      <c r="DK343" s="31"/>
      <c r="DL343" s="31"/>
      <c r="DM343" s="31"/>
      <c r="DN343" s="31"/>
      <c r="DO343" s="31"/>
      <c r="DP343" s="31"/>
      <c r="DQ343" s="31"/>
      <c r="DR343" s="31"/>
      <c r="DS343" s="31"/>
      <c r="DT343" s="31"/>
      <c r="DU343" s="31"/>
      <c r="DV343" s="31"/>
      <c r="DW343" s="31"/>
      <c r="DX343" s="31"/>
      <c r="DY343" s="31"/>
    </row>
    <row r="344">
      <c r="U344" s="31"/>
      <c r="V344" s="31"/>
      <c r="W344" s="31"/>
      <c r="AL344" s="31"/>
      <c r="AS344" s="31"/>
      <c r="AT344" s="31"/>
      <c r="AU344" s="31"/>
      <c r="AY344" s="31"/>
      <c r="BA344" s="31"/>
      <c r="BC344" s="31"/>
      <c r="BJ344" s="31"/>
      <c r="BK344" s="31"/>
      <c r="BQ344" s="31"/>
      <c r="BR344" s="31"/>
      <c r="BS344" s="31"/>
      <c r="BT344" s="31"/>
      <c r="BU344" s="31"/>
      <c r="BV344" s="31"/>
      <c r="BW344" s="31"/>
      <c r="CQ344" s="31"/>
      <c r="CR344" s="31"/>
      <c r="CS344" s="31"/>
      <c r="CT344" s="31"/>
      <c r="CU344" s="31"/>
      <c r="CV344" s="31"/>
      <c r="CW344" s="31"/>
      <c r="CX344" s="31"/>
      <c r="CY344" s="31"/>
      <c r="CZ344" s="31"/>
      <c r="DA344" s="31"/>
      <c r="DB344" s="31"/>
      <c r="DC344" s="31"/>
      <c r="DD344" s="31"/>
      <c r="DE344" s="31"/>
      <c r="DF344" s="31"/>
      <c r="DG344" s="31"/>
      <c r="DH344" s="31"/>
      <c r="DI344" s="31"/>
      <c r="DJ344" s="31"/>
      <c r="DK344" s="31"/>
      <c r="DL344" s="31"/>
      <c r="DM344" s="31"/>
      <c r="DN344" s="31"/>
      <c r="DO344" s="31"/>
      <c r="DP344" s="31"/>
      <c r="DQ344" s="31"/>
      <c r="DR344" s="31"/>
      <c r="DS344" s="31"/>
      <c r="DT344" s="31"/>
      <c r="DU344" s="31"/>
      <c r="DV344" s="31"/>
      <c r="DW344" s="31"/>
      <c r="DX344" s="31"/>
      <c r="DY344" s="31"/>
    </row>
    <row r="345">
      <c r="U345" s="31"/>
      <c r="V345" s="31"/>
      <c r="W345" s="31"/>
      <c r="AL345" s="31"/>
      <c r="AS345" s="31"/>
      <c r="AT345" s="31"/>
      <c r="AU345" s="31"/>
      <c r="AY345" s="31"/>
      <c r="BA345" s="31"/>
      <c r="BC345" s="31"/>
      <c r="BJ345" s="31"/>
      <c r="BK345" s="31"/>
      <c r="BQ345" s="31"/>
      <c r="BR345" s="31"/>
      <c r="BS345" s="31"/>
      <c r="BT345" s="31"/>
      <c r="BU345" s="31"/>
      <c r="BV345" s="31"/>
      <c r="BW345" s="31"/>
      <c r="CQ345" s="31"/>
      <c r="CR345" s="31"/>
      <c r="CS345" s="31"/>
      <c r="CT345" s="31"/>
      <c r="CU345" s="31"/>
      <c r="CV345" s="31"/>
      <c r="CW345" s="31"/>
      <c r="CX345" s="31"/>
      <c r="CY345" s="31"/>
      <c r="CZ345" s="31"/>
      <c r="DA345" s="31"/>
      <c r="DB345" s="31"/>
      <c r="DC345" s="31"/>
      <c r="DD345" s="31"/>
      <c r="DE345" s="31"/>
      <c r="DF345" s="31"/>
      <c r="DG345" s="31"/>
      <c r="DH345" s="31"/>
      <c r="DI345" s="31"/>
      <c r="DJ345" s="31"/>
      <c r="DK345" s="31"/>
      <c r="DL345" s="31"/>
      <c r="DM345" s="31"/>
      <c r="DN345" s="31"/>
      <c r="DO345" s="31"/>
      <c r="DP345" s="31"/>
      <c r="DQ345" s="31"/>
      <c r="DR345" s="31"/>
      <c r="DS345" s="31"/>
      <c r="DT345" s="31"/>
      <c r="DU345" s="31"/>
      <c r="DV345" s="31"/>
      <c r="DW345" s="31"/>
      <c r="DX345" s="31"/>
      <c r="DY345" s="31"/>
    </row>
    <row r="346">
      <c r="U346" s="31"/>
      <c r="V346" s="31"/>
      <c r="W346" s="31"/>
      <c r="AL346" s="31"/>
      <c r="AS346" s="31"/>
      <c r="AT346" s="31"/>
      <c r="AU346" s="31"/>
      <c r="AY346" s="31"/>
      <c r="BA346" s="31"/>
      <c r="BC346" s="31"/>
      <c r="BJ346" s="31"/>
      <c r="BK346" s="31"/>
      <c r="BQ346" s="31"/>
      <c r="BR346" s="31"/>
      <c r="BS346" s="31"/>
      <c r="BT346" s="31"/>
      <c r="BU346" s="31"/>
      <c r="BV346" s="31"/>
      <c r="BW346" s="31"/>
      <c r="CQ346" s="31"/>
      <c r="CR346" s="31"/>
      <c r="CS346" s="31"/>
      <c r="CT346" s="31"/>
      <c r="CU346" s="31"/>
      <c r="CV346" s="31"/>
      <c r="CW346" s="31"/>
      <c r="CX346" s="31"/>
      <c r="CY346" s="31"/>
      <c r="CZ346" s="31"/>
      <c r="DA346" s="31"/>
      <c r="DB346" s="31"/>
      <c r="DC346" s="31"/>
      <c r="DD346" s="31"/>
      <c r="DE346" s="31"/>
      <c r="DF346" s="31"/>
      <c r="DG346" s="31"/>
      <c r="DH346" s="31"/>
      <c r="DI346" s="31"/>
      <c r="DJ346" s="31"/>
      <c r="DK346" s="31"/>
      <c r="DL346" s="31"/>
      <c r="DM346" s="31"/>
      <c r="DN346" s="31"/>
      <c r="DO346" s="31"/>
      <c r="DP346" s="31"/>
      <c r="DQ346" s="31"/>
      <c r="DR346" s="31"/>
      <c r="DS346" s="31"/>
      <c r="DT346" s="31"/>
      <c r="DU346" s="31"/>
      <c r="DV346" s="31"/>
      <c r="DW346" s="31"/>
      <c r="DX346" s="31"/>
      <c r="DY346" s="31"/>
    </row>
    <row r="347">
      <c r="U347" s="31"/>
      <c r="V347" s="31"/>
      <c r="W347" s="31"/>
      <c r="AL347" s="31"/>
      <c r="AS347" s="31"/>
      <c r="AT347" s="31"/>
      <c r="AU347" s="31"/>
      <c r="AY347" s="31"/>
      <c r="BA347" s="31"/>
      <c r="BC347" s="31"/>
      <c r="BJ347" s="31"/>
      <c r="BK347" s="31"/>
      <c r="BQ347" s="31"/>
      <c r="BR347" s="31"/>
      <c r="BS347" s="31"/>
      <c r="BT347" s="31"/>
      <c r="BU347" s="31"/>
      <c r="BV347" s="31"/>
      <c r="BW347" s="31"/>
      <c r="CQ347" s="31"/>
      <c r="CR347" s="31"/>
      <c r="CS347" s="31"/>
      <c r="CT347" s="31"/>
      <c r="CU347" s="31"/>
      <c r="CV347" s="31"/>
      <c r="CW347" s="31"/>
      <c r="CX347" s="31"/>
      <c r="CY347" s="31"/>
      <c r="CZ347" s="31"/>
      <c r="DA347" s="31"/>
      <c r="DB347" s="31"/>
      <c r="DC347" s="31"/>
      <c r="DD347" s="31"/>
      <c r="DE347" s="31"/>
      <c r="DF347" s="31"/>
      <c r="DG347" s="31"/>
      <c r="DH347" s="31"/>
      <c r="DI347" s="31"/>
      <c r="DJ347" s="31"/>
      <c r="DK347" s="31"/>
      <c r="DL347" s="31"/>
      <c r="DM347" s="31"/>
      <c r="DN347" s="31"/>
      <c r="DO347" s="31"/>
      <c r="DP347" s="31"/>
      <c r="DQ347" s="31"/>
      <c r="DR347" s="31"/>
      <c r="DS347" s="31"/>
      <c r="DT347" s="31"/>
      <c r="DU347" s="31"/>
      <c r="DV347" s="31"/>
      <c r="DW347" s="31"/>
      <c r="DX347" s="31"/>
      <c r="DY347" s="31"/>
    </row>
    <row r="348">
      <c r="U348" s="31"/>
      <c r="V348" s="31"/>
      <c r="W348" s="31"/>
      <c r="AL348" s="31"/>
      <c r="AS348" s="31"/>
      <c r="AT348" s="31"/>
      <c r="AU348" s="31"/>
      <c r="AY348" s="31"/>
      <c r="BA348" s="31"/>
      <c r="BC348" s="31"/>
      <c r="BJ348" s="31"/>
      <c r="BK348" s="31"/>
      <c r="BQ348" s="31"/>
      <c r="BR348" s="31"/>
      <c r="BS348" s="31"/>
      <c r="BT348" s="31"/>
      <c r="BU348" s="31"/>
      <c r="BV348" s="31"/>
      <c r="BW348" s="31"/>
      <c r="CQ348" s="31"/>
      <c r="CR348" s="31"/>
      <c r="CS348" s="31"/>
      <c r="CT348" s="31"/>
      <c r="CU348" s="31"/>
      <c r="CV348" s="31"/>
      <c r="CW348" s="31"/>
      <c r="CX348" s="31"/>
      <c r="CY348" s="31"/>
      <c r="CZ348" s="31"/>
      <c r="DA348" s="31"/>
      <c r="DB348" s="31"/>
      <c r="DC348" s="31"/>
      <c r="DD348" s="31"/>
      <c r="DE348" s="31"/>
      <c r="DF348" s="31"/>
      <c r="DG348" s="31"/>
      <c r="DH348" s="31"/>
      <c r="DI348" s="31"/>
      <c r="DJ348" s="31"/>
      <c r="DK348" s="31"/>
      <c r="DL348" s="31"/>
      <c r="DM348" s="31"/>
      <c r="DN348" s="31"/>
      <c r="DO348" s="31"/>
      <c r="DP348" s="31"/>
      <c r="DQ348" s="31"/>
      <c r="DR348" s="31"/>
      <c r="DS348" s="31"/>
      <c r="DT348" s="31"/>
      <c r="DU348" s="31"/>
      <c r="DV348" s="31"/>
      <c r="DW348" s="31"/>
      <c r="DX348" s="31"/>
      <c r="DY348" s="31"/>
    </row>
    <row r="349">
      <c r="U349" s="31"/>
      <c r="V349" s="31"/>
      <c r="W349" s="31"/>
      <c r="AL349" s="31"/>
      <c r="AS349" s="31"/>
      <c r="AT349" s="31"/>
      <c r="AU349" s="31"/>
      <c r="AY349" s="31"/>
      <c r="BA349" s="31"/>
      <c r="BC349" s="31"/>
      <c r="BJ349" s="31"/>
      <c r="BK349" s="31"/>
      <c r="BQ349" s="31"/>
      <c r="BR349" s="31"/>
      <c r="BS349" s="31"/>
      <c r="BT349" s="31"/>
      <c r="BU349" s="31"/>
      <c r="BV349" s="31"/>
      <c r="BW349" s="31"/>
      <c r="CQ349" s="31"/>
      <c r="CR349" s="31"/>
      <c r="CS349" s="31"/>
      <c r="CT349" s="31"/>
      <c r="CU349" s="31"/>
      <c r="CV349" s="31"/>
      <c r="CW349" s="31"/>
      <c r="CX349" s="31"/>
      <c r="CY349" s="31"/>
      <c r="CZ349" s="31"/>
      <c r="DA349" s="31"/>
      <c r="DB349" s="31"/>
      <c r="DC349" s="31"/>
      <c r="DD349" s="31"/>
      <c r="DE349" s="31"/>
      <c r="DF349" s="31"/>
      <c r="DG349" s="31"/>
      <c r="DH349" s="31"/>
      <c r="DI349" s="31"/>
      <c r="DJ349" s="31"/>
      <c r="DK349" s="31"/>
      <c r="DL349" s="31"/>
      <c r="DM349" s="31"/>
      <c r="DN349" s="31"/>
      <c r="DO349" s="31"/>
      <c r="DP349" s="31"/>
      <c r="DQ349" s="31"/>
      <c r="DR349" s="31"/>
      <c r="DS349" s="31"/>
      <c r="DT349" s="31"/>
      <c r="DU349" s="31"/>
      <c r="DV349" s="31"/>
      <c r="DW349" s="31"/>
      <c r="DX349" s="31"/>
      <c r="DY349" s="31"/>
    </row>
    <row r="350">
      <c r="U350" s="31"/>
      <c r="V350" s="31"/>
      <c r="W350" s="31"/>
      <c r="AL350" s="31"/>
      <c r="AS350" s="31"/>
      <c r="AT350" s="31"/>
      <c r="AU350" s="31"/>
      <c r="AY350" s="31"/>
      <c r="BA350" s="31"/>
      <c r="BC350" s="31"/>
      <c r="BJ350" s="31"/>
      <c r="BK350" s="31"/>
      <c r="BQ350" s="31"/>
      <c r="BR350" s="31"/>
      <c r="BS350" s="31"/>
      <c r="BT350" s="31"/>
      <c r="BU350" s="31"/>
      <c r="BV350" s="31"/>
      <c r="BW350" s="31"/>
      <c r="CQ350" s="31"/>
      <c r="CR350" s="31"/>
      <c r="CS350" s="31"/>
      <c r="CT350" s="31"/>
      <c r="CU350" s="31"/>
      <c r="CV350" s="31"/>
      <c r="CW350" s="31"/>
      <c r="CX350" s="31"/>
      <c r="CY350" s="31"/>
      <c r="CZ350" s="31"/>
      <c r="DA350" s="31"/>
      <c r="DB350" s="31"/>
      <c r="DC350" s="31"/>
      <c r="DD350" s="31"/>
      <c r="DE350" s="31"/>
      <c r="DF350" s="31"/>
      <c r="DG350" s="31"/>
      <c r="DH350" s="31"/>
      <c r="DI350" s="31"/>
      <c r="DJ350" s="31"/>
      <c r="DK350" s="31"/>
      <c r="DL350" s="31"/>
      <c r="DM350" s="31"/>
      <c r="DN350" s="31"/>
      <c r="DO350" s="31"/>
      <c r="DP350" s="31"/>
      <c r="DQ350" s="31"/>
      <c r="DR350" s="31"/>
      <c r="DS350" s="31"/>
      <c r="DT350" s="31"/>
      <c r="DU350" s="31"/>
      <c r="DV350" s="31"/>
      <c r="DW350" s="31"/>
      <c r="DX350" s="31"/>
      <c r="DY350" s="31"/>
    </row>
    <row r="351">
      <c r="U351" s="31"/>
      <c r="V351" s="31"/>
      <c r="W351" s="31"/>
      <c r="AL351" s="31"/>
      <c r="AS351" s="31"/>
      <c r="AT351" s="31"/>
      <c r="AU351" s="31"/>
      <c r="AY351" s="31"/>
      <c r="BA351" s="31"/>
      <c r="BC351" s="31"/>
      <c r="BJ351" s="31"/>
      <c r="BK351" s="31"/>
      <c r="BQ351" s="31"/>
      <c r="BR351" s="31"/>
      <c r="BS351" s="31"/>
      <c r="BT351" s="31"/>
      <c r="BU351" s="31"/>
      <c r="BV351" s="31"/>
      <c r="BW351" s="31"/>
      <c r="CQ351" s="31"/>
      <c r="CR351" s="31"/>
      <c r="CS351" s="31"/>
      <c r="CT351" s="31"/>
      <c r="CU351" s="31"/>
      <c r="CV351" s="31"/>
      <c r="CW351" s="31"/>
      <c r="CX351" s="31"/>
      <c r="CY351" s="31"/>
      <c r="CZ351" s="31"/>
      <c r="DA351" s="31"/>
      <c r="DB351" s="31"/>
      <c r="DC351" s="31"/>
      <c r="DD351" s="31"/>
      <c r="DE351" s="31"/>
      <c r="DF351" s="31"/>
      <c r="DG351" s="31"/>
      <c r="DH351" s="31"/>
      <c r="DI351" s="31"/>
      <c r="DJ351" s="31"/>
      <c r="DK351" s="31"/>
      <c r="DL351" s="31"/>
      <c r="DM351" s="31"/>
      <c r="DN351" s="31"/>
      <c r="DO351" s="31"/>
      <c r="DP351" s="31"/>
      <c r="DQ351" s="31"/>
      <c r="DR351" s="31"/>
      <c r="DS351" s="31"/>
      <c r="DT351" s="31"/>
      <c r="DU351" s="31"/>
      <c r="DV351" s="31"/>
      <c r="DW351" s="31"/>
      <c r="DX351" s="31"/>
      <c r="DY351" s="31"/>
    </row>
    <row r="352">
      <c r="U352" s="31"/>
      <c r="V352" s="31"/>
      <c r="W352" s="31"/>
      <c r="AL352" s="31"/>
      <c r="AS352" s="31"/>
      <c r="AT352" s="31"/>
      <c r="AU352" s="31"/>
      <c r="AY352" s="31"/>
      <c r="BA352" s="31"/>
      <c r="BC352" s="31"/>
      <c r="BJ352" s="31"/>
      <c r="BK352" s="31"/>
      <c r="BQ352" s="31"/>
      <c r="BR352" s="31"/>
      <c r="BS352" s="31"/>
      <c r="BT352" s="31"/>
      <c r="BU352" s="31"/>
      <c r="BV352" s="31"/>
      <c r="BW352" s="31"/>
      <c r="CQ352" s="31"/>
      <c r="CR352" s="31"/>
      <c r="CS352" s="31"/>
      <c r="CT352" s="31"/>
      <c r="CU352" s="31"/>
      <c r="CV352" s="31"/>
      <c r="CW352" s="31"/>
      <c r="CX352" s="31"/>
      <c r="CY352" s="31"/>
      <c r="CZ352" s="31"/>
      <c r="DA352" s="31"/>
      <c r="DB352" s="31"/>
      <c r="DC352" s="31"/>
      <c r="DD352" s="31"/>
      <c r="DE352" s="31"/>
      <c r="DF352" s="31"/>
      <c r="DG352" s="31"/>
      <c r="DH352" s="31"/>
      <c r="DI352" s="31"/>
      <c r="DJ352" s="31"/>
      <c r="DK352" s="31"/>
      <c r="DL352" s="31"/>
      <c r="DM352" s="31"/>
      <c r="DN352" s="31"/>
      <c r="DO352" s="31"/>
      <c r="DP352" s="31"/>
      <c r="DQ352" s="31"/>
      <c r="DR352" s="31"/>
      <c r="DS352" s="31"/>
      <c r="DT352" s="31"/>
      <c r="DU352" s="31"/>
      <c r="DV352" s="31"/>
      <c r="DW352" s="31"/>
      <c r="DX352" s="31"/>
      <c r="DY352" s="31"/>
    </row>
    <row r="353">
      <c r="U353" s="31"/>
      <c r="V353" s="31"/>
      <c r="W353" s="31"/>
      <c r="AL353" s="31"/>
      <c r="AS353" s="31"/>
      <c r="AT353" s="31"/>
      <c r="AU353" s="31"/>
      <c r="AY353" s="31"/>
      <c r="BA353" s="31"/>
      <c r="BC353" s="31"/>
      <c r="BJ353" s="31"/>
      <c r="BK353" s="31"/>
      <c r="BQ353" s="31"/>
      <c r="BR353" s="31"/>
      <c r="BS353" s="31"/>
      <c r="BT353" s="31"/>
      <c r="BU353" s="31"/>
      <c r="BV353" s="31"/>
      <c r="BW353" s="31"/>
      <c r="CQ353" s="31"/>
      <c r="CR353" s="31"/>
      <c r="CS353" s="31"/>
      <c r="CT353" s="31"/>
      <c r="CU353" s="31"/>
      <c r="CV353" s="31"/>
      <c r="CW353" s="31"/>
      <c r="CX353" s="31"/>
      <c r="CY353" s="31"/>
      <c r="CZ353" s="31"/>
      <c r="DA353" s="31"/>
      <c r="DB353" s="31"/>
      <c r="DC353" s="31"/>
      <c r="DD353" s="31"/>
      <c r="DE353" s="31"/>
      <c r="DF353" s="31"/>
      <c r="DG353" s="31"/>
      <c r="DH353" s="31"/>
      <c r="DI353" s="31"/>
      <c r="DJ353" s="31"/>
      <c r="DK353" s="31"/>
      <c r="DL353" s="31"/>
      <c r="DM353" s="31"/>
      <c r="DN353" s="31"/>
      <c r="DO353" s="31"/>
      <c r="DP353" s="31"/>
      <c r="DQ353" s="31"/>
      <c r="DR353" s="31"/>
      <c r="DS353" s="31"/>
      <c r="DT353" s="31"/>
      <c r="DU353" s="31"/>
      <c r="DV353" s="31"/>
      <c r="DW353" s="31"/>
      <c r="DX353" s="31"/>
      <c r="DY353" s="31"/>
    </row>
    <row r="354">
      <c r="U354" s="31"/>
      <c r="V354" s="31"/>
      <c r="W354" s="31"/>
      <c r="AL354" s="31"/>
      <c r="AS354" s="31"/>
      <c r="AT354" s="31"/>
      <c r="AU354" s="31"/>
      <c r="AY354" s="31"/>
      <c r="BA354" s="31"/>
      <c r="BC354" s="31"/>
      <c r="BJ354" s="31"/>
      <c r="BK354" s="31"/>
      <c r="BQ354" s="31"/>
      <c r="BR354" s="31"/>
      <c r="BS354" s="31"/>
      <c r="BT354" s="31"/>
      <c r="BU354" s="31"/>
      <c r="BV354" s="31"/>
      <c r="BW354" s="31"/>
      <c r="CQ354" s="31"/>
      <c r="CR354" s="31"/>
      <c r="CS354" s="31"/>
      <c r="CT354" s="31"/>
      <c r="CU354" s="31"/>
      <c r="CV354" s="31"/>
      <c r="CW354" s="31"/>
      <c r="CX354" s="31"/>
      <c r="CY354" s="31"/>
      <c r="CZ354" s="31"/>
      <c r="DA354" s="31"/>
      <c r="DB354" s="31"/>
      <c r="DC354" s="31"/>
      <c r="DD354" s="31"/>
      <c r="DE354" s="31"/>
      <c r="DF354" s="31"/>
      <c r="DG354" s="31"/>
      <c r="DH354" s="31"/>
      <c r="DI354" s="31"/>
      <c r="DJ354" s="31"/>
      <c r="DK354" s="31"/>
      <c r="DL354" s="31"/>
      <c r="DM354" s="31"/>
      <c r="DN354" s="31"/>
      <c r="DO354" s="31"/>
      <c r="DP354" s="31"/>
      <c r="DQ354" s="31"/>
      <c r="DR354" s="31"/>
      <c r="DS354" s="31"/>
      <c r="DT354" s="31"/>
      <c r="DU354" s="31"/>
      <c r="DV354" s="31"/>
      <c r="DW354" s="31"/>
      <c r="DX354" s="31"/>
      <c r="DY354" s="31"/>
    </row>
    <row r="355">
      <c r="U355" s="31"/>
      <c r="V355" s="31"/>
      <c r="W355" s="31"/>
      <c r="AL355" s="31"/>
      <c r="AS355" s="31"/>
      <c r="AT355" s="31"/>
      <c r="AU355" s="31"/>
      <c r="AY355" s="31"/>
      <c r="BA355" s="31"/>
      <c r="BC355" s="31"/>
      <c r="BJ355" s="31"/>
      <c r="BK355" s="31"/>
      <c r="BQ355" s="31"/>
      <c r="BR355" s="31"/>
      <c r="BS355" s="31"/>
      <c r="BT355" s="31"/>
      <c r="BU355" s="31"/>
      <c r="BV355" s="31"/>
      <c r="BW355" s="31"/>
      <c r="CQ355" s="31"/>
      <c r="CR355" s="31"/>
      <c r="CS355" s="31"/>
      <c r="CT355" s="31"/>
      <c r="CU355" s="31"/>
      <c r="CV355" s="31"/>
      <c r="CW355" s="31"/>
      <c r="CX355" s="31"/>
      <c r="CY355" s="31"/>
      <c r="CZ355" s="31"/>
      <c r="DA355" s="31"/>
      <c r="DB355" s="31"/>
      <c r="DC355" s="31"/>
      <c r="DD355" s="31"/>
      <c r="DE355" s="31"/>
      <c r="DF355" s="31"/>
      <c r="DG355" s="31"/>
      <c r="DH355" s="31"/>
      <c r="DI355" s="31"/>
      <c r="DJ355" s="31"/>
      <c r="DK355" s="31"/>
      <c r="DL355" s="31"/>
      <c r="DM355" s="31"/>
      <c r="DN355" s="31"/>
      <c r="DO355" s="31"/>
      <c r="DP355" s="31"/>
      <c r="DQ355" s="31"/>
      <c r="DR355" s="31"/>
      <c r="DS355" s="31"/>
      <c r="DT355" s="31"/>
      <c r="DU355" s="31"/>
      <c r="DV355" s="31"/>
      <c r="DW355" s="31"/>
      <c r="DX355" s="31"/>
      <c r="DY355" s="31"/>
    </row>
    <row r="356">
      <c r="U356" s="31"/>
      <c r="V356" s="31"/>
      <c r="W356" s="31"/>
      <c r="AL356" s="31"/>
      <c r="AS356" s="31"/>
      <c r="AT356" s="31"/>
      <c r="AU356" s="31"/>
      <c r="AY356" s="31"/>
      <c r="BA356" s="31"/>
      <c r="BC356" s="31"/>
      <c r="BJ356" s="31"/>
      <c r="BK356" s="31"/>
      <c r="BQ356" s="31"/>
      <c r="BR356" s="31"/>
      <c r="BS356" s="31"/>
      <c r="BT356" s="31"/>
      <c r="BU356" s="31"/>
      <c r="BV356" s="31"/>
      <c r="BW356" s="31"/>
      <c r="CQ356" s="31"/>
      <c r="CR356" s="31"/>
      <c r="CS356" s="31"/>
      <c r="CT356" s="31"/>
      <c r="CU356" s="31"/>
      <c r="CV356" s="31"/>
      <c r="CW356" s="31"/>
      <c r="CX356" s="31"/>
      <c r="CY356" s="31"/>
      <c r="CZ356" s="31"/>
      <c r="DA356" s="31"/>
      <c r="DB356" s="31"/>
      <c r="DC356" s="31"/>
      <c r="DD356" s="31"/>
      <c r="DE356" s="31"/>
      <c r="DF356" s="31"/>
      <c r="DG356" s="31"/>
      <c r="DH356" s="31"/>
      <c r="DI356" s="31"/>
      <c r="DJ356" s="31"/>
      <c r="DK356" s="31"/>
      <c r="DL356" s="31"/>
      <c r="DM356" s="31"/>
      <c r="DN356" s="31"/>
      <c r="DO356" s="31"/>
      <c r="DP356" s="31"/>
      <c r="DQ356" s="31"/>
      <c r="DR356" s="31"/>
      <c r="DS356" s="31"/>
      <c r="DT356" s="31"/>
      <c r="DU356" s="31"/>
      <c r="DV356" s="31"/>
      <c r="DW356" s="31"/>
      <c r="DX356" s="31"/>
      <c r="DY356" s="31"/>
    </row>
    <row r="357">
      <c r="U357" s="31"/>
      <c r="V357" s="31"/>
      <c r="W357" s="31"/>
      <c r="AL357" s="31"/>
      <c r="AS357" s="31"/>
      <c r="AT357" s="31"/>
      <c r="AU357" s="31"/>
      <c r="AY357" s="31"/>
      <c r="BA357" s="31"/>
      <c r="BC357" s="31"/>
      <c r="BJ357" s="31"/>
      <c r="BK357" s="31"/>
      <c r="BQ357" s="31"/>
      <c r="BR357" s="31"/>
      <c r="BS357" s="31"/>
      <c r="BT357" s="31"/>
      <c r="BU357" s="31"/>
      <c r="BV357" s="31"/>
      <c r="BW357" s="31"/>
      <c r="CQ357" s="31"/>
      <c r="CR357" s="31"/>
      <c r="CS357" s="31"/>
      <c r="CT357" s="31"/>
      <c r="CU357" s="31"/>
      <c r="CV357" s="31"/>
      <c r="CW357" s="31"/>
      <c r="CX357" s="31"/>
      <c r="CY357" s="31"/>
      <c r="CZ357" s="31"/>
      <c r="DA357" s="31"/>
      <c r="DB357" s="31"/>
      <c r="DC357" s="31"/>
      <c r="DD357" s="31"/>
      <c r="DE357" s="31"/>
      <c r="DF357" s="31"/>
      <c r="DG357" s="31"/>
      <c r="DH357" s="31"/>
      <c r="DI357" s="31"/>
      <c r="DJ357" s="31"/>
      <c r="DK357" s="31"/>
      <c r="DL357" s="31"/>
      <c r="DM357" s="31"/>
      <c r="DN357" s="31"/>
      <c r="DO357" s="31"/>
      <c r="DP357" s="31"/>
      <c r="DQ357" s="31"/>
      <c r="DR357" s="31"/>
      <c r="DS357" s="31"/>
      <c r="DT357" s="31"/>
      <c r="DU357" s="31"/>
      <c r="DV357" s="31"/>
      <c r="DW357" s="31"/>
      <c r="DX357" s="31"/>
      <c r="DY357" s="31"/>
    </row>
    <row r="358">
      <c r="U358" s="31"/>
      <c r="V358" s="31"/>
      <c r="W358" s="31"/>
      <c r="AL358" s="31"/>
      <c r="AS358" s="31"/>
      <c r="AT358" s="31"/>
      <c r="AU358" s="31"/>
      <c r="AY358" s="31"/>
      <c r="BA358" s="31"/>
      <c r="BC358" s="31"/>
      <c r="BJ358" s="31"/>
      <c r="BK358" s="31"/>
      <c r="BQ358" s="31"/>
      <c r="BR358" s="31"/>
      <c r="BS358" s="31"/>
      <c r="BT358" s="31"/>
      <c r="BU358" s="31"/>
      <c r="BV358" s="31"/>
      <c r="BW358" s="31"/>
      <c r="CQ358" s="31"/>
      <c r="CR358" s="31"/>
      <c r="CS358" s="31"/>
      <c r="CT358" s="31"/>
      <c r="CU358" s="31"/>
      <c r="CV358" s="31"/>
      <c r="CW358" s="31"/>
      <c r="CX358" s="31"/>
      <c r="CY358" s="31"/>
      <c r="CZ358" s="31"/>
      <c r="DA358" s="31"/>
      <c r="DB358" s="31"/>
      <c r="DC358" s="31"/>
      <c r="DD358" s="31"/>
      <c r="DE358" s="31"/>
      <c r="DF358" s="31"/>
      <c r="DG358" s="31"/>
      <c r="DH358" s="31"/>
      <c r="DI358" s="31"/>
      <c r="DJ358" s="31"/>
      <c r="DK358" s="31"/>
      <c r="DL358" s="31"/>
      <c r="DM358" s="31"/>
      <c r="DN358" s="31"/>
      <c r="DO358" s="31"/>
      <c r="DP358" s="31"/>
      <c r="DQ358" s="31"/>
      <c r="DR358" s="31"/>
      <c r="DS358" s="31"/>
      <c r="DT358" s="31"/>
      <c r="DU358" s="31"/>
      <c r="DV358" s="31"/>
      <c r="DW358" s="31"/>
      <c r="DX358" s="31"/>
      <c r="DY358" s="31"/>
    </row>
    <row r="359">
      <c r="U359" s="31"/>
      <c r="V359" s="31"/>
      <c r="W359" s="31"/>
      <c r="AL359" s="31"/>
      <c r="AS359" s="31"/>
      <c r="AT359" s="31"/>
      <c r="AU359" s="31"/>
      <c r="AY359" s="31"/>
      <c r="BA359" s="31"/>
      <c r="BC359" s="31"/>
      <c r="BJ359" s="31"/>
      <c r="BK359" s="31"/>
      <c r="BQ359" s="31"/>
      <c r="BR359" s="31"/>
      <c r="BS359" s="31"/>
      <c r="BT359" s="31"/>
      <c r="BU359" s="31"/>
      <c r="BV359" s="31"/>
      <c r="BW359" s="31"/>
      <c r="CQ359" s="31"/>
      <c r="CR359" s="31"/>
      <c r="CS359" s="31"/>
      <c r="CT359" s="31"/>
      <c r="CU359" s="31"/>
      <c r="CV359" s="31"/>
      <c r="CW359" s="31"/>
      <c r="CX359" s="31"/>
      <c r="CY359" s="31"/>
      <c r="CZ359" s="31"/>
      <c r="DA359" s="31"/>
      <c r="DB359" s="31"/>
      <c r="DC359" s="31"/>
      <c r="DD359" s="31"/>
      <c r="DE359" s="31"/>
      <c r="DF359" s="31"/>
      <c r="DG359" s="31"/>
      <c r="DH359" s="31"/>
      <c r="DI359" s="31"/>
      <c r="DJ359" s="31"/>
      <c r="DK359" s="31"/>
      <c r="DL359" s="31"/>
      <c r="DM359" s="31"/>
      <c r="DN359" s="31"/>
      <c r="DO359" s="31"/>
      <c r="DP359" s="31"/>
      <c r="DQ359" s="31"/>
      <c r="DR359" s="31"/>
      <c r="DS359" s="31"/>
      <c r="DT359" s="31"/>
      <c r="DU359" s="31"/>
      <c r="DV359" s="31"/>
      <c r="DW359" s="31"/>
      <c r="DX359" s="31"/>
      <c r="DY359" s="31"/>
    </row>
    <row r="360">
      <c r="U360" s="31"/>
      <c r="V360" s="31"/>
      <c r="W360" s="31"/>
      <c r="AL360" s="31"/>
      <c r="AS360" s="31"/>
      <c r="AT360" s="31"/>
      <c r="AU360" s="31"/>
      <c r="AY360" s="31"/>
      <c r="BA360" s="31"/>
      <c r="BC360" s="31"/>
      <c r="BJ360" s="31"/>
      <c r="BK360" s="31"/>
      <c r="BQ360" s="31"/>
      <c r="BR360" s="31"/>
      <c r="BS360" s="31"/>
      <c r="BT360" s="31"/>
      <c r="BU360" s="31"/>
      <c r="BV360" s="31"/>
      <c r="BW360" s="31"/>
      <c r="CQ360" s="31"/>
      <c r="CR360" s="31"/>
      <c r="CS360" s="31"/>
      <c r="CT360" s="31"/>
      <c r="CU360" s="31"/>
      <c r="CV360" s="31"/>
      <c r="CW360" s="31"/>
      <c r="CX360" s="31"/>
      <c r="CY360" s="31"/>
      <c r="CZ360" s="31"/>
      <c r="DA360" s="31"/>
      <c r="DB360" s="31"/>
      <c r="DC360" s="31"/>
      <c r="DD360" s="31"/>
      <c r="DE360" s="31"/>
      <c r="DF360" s="31"/>
      <c r="DG360" s="31"/>
      <c r="DH360" s="31"/>
      <c r="DI360" s="31"/>
      <c r="DJ360" s="31"/>
      <c r="DK360" s="31"/>
      <c r="DL360" s="31"/>
      <c r="DM360" s="31"/>
      <c r="DN360" s="31"/>
      <c r="DO360" s="31"/>
      <c r="DP360" s="31"/>
      <c r="DQ360" s="31"/>
      <c r="DR360" s="31"/>
      <c r="DS360" s="31"/>
      <c r="DT360" s="31"/>
      <c r="DU360" s="31"/>
      <c r="DV360" s="31"/>
      <c r="DW360" s="31"/>
      <c r="DX360" s="31"/>
      <c r="DY360" s="31"/>
    </row>
    <row r="361">
      <c r="U361" s="31"/>
      <c r="V361" s="31"/>
      <c r="W361" s="31"/>
      <c r="AL361" s="31"/>
      <c r="AS361" s="31"/>
      <c r="AT361" s="31"/>
      <c r="AU361" s="31"/>
      <c r="AY361" s="31"/>
      <c r="BA361" s="31"/>
      <c r="BC361" s="31"/>
      <c r="BJ361" s="31"/>
      <c r="BK361" s="31"/>
      <c r="BQ361" s="31"/>
      <c r="BR361" s="31"/>
      <c r="BS361" s="31"/>
      <c r="BT361" s="31"/>
      <c r="BU361" s="31"/>
      <c r="BV361" s="31"/>
      <c r="BW361" s="31"/>
      <c r="CQ361" s="31"/>
      <c r="CR361" s="31"/>
      <c r="CS361" s="31"/>
      <c r="CT361" s="31"/>
      <c r="CU361" s="31"/>
      <c r="CV361" s="31"/>
      <c r="CW361" s="31"/>
      <c r="CX361" s="31"/>
      <c r="CY361" s="31"/>
      <c r="CZ361" s="31"/>
      <c r="DA361" s="31"/>
      <c r="DB361" s="31"/>
      <c r="DC361" s="31"/>
      <c r="DD361" s="31"/>
      <c r="DE361" s="31"/>
      <c r="DF361" s="31"/>
      <c r="DG361" s="31"/>
      <c r="DH361" s="31"/>
      <c r="DI361" s="31"/>
      <c r="DJ361" s="31"/>
      <c r="DK361" s="31"/>
      <c r="DL361" s="31"/>
      <c r="DM361" s="31"/>
      <c r="DN361" s="31"/>
      <c r="DO361" s="31"/>
      <c r="DP361" s="31"/>
      <c r="DQ361" s="31"/>
      <c r="DR361" s="31"/>
      <c r="DS361" s="31"/>
      <c r="DT361" s="31"/>
      <c r="DU361" s="31"/>
      <c r="DV361" s="31"/>
      <c r="DW361" s="31"/>
      <c r="DX361" s="31"/>
      <c r="DY361" s="31"/>
    </row>
    <row r="362">
      <c r="U362" s="31"/>
      <c r="V362" s="31"/>
      <c r="W362" s="31"/>
      <c r="AL362" s="31"/>
      <c r="AS362" s="31"/>
      <c r="AT362" s="31"/>
      <c r="AU362" s="31"/>
      <c r="AY362" s="31"/>
      <c r="BA362" s="31"/>
      <c r="BC362" s="31"/>
      <c r="BJ362" s="31"/>
      <c r="BK362" s="31"/>
      <c r="BQ362" s="31"/>
      <c r="BR362" s="31"/>
      <c r="BS362" s="31"/>
      <c r="BT362" s="31"/>
      <c r="BU362" s="31"/>
      <c r="BV362" s="31"/>
      <c r="BW362" s="31"/>
      <c r="CQ362" s="31"/>
      <c r="CR362" s="31"/>
      <c r="CS362" s="31"/>
      <c r="CT362" s="31"/>
      <c r="CU362" s="31"/>
      <c r="CV362" s="31"/>
      <c r="CW362" s="31"/>
      <c r="CX362" s="31"/>
      <c r="CY362" s="31"/>
      <c r="CZ362" s="31"/>
      <c r="DA362" s="31"/>
      <c r="DB362" s="31"/>
      <c r="DC362" s="31"/>
      <c r="DD362" s="31"/>
      <c r="DE362" s="31"/>
      <c r="DF362" s="31"/>
      <c r="DG362" s="31"/>
      <c r="DH362" s="31"/>
      <c r="DI362" s="31"/>
      <c r="DJ362" s="31"/>
      <c r="DK362" s="31"/>
      <c r="DL362" s="31"/>
      <c r="DM362" s="31"/>
      <c r="DN362" s="31"/>
      <c r="DO362" s="31"/>
      <c r="DP362" s="31"/>
      <c r="DQ362" s="31"/>
      <c r="DR362" s="31"/>
      <c r="DS362" s="31"/>
      <c r="DT362" s="31"/>
      <c r="DU362" s="31"/>
      <c r="DV362" s="31"/>
      <c r="DW362" s="31"/>
      <c r="DX362" s="31"/>
      <c r="DY362" s="31"/>
    </row>
    <row r="363">
      <c r="U363" s="31"/>
      <c r="V363" s="31"/>
      <c r="W363" s="31"/>
      <c r="AL363" s="31"/>
      <c r="AS363" s="31"/>
      <c r="AT363" s="31"/>
      <c r="AU363" s="31"/>
      <c r="AY363" s="31"/>
      <c r="BA363" s="31"/>
      <c r="BC363" s="31"/>
      <c r="BJ363" s="31"/>
      <c r="BK363" s="31"/>
      <c r="BQ363" s="31"/>
      <c r="BR363" s="31"/>
      <c r="BS363" s="31"/>
      <c r="BT363" s="31"/>
      <c r="BU363" s="31"/>
      <c r="BV363" s="31"/>
      <c r="BW363" s="31"/>
      <c r="CQ363" s="31"/>
      <c r="CR363" s="31"/>
      <c r="CS363" s="31"/>
      <c r="CT363" s="31"/>
      <c r="CU363" s="31"/>
      <c r="CV363" s="31"/>
      <c r="CW363" s="31"/>
      <c r="CX363" s="31"/>
      <c r="CY363" s="31"/>
      <c r="CZ363" s="31"/>
      <c r="DA363" s="31"/>
      <c r="DB363" s="31"/>
      <c r="DC363" s="31"/>
      <c r="DD363" s="31"/>
      <c r="DE363" s="31"/>
      <c r="DF363" s="31"/>
      <c r="DG363" s="31"/>
      <c r="DH363" s="31"/>
      <c r="DI363" s="31"/>
      <c r="DJ363" s="31"/>
      <c r="DK363" s="31"/>
      <c r="DL363" s="31"/>
      <c r="DM363" s="31"/>
      <c r="DN363" s="31"/>
      <c r="DO363" s="31"/>
      <c r="DP363" s="31"/>
      <c r="DQ363" s="31"/>
      <c r="DR363" s="31"/>
      <c r="DS363" s="31"/>
      <c r="DT363" s="31"/>
      <c r="DU363" s="31"/>
      <c r="DV363" s="31"/>
      <c r="DW363" s="31"/>
      <c r="DX363" s="31"/>
      <c r="DY363" s="31"/>
    </row>
    <row r="364">
      <c r="U364" s="31"/>
      <c r="V364" s="31"/>
      <c r="W364" s="31"/>
      <c r="AL364" s="31"/>
      <c r="AS364" s="31"/>
      <c r="AT364" s="31"/>
      <c r="AU364" s="31"/>
      <c r="AY364" s="31"/>
      <c r="BA364" s="31"/>
      <c r="BC364" s="31"/>
      <c r="BJ364" s="31"/>
      <c r="BK364" s="31"/>
      <c r="BQ364" s="31"/>
      <c r="BR364" s="31"/>
      <c r="BS364" s="31"/>
      <c r="BT364" s="31"/>
      <c r="BU364" s="31"/>
      <c r="BV364" s="31"/>
      <c r="BW364" s="31"/>
      <c r="CQ364" s="31"/>
      <c r="CR364" s="31"/>
      <c r="CS364" s="31"/>
      <c r="CT364" s="31"/>
      <c r="CU364" s="31"/>
      <c r="CV364" s="31"/>
      <c r="CW364" s="31"/>
      <c r="CX364" s="31"/>
      <c r="CY364" s="31"/>
      <c r="CZ364" s="31"/>
      <c r="DA364" s="31"/>
      <c r="DB364" s="31"/>
      <c r="DC364" s="31"/>
      <c r="DD364" s="31"/>
      <c r="DE364" s="31"/>
      <c r="DF364" s="31"/>
      <c r="DG364" s="31"/>
      <c r="DH364" s="31"/>
      <c r="DI364" s="31"/>
      <c r="DJ364" s="31"/>
      <c r="DK364" s="31"/>
      <c r="DL364" s="31"/>
      <c r="DM364" s="31"/>
      <c r="DN364" s="31"/>
      <c r="DO364" s="31"/>
      <c r="DP364" s="31"/>
      <c r="DQ364" s="31"/>
      <c r="DR364" s="31"/>
      <c r="DS364" s="31"/>
      <c r="DT364" s="31"/>
      <c r="DU364" s="31"/>
      <c r="DV364" s="31"/>
      <c r="DW364" s="31"/>
      <c r="DX364" s="31"/>
      <c r="DY364" s="31"/>
    </row>
    <row r="365">
      <c r="U365" s="31"/>
      <c r="V365" s="31"/>
      <c r="W365" s="31"/>
      <c r="AL365" s="31"/>
      <c r="AS365" s="31"/>
      <c r="AT365" s="31"/>
      <c r="AU365" s="31"/>
      <c r="AY365" s="31"/>
      <c r="BA365" s="31"/>
      <c r="BC365" s="31"/>
      <c r="BJ365" s="31"/>
      <c r="BK365" s="31"/>
      <c r="BQ365" s="31"/>
      <c r="BR365" s="31"/>
      <c r="BS365" s="31"/>
      <c r="BT365" s="31"/>
      <c r="BU365" s="31"/>
      <c r="BV365" s="31"/>
      <c r="BW365" s="31"/>
      <c r="CQ365" s="31"/>
      <c r="CR365" s="31"/>
      <c r="CS365" s="31"/>
      <c r="CT365" s="31"/>
      <c r="CU365" s="31"/>
      <c r="CV365" s="31"/>
      <c r="CW365" s="31"/>
      <c r="CX365" s="31"/>
      <c r="CY365" s="31"/>
      <c r="CZ365" s="31"/>
      <c r="DA365" s="31"/>
      <c r="DB365" s="31"/>
      <c r="DC365" s="31"/>
      <c r="DD365" s="31"/>
      <c r="DE365" s="31"/>
      <c r="DF365" s="31"/>
      <c r="DG365" s="31"/>
      <c r="DH365" s="31"/>
      <c r="DI365" s="31"/>
      <c r="DJ365" s="31"/>
      <c r="DK365" s="31"/>
      <c r="DL365" s="31"/>
      <c r="DM365" s="31"/>
      <c r="DN365" s="31"/>
      <c r="DO365" s="31"/>
      <c r="DP365" s="31"/>
      <c r="DQ365" s="31"/>
      <c r="DR365" s="31"/>
      <c r="DS365" s="31"/>
      <c r="DT365" s="31"/>
      <c r="DU365" s="31"/>
      <c r="DV365" s="31"/>
      <c r="DW365" s="31"/>
      <c r="DX365" s="31"/>
      <c r="DY365" s="31"/>
    </row>
    <row r="366">
      <c r="U366" s="31"/>
      <c r="V366" s="31"/>
      <c r="W366" s="31"/>
      <c r="AL366" s="31"/>
      <c r="AS366" s="31"/>
      <c r="AT366" s="31"/>
      <c r="AU366" s="31"/>
      <c r="AY366" s="31"/>
      <c r="BA366" s="31"/>
      <c r="BC366" s="31"/>
      <c r="BJ366" s="31"/>
      <c r="BK366" s="31"/>
      <c r="BQ366" s="31"/>
      <c r="BR366" s="31"/>
      <c r="BS366" s="31"/>
      <c r="BT366" s="31"/>
      <c r="BU366" s="31"/>
      <c r="BV366" s="31"/>
      <c r="BW366" s="31"/>
      <c r="CQ366" s="31"/>
      <c r="CR366" s="31"/>
      <c r="CS366" s="31"/>
      <c r="CT366" s="31"/>
      <c r="CU366" s="31"/>
      <c r="CV366" s="31"/>
      <c r="CW366" s="31"/>
      <c r="CX366" s="31"/>
      <c r="CY366" s="31"/>
      <c r="CZ366" s="31"/>
      <c r="DA366" s="31"/>
      <c r="DB366" s="31"/>
      <c r="DC366" s="31"/>
      <c r="DD366" s="31"/>
      <c r="DE366" s="31"/>
      <c r="DF366" s="31"/>
      <c r="DG366" s="31"/>
      <c r="DH366" s="31"/>
      <c r="DI366" s="31"/>
      <c r="DJ366" s="31"/>
      <c r="DK366" s="31"/>
      <c r="DL366" s="31"/>
      <c r="DM366" s="31"/>
      <c r="DN366" s="31"/>
      <c r="DO366" s="31"/>
      <c r="DP366" s="31"/>
      <c r="DQ366" s="31"/>
      <c r="DR366" s="31"/>
      <c r="DS366" s="31"/>
      <c r="DT366" s="31"/>
      <c r="DU366" s="31"/>
      <c r="DV366" s="31"/>
      <c r="DW366" s="31"/>
      <c r="DX366" s="31"/>
      <c r="DY366" s="31"/>
    </row>
    <row r="367">
      <c r="U367" s="31"/>
      <c r="V367" s="31"/>
      <c r="W367" s="31"/>
      <c r="AL367" s="31"/>
      <c r="AS367" s="31"/>
      <c r="AT367" s="31"/>
      <c r="AU367" s="31"/>
      <c r="AY367" s="31"/>
      <c r="BA367" s="31"/>
      <c r="BC367" s="31"/>
      <c r="BJ367" s="31"/>
      <c r="BK367" s="31"/>
      <c r="BQ367" s="31"/>
      <c r="BR367" s="31"/>
      <c r="BS367" s="31"/>
      <c r="BT367" s="31"/>
      <c r="BU367" s="31"/>
      <c r="BV367" s="31"/>
      <c r="BW367" s="31"/>
      <c r="CQ367" s="31"/>
      <c r="CR367" s="31"/>
      <c r="CS367" s="31"/>
      <c r="CT367" s="31"/>
      <c r="CU367" s="31"/>
      <c r="CV367" s="31"/>
      <c r="CW367" s="31"/>
      <c r="CX367" s="31"/>
      <c r="CY367" s="31"/>
      <c r="CZ367" s="31"/>
      <c r="DA367" s="31"/>
      <c r="DB367" s="31"/>
      <c r="DC367" s="31"/>
      <c r="DD367" s="31"/>
      <c r="DE367" s="31"/>
      <c r="DF367" s="31"/>
      <c r="DG367" s="31"/>
      <c r="DH367" s="31"/>
      <c r="DI367" s="31"/>
      <c r="DJ367" s="31"/>
      <c r="DK367" s="31"/>
      <c r="DL367" s="31"/>
      <c r="DM367" s="31"/>
      <c r="DN367" s="31"/>
      <c r="DO367" s="31"/>
      <c r="DP367" s="31"/>
      <c r="DQ367" s="31"/>
      <c r="DR367" s="31"/>
      <c r="DS367" s="31"/>
      <c r="DT367" s="31"/>
      <c r="DU367" s="31"/>
      <c r="DV367" s="31"/>
      <c r="DW367" s="31"/>
      <c r="DX367" s="31"/>
      <c r="DY367" s="31"/>
    </row>
    <row r="368">
      <c r="U368" s="31"/>
      <c r="V368" s="31"/>
      <c r="W368" s="31"/>
      <c r="AL368" s="31"/>
      <c r="AS368" s="31"/>
      <c r="AT368" s="31"/>
      <c r="AU368" s="31"/>
      <c r="AY368" s="31"/>
      <c r="BA368" s="31"/>
      <c r="BC368" s="31"/>
      <c r="BJ368" s="31"/>
      <c r="BK368" s="31"/>
      <c r="BQ368" s="31"/>
      <c r="BR368" s="31"/>
      <c r="BS368" s="31"/>
      <c r="BT368" s="31"/>
      <c r="BU368" s="31"/>
      <c r="BV368" s="31"/>
      <c r="BW368" s="31"/>
      <c r="CQ368" s="31"/>
      <c r="CR368" s="31"/>
      <c r="CS368" s="31"/>
      <c r="CT368" s="31"/>
      <c r="CU368" s="31"/>
      <c r="CV368" s="31"/>
      <c r="CW368" s="31"/>
      <c r="CX368" s="31"/>
      <c r="CY368" s="31"/>
      <c r="CZ368" s="31"/>
      <c r="DA368" s="31"/>
      <c r="DB368" s="31"/>
      <c r="DC368" s="31"/>
      <c r="DD368" s="31"/>
      <c r="DE368" s="31"/>
      <c r="DF368" s="31"/>
      <c r="DG368" s="31"/>
      <c r="DH368" s="31"/>
      <c r="DI368" s="31"/>
      <c r="DJ368" s="31"/>
      <c r="DK368" s="31"/>
      <c r="DL368" s="31"/>
      <c r="DM368" s="31"/>
      <c r="DN368" s="31"/>
      <c r="DO368" s="31"/>
      <c r="DP368" s="31"/>
      <c r="DQ368" s="31"/>
      <c r="DR368" s="31"/>
      <c r="DS368" s="31"/>
      <c r="DT368" s="31"/>
      <c r="DU368" s="31"/>
      <c r="DV368" s="31"/>
      <c r="DW368" s="31"/>
      <c r="DX368" s="31"/>
      <c r="DY368" s="31"/>
    </row>
    <row r="369">
      <c r="U369" s="31"/>
      <c r="V369" s="31"/>
      <c r="W369" s="31"/>
      <c r="AL369" s="31"/>
      <c r="AS369" s="31"/>
      <c r="AT369" s="31"/>
      <c r="AU369" s="31"/>
      <c r="AY369" s="31"/>
      <c r="BA369" s="31"/>
      <c r="BC369" s="31"/>
      <c r="BJ369" s="31"/>
      <c r="BK369" s="31"/>
      <c r="BQ369" s="31"/>
      <c r="BR369" s="31"/>
      <c r="BS369" s="31"/>
      <c r="BT369" s="31"/>
      <c r="BU369" s="31"/>
      <c r="BV369" s="31"/>
      <c r="BW369" s="31"/>
      <c r="CQ369" s="31"/>
      <c r="CR369" s="31"/>
      <c r="CS369" s="31"/>
      <c r="CT369" s="31"/>
      <c r="CU369" s="31"/>
      <c r="CV369" s="31"/>
      <c r="CW369" s="31"/>
      <c r="CX369" s="31"/>
      <c r="CY369" s="31"/>
      <c r="CZ369" s="31"/>
      <c r="DA369" s="31"/>
      <c r="DB369" s="31"/>
      <c r="DC369" s="31"/>
      <c r="DD369" s="31"/>
      <c r="DE369" s="31"/>
      <c r="DF369" s="31"/>
      <c r="DG369" s="31"/>
      <c r="DH369" s="31"/>
      <c r="DI369" s="31"/>
      <c r="DJ369" s="31"/>
      <c r="DK369" s="31"/>
      <c r="DL369" s="31"/>
      <c r="DM369" s="31"/>
      <c r="DN369" s="31"/>
      <c r="DO369" s="31"/>
      <c r="DP369" s="31"/>
      <c r="DQ369" s="31"/>
      <c r="DR369" s="31"/>
      <c r="DS369" s="31"/>
      <c r="DT369" s="31"/>
      <c r="DU369" s="31"/>
      <c r="DV369" s="31"/>
      <c r="DW369" s="31"/>
      <c r="DX369" s="31"/>
      <c r="DY369" s="31"/>
    </row>
    <row r="370">
      <c r="U370" s="31"/>
      <c r="V370" s="31"/>
      <c r="W370" s="31"/>
      <c r="AL370" s="31"/>
      <c r="AS370" s="31"/>
      <c r="AT370" s="31"/>
      <c r="AU370" s="31"/>
      <c r="AY370" s="31"/>
      <c r="BA370" s="31"/>
      <c r="BC370" s="31"/>
      <c r="BJ370" s="31"/>
      <c r="BK370" s="31"/>
      <c r="BQ370" s="31"/>
      <c r="BR370" s="31"/>
      <c r="BS370" s="31"/>
      <c r="BT370" s="31"/>
      <c r="BU370" s="31"/>
      <c r="BV370" s="31"/>
      <c r="BW370" s="31"/>
      <c r="CQ370" s="31"/>
      <c r="CR370" s="31"/>
      <c r="CS370" s="31"/>
      <c r="CT370" s="31"/>
      <c r="CU370" s="31"/>
      <c r="CV370" s="31"/>
      <c r="CW370" s="31"/>
      <c r="CX370" s="31"/>
      <c r="CY370" s="31"/>
      <c r="CZ370" s="31"/>
      <c r="DA370" s="31"/>
      <c r="DB370" s="31"/>
      <c r="DC370" s="31"/>
      <c r="DD370" s="31"/>
      <c r="DE370" s="31"/>
      <c r="DF370" s="31"/>
      <c r="DG370" s="31"/>
      <c r="DH370" s="31"/>
      <c r="DI370" s="31"/>
      <c r="DJ370" s="31"/>
      <c r="DK370" s="31"/>
      <c r="DL370" s="31"/>
      <c r="DM370" s="31"/>
      <c r="DN370" s="31"/>
      <c r="DO370" s="31"/>
      <c r="DP370" s="31"/>
      <c r="DQ370" s="31"/>
      <c r="DR370" s="31"/>
      <c r="DS370" s="31"/>
      <c r="DT370" s="31"/>
      <c r="DU370" s="31"/>
      <c r="DV370" s="31"/>
      <c r="DW370" s="31"/>
      <c r="DX370" s="31"/>
      <c r="DY370" s="31"/>
    </row>
    <row r="371">
      <c r="U371" s="31"/>
      <c r="V371" s="31"/>
      <c r="W371" s="31"/>
      <c r="AL371" s="31"/>
      <c r="AS371" s="31"/>
      <c r="AT371" s="31"/>
      <c r="AU371" s="31"/>
      <c r="AY371" s="31"/>
      <c r="BA371" s="31"/>
      <c r="BC371" s="31"/>
      <c r="BJ371" s="31"/>
      <c r="BK371" s="31"/>
      <c r="BQ371" s="31"/>
      <c r="BR371" s="31"/>
      <c r="BS371" s="31"/>
      <c r="BT371" s="31"/>
      <c r="BU371" s="31"/>
      <c r="BV371" s="31"/>
      <c r="BW371" s="31"/>
      <c r="CQ371" s="31"/>
      <c r="CR371" s="31"/>
      <c r="CS371" s="31"/>
      <c r="CT371" s="31"/>
      <c r="CU371" s="31"/>
      <c r="CV371" s="31"/>
      <c r="CW371" s="31"/>
      <c r="CX371" s="31"/>
      <c r="CY371" s="31"/>
      <c r="CZ371" s="31"/>
      <c r="DA371" s="31"/>
      <c r="DB371" s="31"/>
      <c r="DC371" s="31"/>
      <c r="DD371" s="31"/>
      <c r="DE371" s="31"/>
      <c r="DF371" s="31"/>
      <c r="DG371" s="31"/>
      <c r="DH371" s="31"/>
      <c r="DI371" s="31"/>
      <c r="DJ371" s="31"/>
      <c r="DK371" s="31"/>
      <c r="DL371" s="31"/>
      <c r="DM371" s="31"/>
      <c r="DN371" s="31"/>
      <c r="DO371" s="31"/>
      <c r="DP371" s="31"/>
      <c r="DQ371" s="31"/>
      <c r="DR371" s="31"/>
      <c r="DS371" s="31"/>
      <c r="DT371" s="31"/>
      <c r="DU371" s="31"/>
      <c r="DV371" s="31"/>
      <c r="DW371" s="31"/>
      <c r="DX371" s="31"/>
      <c r="DY371" s="31"/>
    </row>
    <row r="372">
      <c r="U372" s="31"/>
      <c r="V372" s="31"/>
      <c r="W372" s="31"/>
      <c r="AL372" s="31"/>
      <c r="AS372" s="31"/>
      <c r="AT372" s="31"/>
      <c r="AU372" s="31"/>
      <c r="AY372" s="31"/>
      <c r="BA372" s="31"/>
      <c r="BC372" s="31"/>
      <c r="BJ372" s="31"/>
      <c r="BK372" s="31"/>
      <c r="BQ372" s="31"/>
      <c r="BR372" s="31"/>
      <c r="BS372" s="31"/>
      <c r="BT372" s="31"/>
      <c r="BU372" s="31"/>
      <c r="BV372" s="31"/>
      <c r="BW372" s="31"/>
      <c r="CQ372" s="31"/>
      <c r="CR372" s="31"/>
      <c r="CS372" s="31"/>
      <c r="CT372" s="31"/>
      <c r="CU372" s="31"/>
      <c r="CV372" s="31"/>
      <c r="CW372" s="31"/>
      <c r="CX372" s="31"/>
      <c r="CY372" s="31"/>
      <c r="CZ372" s="31"/>
      <c r="DA372" s="31"/>
      <c r="DB372" s="31"/>
      <c r="DC372" s="31"/>
      <c r="DD372" s="31"/>
      <c r="DE372" s="31"/>
      <c r="DF372" s="31"/>
      <c r="DG372" s="31"/>
      <c r="DH372" s="31"/>
      <c r="DI372" s="31"/>
      <c r="DJ372" s="31"/>
      <c r="DK372" s="31"/>
      <c r="DL372" s="31"/>
      <c r="DM372" s="31"/>
      <c r="DN372" s="31"/>
      <c r="DO372" s="31"/>
      <c r="DP372" s="31"/>
      <c r="DQ372" s="31"/>
      <c r="DR372" s="31"/>
      <c r="DS372" s="31"/>
      <c r="DT372" s="31"/>
      <c r="DU372" s="31"/>
      <c r="DV372" s="31"/>
      <c r="DW372" s="31"/>
      <c r="DX372" s="31"/>
      <c r="DY372" s="31"/>
    </row>
    <row r="373">
      <c r="U373" s="31"/>
      <c r="V373" s="31"/>
      <c r="W373" s="31"/>
      <c r="AL373" s="31"/>
      <c r="AS373" s="31"/>
      <c r="AT373" s="31"/>
      <c r="AU373" s="31"/>
      <c r="AY373" s="31"/>
      <c r="BA373" s="31"/>
      <c r="BC373" s="31"/>
      <c r="BJ373" s="31"/>
      <c r="BK373" s="31"/>
      <c r="BQ373" s="31"/>
      <c r="BR373" s="31"/>
      <c r="BS373" s="31"/>
      <c r="BT373" s="31"/>
      <c r="BU373" s="31"/>
      <c r="BV373" s="31"/>
      <c r="BW373" s="31"/>
      <c r="CQ373" s="31"/>
      <c r="CR373" s="31"/>
      <c r="CS373" s="31"/>
      <c r="CT373" s="31"/>
      <c r="CU373" s="31"/>
      <c r="CV373" s="31"/>
      <c r="CW373" s="31"/>
      <c r="CX373" s="31"/>
      <c r="CY373" s="31"/>
      <c r="CZ373" s="31"/>
      <c r="DA373" s="31"/>
      <c r="DB373" s="31"/>
      <c r="DC373" s="31"/>
      <c r="DD373" s="31"/>
      <c r="DE373" s="31"/>
      <c r="DF373" s="31"/>
      <c r="DG373" s="31"/>
      <c r="DH373" s="31"/>
      <c r="DI373" s="31"/>
      <c r="DJ373" s="31"/>
      <c r="DK373" s="31"/>
      <c r="DL373" s="31"/>
      <c r="DM373" s="31"/>
      <c r="DN373" s="31"/>
      <c r="DO373" s="31"/>
      <c r="DP373" s="31"/>
      <c r="DQ373" s="31"/>
      <c r="DR373" s="31"/>
      <c r="DS373" s="31"/>
      <c r="DT373" s="31"/>
      <c r="DU373" s="31"/>
      <c r="DV373" s="31"/>
      <c r="DW373" s="31"/>
      <c r="DX373" s="31"/>
      <c r="DY373" s="31"/>
    </row>
    <row r="374">
      <c r="U374" s="31"/>
      <c r="V374" s="31"/>
      <c r="W374" s="31"/>
      <c r="AL374" s="31"/>
      <c r="AS374" s="31"/>
      <c r="AT374" s="31"/>
      <c r="AU374" s="31"/>
      <c r="AY374" s="31"/>
      <c r="BA374" s="31"/>
      <c r="BC374" s="31"/>
      <c r="BJ374" s="31"/>
      <c r="BK374" s="31"/>
      <c r="BQ374" s="31"/>
      <c r="BR374" s="31"/>
      <c r="BS374" s="31"/>
      <c r="BT374" s="31"/>
      <c r="BU374" s="31"/>
      <c r="BV374" s="31"/>
      <c r="BW374" s="31"/>
      <c r="CQ374" s="31"/>
      <c r="CR374" s="31"/>
      <c r="CS374" s="31"/>
      <c r="CT374" s="31"/>
      <c r="CU374" s="31"/>
      <c r="CV374" s="31"/>
      <c r="CW374" s="31"/>
      <c r="CX374" s="31"/>
      <c r="CY374" s="31"/>
      <c r="CZ374" s="31"/>
      <c r="DA374" s="31"/>
      <c r="DB374" s="31"/>
      <c r="DC374" s="31"/>
      <c r="DD374" s="31"/>
      <c r="DE374" s="31"/>
      <c r="DF374" s="31"/>
      <c r="DG374" s="31"/>
      <c r="DH374" s="31"/>
      <c r="DI374" s="31"/>
      <c r="DJ374" s="31"/>
      <c r="DK374" s="31"/>
      <c r="DL374" s="31"/>
      <c r="DM374" s="31"/>
      <c r="DN374" s="31"/>
      <c r="DO374" s="31"/>
      <c r="DP374" s="31"/>
      <c r="DQ374" s="31"/>
      <c r="DR374" s="31"/>
      <c r="DS374" s="31"/>
      <c r="DT374" s="31"/>
      <c r="DU374" s="31"/>
      <c r="DV374" s="31"/>
      <c r="DW374" s="31"/>
      <c r="DX374" s="31"/>
      <c r="DY374" s="31"/>
    </row>
    <row r="375">
      <c r="U375" s="31"/>
      <c r="V375" s="31"/>
      <c r="W375" s="31"/>
      <c r="AL375" s="31"/>
      <c r="AS375" s="31"/>
      <c r="AT375" s="31"/>
      <c r="AU375" s="31"/>
      <c r="AY375" s="31"/>
      <c r="BA375" s="31"/>
      <c r="BC375" s="31"/>
      <c r="BJ375" s="31"/>
      <c r="BK375" s="31"/>
      <c r="BQ375" s="31"/>
      <c r="BR375" s="31"/>
      <c r="BS375" s="31"/>
      <c r="BT375" s="31"/>
      <c r="BU375" s="31"/>
      <c r="BV375" s="31"/>
      <c r="BW375" s="31"/>
      <c r="CQ375" s="31"/>
      <c r="CR375" s="31"/>
      <c r="CS375" s="31"/>
      <c r="CT375" s="31"/>
      <c r="CU375" s="31"/>
      <c r="CV375" s="31"/>
      <c r="CW375" s="31"/>
      <c r="CX375" s="31"/>
      <c r="CY375" s="31"/>
      <c r="CZ375" s="31"/>
      <c r="DA375" s="31"/>
      <c r="DB375" s="31"/>
      <c r="DC375" s="31"/>
      <c r="DD375" s="31"/>
      <c r="DE375" s="31"/>
      <c r="DF375" s="31"/>
      <c r="DG375" s="31"/>
      <c r="DH375" s="31"/>
      <c r="DI375" s="31"/>
      <c r="DJ375" s="31"/>
      <c r="DK375" s="31"/>
      <c r="DL375" s="31"/>
      <c r="DM375" s="31"/>
      <c r="DN375" s="31"/>
      <c r="DO375" s="31"/>
      <c r="DP375" s="31"/>
      <c r="DQ375" s="31"/>
      <c r="DR375" s="31"/>
      <c r="DS375" s="31"/>
      <c r="DT375" s="31"/>
      <c r="DU375" s="31"/>
      <c r="DV375" s="31"/>
      <c r="DW375" s="31"/>
      <c r="DX375" s="31"/>
      <c r="DY375" s="31"/>
    </row>
    <row r="376">
      <c r="U376" s="31"/>
      <c r="V376" s="31"/>
      <c r="W376" s="31"/>
      <c r="AL376" s="31"/>
      <c r="AS376" s="31"/>
      <c r="AT376" s="31"/>
      <c r="AU376" s="31"/>
      <c r="AY376" s="31"/>
      <c r="BA376" s="31"/>
      <c r="BC376" s="31"/>
      <c r="BJ376" s="31"/>
      <c r="BK376" s="31"/>
      <c r="BQ376" s="31"/>
      <c r="BR376" s="31"/>
      <c r="BS376" s="31"/>
      <c r="BT376" s="31"/>
      <c r="BU376" s="31"/>
      <c r="BV376" s="31"/>
      <c r="BW376" s="31"/>
      <c r="CQ376" s="31"/>
      <c r="CR376" s="31"/>
      <c r="CS376" s="31"/>
      <c r="CT376" s="31"/>
      <c r="CU376" s="31"/>
      <c r="CV376" s="31"/>
      <c r="CW376" s="31"/>
      <c r="CX376" s="31"/>
      <c r="CY376" s="31"/>
      <c r="CZ376" s="31"/>
      <c r="DA376" s="31"/>
      <c r="DB376" s="31"/>
      <c r="DC376" s="31"/>
      <c r="DD376" s="31"/>
      <c r="DE376" s="31"/>
      <c r="DF376" s="31"/>
      <c r="DG376" s="31"/>
      <c r="DH376" s="31"/>
      <c r="DI376" s="31"/>
      <c r="DJ376" s="31"/>
      <c r="DK376" s="31"/>
      <c r="DL376" s="31"/>
      <c r="DM376" s="31"/>
      <c r="DN376" s="31"/>
      <c r="DO376" s="31"/>
      <c r="DP376" s="31"/>
      <c r="DQ376" s="31"/>
      <c r="DR376" s="31"/>
      <c r="DS376" s="31"/>
      <c r="DT376" s="31"/>
      <c r="DU376" s="31"/>
      <c r="DV376" s="31"/>
      <c r="DW376" s="31"/>
      <c r="DX376" s="31"/>
      <c r="DY376" s="31"/>
    </row>
    <row r="377">
      <c r="U377" s="31"/>
      <c r="V377" s="31"/>
      <c r="W377" s="31"/>
      <c r="AL377" s="31"/>
      <c r="AS377" s="31"/>
      <c r="AT377" s="31"/>
      <c r="AU377" s="31"/>
      <c r="AY377" s="31"/>
      <c r="BA377" s="31"/>
      <c r="BC377" s="31"/>
      <c r="BJ377" s="31"/>
      <c r="BK377" s="31"/>
      <c r="BQ377" s="31"/>
      <c r="BR377" s="31"/>
      <c r="BS377" s="31"/>
      <c r="BT377" s="31"/>
      <c r="BU377" s="31"/>
      <c r="BV377" s="31"/>
      <c r="BW377" s="31"/>
      <c r="CQ377" s="31"/>
      <c r="CR377" s="31"/>
      <c r="CS377" s="31"/>
      <c r="CT377" s="31"/>
      <c r="CU377" s="31"/>
      <c r="CV377" s="31"/>
      <c r="CW377" s="31"/>
      <c r="CX377" s="31"/>
      <c r="CY377" s="31"/>
      <c r="CZ377" s="31"/>
      <c r="DA377" s="31"/>
      <c r="DB377" s="31"/>
      <c r="DC377" s="31"/>
      <c r="DD377" s="31"/>
      <c r="DE377" s="31"/>
      <c r="DF377" s="31"/>
      <c r="DG377" s="31"/>
      <c r="DH377" s="31"/>
      <c r="DI377" s="31"/>
      <c r="DJ377" s="31"/>
      <c r="DK377" s="31"/>
      <c r="DL377" s="31"/>
      <c r="DM377" s="31"/>
      <c r="DN377" s="31"/>
      <c r="DO377" s="31"/>
      <c r="DP377" s="31"/>
      <c r="DQ377" s="31"/>
      <c r="DR377" s="31"/>
      <c r="DS377" s="31"/>
      <c r="DT377" s="31"/>
      <c r="DU377" s="31"/>
      <c r="DV377" s="31"/>
      <c r="DW377" s="31"/>
      <c r="DX377" s="31"/>
      <c r="DY377" s="31"/>
    </row>
    <row r="378">
      <c r="U378" s="31"/>
      <c r="V378" s="31"/>
      <c r="W378" s="31"/>
      <c r="AL378" s="31"/>
      <c r="AS378" s="31"/>
      <c r="AT378" s="31"/>
      <c r="AU378" s="31"/>
      <c r="AY378" s="31"/>
      <c r="BA378" s="31"/>
      <c r="BC378" s="31"/>
      <c r="BJ378" s="31"/>
      <c r="BK378" s="31"/>
      <c r="BQ378" s="31"/>
      <c r="BR378" s="31"/>
      <c r="BS378" s="31"/>
      <c r="BT378" s="31"/>
      <c r="BU378" s="31"/>
      <c r="BV378" s="31"/>
      <c r="BW378" s="31"/>
      <c r="CQ378" s="31"/>
      <c r="CR378" s="31"/>
      <c r="CS378" s="31"/>
      <c r="CT378" s="31"/>
      <c r="CU378" s="31"/>
      <c r="CV378" s="31"/>
      <c r="CW378" s="31"/>
      <c r="CX378" s="31"/>
      <c r="CY378" s="31"/>
      <c r="CZ378" s="31"/>
      <c r="DA378" s="31"/>
      <c r="DB378" s="31"/>
      <c r="DC378" s="31"/>
      <c r="DD378" s="31"/>
      <c r="DE378" s="31"/>
      <c r="DF378" s="31"/>
      <c r="DG378" s="31"/>
      <c r="DH378" s="31"/>
      <c r="DI378" s="31"/>
      <c r="DJ378" s="31"/>
      <c r="DK378" s="31"/>
      <c r="DL378" s="31"/>
      <c r="DM378" s="31"/>
      <c r="DN378" s="31"/>
      <c r="DO378" s="31"/>
      <c r="DP378" s="31"/>
      <c r="DQ378" s="31"/>
      <c r="DR378" s="31"/>
      <c r="DS378" s="31"/>
      <c r="DT378" s="31"/>
      <c r="DU378" s="31"/>
      <c r="DV378" s="31"/>
      <c r="DW378" s="31"/>
      <c r="DX378" s="31"/>
      <c r="DY378" s="31"/>
    </row>
    <row r="379">
      <c r="U379" s="31"/>
      <c r="V379" s="31"/>
      <c r="W379" s="31"/>
      <c r="AL379" s="31"/>
      <c r="AS379" s="31"/>
      <c r="AT379" s="31"/>
      <c r="AU379" s="31"/>
      <c r="AY379" s="31"/>
      <c r="BA379" s="31"/>
      <c r="BC379" s="31"/>
      <c r="BJ379" s="31"/>
      <c r="BK379" s="31"/>
      <c r="BQ379" s="31"/>
      <c r="BR379" s="31"/>
      <c r="BS379" s="31"/>
      <c r="BT379" s="31"/>
      <c r="BU379" s="31"/>
      <c r="BV379" s="31"/>
      <c r="BW379" s="31"/>
      <c r="CQ379" s="31"/>
      <c r="CR379" s="31"/>
      <c r="CS379" s="31"/>
      <c r="CT379" s="31"/>
      <c r="CU379" s="31"/>
      <c r="CV379" s="31"/>
      <c r="CW379" s="31"/>
      <c r="CX379" s="31"/>
      <c r="CY379" s="31"/>
      <c r="CZ379" s="31"/>
      <c r="DA379" s="31"/>
      <c r="DB379" s="31"/>
      <c r="DC379" s="31"/>
      <c r="DD379" s="31"/>
      <c r="DE379" s="31"/>
      <c r="DF379" s="31"/>
      <c r="DG379" s="31"/>
      <c r="DH379" s="31"/>
      <c r="DI379" s="31"/>
      <c r="DJ379" s="31"/>
      <c r="DK379" s="31"/>
      <c r="DL379" s="31"/>
      <c r="DM379" s="31"/>
      <c r="DN379" s="31"/>
      <c r="DO379" s="31"/>
      <c r="DP379" s="31"/>
      <c r="DQ379" s="31"/>
      <c r="DR379" s="31"/>
      <c r="DS379" s="31"/>
      <c r="DT379" s="31"/>
      <c r="DU379" s="31"/>
      <c r="DV379" s="31"/>
      <c r="DW379" s="31"/>
      <c r="DX379" s="31"/>
      <c r="DY379" s="31"/>
    </row>
    <row r="380">
      <c r="U380" s="31"/>
      <c r="V380" s="31"/>
      <c r="W380" s="31"/>
      <c r="AL380" s="31"/>
      <c r="AS380" s="31"/>
      <c r="AT380" s="31"/>
      <c r="AU380" s="31"/>
      <c r="AY380" s="31"/>
      <c r="BA380" s="31"/>
      <c r="BC380" s="31"/>
      <c r="BJ380" s="31"/>
      <c r="BK380" s="31"/>
      <c r="BQ380" s="31"/>
      <c r="BR380" s="31"/>
      <c r="BS380" s="31"/>
      <c r="BT380" s="31"/>
      <c r="BU380" s="31"/>
      <c r="BV380" s="31"/>
      <c r="BW380" s="31"/>
      <c r="CQ380" s="31"/>
      <c r="CR380" s="31"/>
      <c r="CS380" s="31"/>
      <c r="CT380" s="31"/>
      <c r="CU380" s="31"/>
      <c r="CV380" s="31"/>
      <c r="CW380" s="31"/>
      <c r="CX380" s="31"/>
      <c r="CY380" s="31"/>
      <c r="CZ380" s="31"/>
      <c r="DA380" s="31"/>
      <c r="DB380" s="31"/>
      <c r="DC380" s="31"/>
      <c r="DD380" s="31"/>
      <c r="DE380" s="31"/>
      <c r="DF380" s="31"/>
      <c r="DG380" s="31"/>
      <c r="DH380" s="31"/>
      <c r="DI380" s="31"/>
      <c r="DJ380" s="31"/>
      <c r="DK380" s="31"/>
      <c r="DL380" s="31"/>
      <c r="DM380" s="31"/>
      <c r="DN380" s="31"/>
      <c r="DO380" s="31"/>
      <c r="DP380" s="31"/>
      <c r="DQ380" s="31"/>
      <c r="DR380" s="31"/>
      <c r="DS380" s="31"/>
      <c r="DT380" s="31"/>
      <c r="DU380" s="31"/>
      <c r="DV380" s="31"/>
      <c r="DW380" s="31"/>
      <c r="DX380" s="31"/>
      <c r="DY380" s="31"/>
    </row>
    <row r="381">
      <c r="U381" s="31"/>
      <c r="V381" s="31"/>
      <c r="W381" s="31"/>
      <c r="AL381" s="31"/>
      <c r="AS381" s="31"/>
      <c r="AT381" s="31"/>
      <c r="AU381" s="31"/>
      <c r="AY381" s="31"/>
      <c r="BA381" s="31"/>
      <c r="BC381" s="31"/>
      <c r="BJ381" s="31"/>
      <c r="BK381" s="31"/>
      <c r="BQ381" s="31"/>
      <c r="BR381" s="31"/>
      <c r="BS381" s="31"/>
      <c r="BT381" s="31"/>
      <c r="BU381" s="31"/>
      <c r="BV381" s="31"/>
      <c r="BW381" s="31"/>
      <c r="CQ381" s="31"/>
      <c r="CR381" s="31"/>
      <c r="CS381" s="31"/>
      <c r="CT381" s="31"/>
      <c r="CU381" s="31"/>
      <c r="CV381" s="31"/>
      <c r="CW381" s="31"/>
      <c r="CX381" s="31"/>
      <c r="CY381" s="31"/>
      <c r="CZ381" s="31"/>
      <c r="DA381" s="31"/>
      <c r="DB381" s="31"/>
      <c r="DC381" s="31"/>
      <c r="DD381" s="31"/>
      <c r="DE381" s="31"/>
      <c r="DF381" s="31"/>
      <c r="DG381" s="31"/>
      <c r="DH381" s="31"/>
      <c r="DI381" s="31"/>
      <c r="DJ381" s="31"/>
      <c r="DK381" s="31"/>
      <c r="DL381" s="31"/>
      <c r="DM381" s="31"/>
      <c r="DN381" s="31"/>
      <c r="DO381" s="31"/>
      <c r="DP381" s="31"/>
      <c r="DQ381" s="31"/>
      <c r="DR381" s="31"/>
      <c r="DS381" s="31"/>
      <c r="DT381" s="31"/>
      <c r="DU381" s="31"/>
      <c r="DV381" s="31"/>
      <c r="DW381" s="31"/>
      <c r="DX381" s="31"/>
      <c r="DY381" s="31"/>
    </row>
    <row r="382">
      <c r="U382" s="31"/>
      <c r="V382" s="31"/>
      <c r="W382" s="31"/>
      <c r="AL382" s="31"/>
      <c r="AS382" s="31"/>
      <c r="AT382" s="31"/>
      <c r="AU382" s="31"/>
      <c r="AY382" s="31"/>
      <c r="BA382" s="31"/>
      <c r="BC382" s="31"/>
      <c r="BJ382" s="31"/>
      <c r="BK382" s="31"/>
      <c r="BQ382" s="31"/>
      <c r="BR382" s="31"/>
      <c r="BS382" s="31"/>
      <c r="BT382" s="31"/>
      <c r="BU382" s="31"/>
      <c r="BV382" s="31"/>
      <c r="BW382" s="31"/>
      <c r="CQ382" s="31"/>
      <c r="CR382" s="31"/>
      <c r="CS382" s="31"/>
      <c r="CT382" s="31"/>
      <c r="CU382" s="31"/>
      <c r="CV382" s="31"/>
      <c r="CW382" s="31"/>
      <c r="CX382" s="31"/>
      <c r="CY382" s="31"/>
      <c r="CZ382" s="31"/>
      <c r="DA382" s="31"/>
      <c r="DB382" s="31"/>
      <c r="DC382" s="31"/>
      <c r="DD382" s="31"/>
      <c r="DE382" s="31"/>
      <c r="DF382" s="31"/>
      <c r="DG382" s="31"/>
      <c r="DH382" s="31"/>
      <c r="DI382" s="31"/>
      <c r="DJ382" s="31"/>
      <c r="DK382" s="31"/>
      <c r="DL382" s="31"/>
      <c r="DM382" s="31"/>
      <c r="DN382" s="31"/>
      <c r="DO382" s="31"/>
      <c r="DP382" s="31"/>
      <c r="DQ382" s="31"/>
      <c r="DR382" s="31"/>
      <c r="DS382" s="31"/>
      <c r="DT382" s="31"/>
      <c r="DU382" s="31"/>
      <c r="DV382" s="31"/>
      <c r="DW382" s="31"/>
      <c r="DX382" s="31"/>
      <c r="DY382" s="31"/>
    </row>
    <row r="383">
      <c r="U383" s="31"/>
      <c r="V383" s="31"/>
      <c r="W383" s="31"/>
      <c r="AL383" s="31"/>
      <c r="AS383" s="31"/>
      <c r="AT383" s="31"/>
      <c r="AU383" s="31"/>
      <c r="AY383" s="31"/>
      <c r="BA383" s="31"/>
      <c r="BC383" s="31"/>
      <c r="BJ383" s="31"/>
      <c r="BK383" s="31"/>
      <c r="BQ383" s="31"/>
      <c r="BR383" s="31"/>
      <c r="BS383" s="31"/>
      <c r="BT383" s="31"/>
      <c r="BU383" s="31"/>
      <c r="BV383" s="31"/>
      <c r="BW383" s="31"/>
      <c r="CQ383" s="31"/>
      <c r="CR383" s="31"/>
      <c r="CS383" s="31"/>
      <c r="CT383" s="31"/>
      <c r="CU383" s="31"/>
      <c r="CV383" s="31"/>
      <c r="CW383" s="31"/>
      <c r="CX383" s="31"/>
      <c r="CY383" s="31"/>
      <c r="CZ383" s="31"/>
      <c r="DA383" s="31"/>
      <c r="DB383" s="31"/>
      <c r="DC383" s="31"/>
      <c r="DD383" s="31"/>
      <c r="DE383" s="31"/>
      <c r="DF383" s="31"/>
      <c r="DG383" s="31"/>
      <c r="DH383" s="31"/>
      <c r="DI383" s="31"/>
      <c r="DJ383" s="31"/>
      <c r="DK383" s="31"/>
      <c r="DL383" s="31"/>
      <c r="DM383" s="31"/>
      <c r="DN383" s="31"/>
      <c r="DO383" s="31"/>
      <c r="DP383" s="31"/>
      <c r="DQ383" s="31"/>
      <c r="DR383" s="31"/>
      <c r="DS383" s="31"/>
      <c r="DT383" s="31"/>
      <c r="DU383" s="31"/>
      <c r="DV383" s="31"/>
      <c r="DW383" s="31"/>
      <c r="DX383" s="31"/>
      <c r="DY383" s="31"/>
    </row>
    <row r="384">
      <c r="U384" s="31"/>
      <c r="V384" s="31"/>
      <c r="W384" s="31"/>
      <c r="AL384" s="31"/>
      <c r="AS384" s="31"/>
      <c r="AT384" s="31"/>
      <c r="AU384" s="31"/>
      <c r="AY384" s="31"/>
      <c r="BA384" s="31"/>
      <c r="BC384" s="31"/>
      <c r="BJ384" s="31"/>
      <c r="BK384" s="31"/>
      <c r="BQ384" s="31"/>
      <c r="BR384" s="31"/>
      <c r="BS384" s="31"/>
      <c r="BT384" s="31"/>
      <c r="BU384" s="31"/>
      <c r="BV384" s="31"/>
      <c r="BW384" s="31"/>
      <c r="CQ384" s="31"/>
      <c r="CR384" s="31"/>
      <c r="CS384" s="31"/>
      <c r="CT384" s="31"/>
      <c r="CU384" s="31"/>
      <c r="CV384" s="31"/>
      <c r="CW384" s="31"/>
      <c r="CX384" s="31"/>
      <c r="CY384" s="31"/>
      <c r="CZ384" s="31"/>
      <c r="DA384" s="31"/>
      <c r="DB384" s="31"/>
      <c r="DC384" s="31"/>
      <c r="DD384" s="31"/>
      <c r="DE384" s="31"/>
      <c r="DF384" s="31"/>
      <c r="DG384" s="31"/>
      <c r="DH384" s="31"/>
      <c r="DI384" s="31"/>
      <c r="DJ384" s="31"/>
      <c r="DK384" s="31"/>
      <c r="DL384" s="31"/>
      <c r="DM384" s="31"/>
      <c r="DN384" s="31"/>
      <c r="DO384" s="31"/>
      <c r="DP384" s="31"/>
      <c r="DQ384" s="31"/>
      <c r="DR384" s="31"/>
      <c r="DS384" s="31"/>
      <c r="DT384" s="31"/>
      <c r="DU384" s="31"/>
      <c r="DV384" s="31"/>
      <c r="DW384" s="31"/>
      <c r="DX384" s="31"/>
      <c r="DY384" s="31"/>
    </row>
    <row r="385">
      <c r="U385" s="31"/>
      <c r="V385" s="31"/>
      <c r="W385" s="31"/>
      <c r="AL385" s="31"/>
      <c r="AS385" s="31"/>
      <c r="AT385" s="31"/>
      <c r="AU385" s="31"/>
      <c r="AY385" s="31"/>
      <c r="BA385" s="31"/>
      <c r="BC385" s="31"/>
      <c r="BJ385" s="31"/>
      <c r="BK385" s="31"/>
      <c r="BQ385" s="31"/>
      <c r="BR385" s="31"/>
      <c r="BS385" s="31"/>
      <c r="BT385" s="31"/>
      <c r="BU385" s="31"/>
      <c r="BV385" s="31"/>
      <c r="BW385" s="31"/>
      <c r="CQ385" s="31"/>
      <c r="CR385" s="31"/>
      <c r="CS385" s="31"/>
      <c r="CT385" s="31"/>
      <c r="CU385" s="31"/>
      <c r="CV385" s="31"/>
      <c r="CW385" s="31"/>
      <c r="CX385" s="31"/>
      <c r="CY385" s="31"/>
      <c r="CZ385" s="31"/>
      <c r="DA385" s="31"/>
      <c r="DB385" s="31"/>
      <c r="DC385" s="31"/>
      <c r="DD385" s="31"/>
      <c r="DE385" s="31"/>
      <c r="DF385" s="31"/>
      <c r="DG385" s="31"/>
      <c r="DH385" s="31"/>
      <c r="DI385" s="31"/>
      <c r="DJ385" s="31"/>
      <c r="DK385" s="31"/>
      <c r="DL385" s="31"/>
      <c r="DM385" s="31"/>
      <c r="DN385" s="31"/>
      <c r="DO385" s="31"/>
      <c r="DP385" s="31"/>
      <c r="DQ385" s="31"/>
      <c r="DR385" s="31"/>
      <c r="DS385" s="31"/>
      <c r="DT385" s="31"/>
      <c r="DU385" s="31"/>
      <c r="DV385" s="31"/>
      <c r="DW385" s="31"/>
      <c r="DX385" s="31"/>
      <c r="DY385" s="31"/>
    </row>
    <row r="386">
      <c r="U386" s="31"/>
      <c r="V386" s="31"/>
      <c r="W386" s="31"/>
      <c r="AL386" s="31"/>
      <c r="AS386" s="31"/>
      <c r="AT386" s="31"/>
      <c r="AU386" s="31"/>
      <c r="AY386" s="31"/>
      <c r="BA386" s="31"/>
      <c r="BC386" s="31"/>
      <c r="BJ386" s="31"/>
      <c r="BK386" s="31"/>
      <c r="BQ386" s="31"/>
      <c r="BR386" s="31"/>
      <c r="BS386" s="31"/>
      <c r="BT386" s="31"/>
      <c r="BU386" s="31"/>
      <c r="BV386" s="31"/>
      <c r="BW386" s="31"/>
      <c r="CQ386" s="31"/>
      <c r="CR386" s="31"/>
      <c r="CS386" s="31"/>
      <c r="CT386" s="31"/>
      <c r="CU386" s="31"/>
      <c r="CV386" s="31"/>
      <c r="CW386" s="31"/>
      <c r="CX386" s="31"/>
      <c r="CY386" s="31"/>
      <c r="CZ386" s="31"/>
      <c r="DA386" s="31"/>
      <c r="DB386" s="31"/>
      <c r="DC386" s="31"/>
      <c r="DD386" s="31"/>
      <c r="DE386" s="31"/>
      <c r="DF386" s="31"/>
      <c r="DG386" s="31"/>
      <c r="DH386" s="31"/>
      <c r="DI386" s="31"/>
      <c r="DJ386" s="31"/>
      <c r="DK386" s="31"/>
      <c r="DL386" s="31"/>
      <c r="DM386" s="31"/>
      <c r="DN386" s="31"/>
      <c r="DO386" s="31"/>
      <c r="DP386" s="31"/>
      <c r="DQ386" s="31"/>
      <c r="DR386" s="31"/>
      <c r="DS386" s="31"/>
      <c r="DT386" s="31"/>
      <c r="DU386" s="31"/>
      <c r="DV386" s="31"/>
      <c r="DW386" s="31"/>
      <c r="DX386" s="31"/>
      <c r="DY386" s="31"/>
    </row>
    <row r="387">
      <c r="U387" s="31"/>
      <c r="V387" s="31"/>
      <c r="W387" s="31"/>
      <c r="AL387" s="31"/>
      <c r="AS387" s="31"/>
      <c r="AT387" s="31"/>
      <c r="AU387" s="31"/>
      <c r="AY387" s="31"/>
      <c r="BA387" s="31"/>
      <c r="BC387" s="31"/>
      <c r="BJ387" s="31"/>
      <c r="BK387" s="31"/>
      <c r="BQ387" s="31"/>
      <c r="BR387" s="31"/>
      <c r="BS387" s="31"/>
      <c r="BT387" s="31"/>
      <c r="BU387" s="31"/>
      <c r="BV387" s="31"/>
      <c r="BW387" s="31"/>
      <c r="CQ387" s="31"/>
      <c r="CR387" s="31"/>
      <c r="CS387" s="31"/>
      <c r="CT387" s="31"/>
      <c r="CU387" s="31"/>
      <c r="CV387" s="31"/>
      <c r="CW387" s="31"/>
      <c r="CX387" s="31"/>
      <c r="CY387" s="31"/>
      <c r="CZ387" s="31"/>
      <c r="DA387" s="31"/>
      <c r="DB387" s="31"/>
      <c r="DC387" s="31"/>
      <c r="DD387" s="31"/>
      <c r="DE387" s="31"/>
      <c r="DF387" s="31"/>
      <c r="DG387" s="31"/>
      <c r="DH387" s="31"/>
      <c r="DI387" s="31"/>
      <c r="DJ387" s="31"/>
      <c r="DK387" s="31"/>
      <c r="DL387" s="31"/>
      <c r="DM387" s="31"/>
      <c r="DN387" s="31"/>
      <c r="DO387" s="31"/>
      <c r="DP387" s="31"/>
      <c r="DQ387" s="31"/>
      <c r="DR387" s="31"/>
      <c r="DS387" s="31"/>
      <c r="DT387" s="31"/>
      <c r="DU387" s="31"/>
      <c r="DV387" s="31"/>
      <c r="DW387" s="31"/>
      <c r="DX387" s="31"/>
      <c r="DY387" s="31"/>
    </row>
    <row r="388">
      <c r="U388" s="31"/>
      <c r="V388" s="31"/>
      <c r="W388" s="31"/>
      <c r="AL388" s="31"/>
      <c r="AS388" s="31"/>
      <c r="AT388" s="31"/>
      <c r="AU388" s="31"/>
      <c r="AY388" s="31"/>
      <c r="BA388" s="31"/>
      <c r="BC388" s="31"/>
      <c r="BJ388" s="31"/>
      <c r="BK388" s="31"/>
      <c r="BQ388" s="31"/>
      <c r="BR388" s="31"/>
      <c r="BS388" s="31"/>
      <c r="BT388" s="31"/>
      <c r="BU388" s="31"/>
      <c r="BV388" s="31"/>
      <c r="BW388" s="31"/>
      <c r="CQ388" s="31"/>
      <c r="CR388" s="31"/>
      <c r="CS388" s="31"/>
      <c r="CT388" s="31"/>
      <c r="CU388" s="31"/>
      <c r="CV388" s="31"/>
      <c r="CW388" s="31"/>
      <c r="CX388" s="31"/>
      <c r="CY388" s="31"/>
      <c r="CZ388" s="31"/>
      <c r="DA388" s="31"/>
      <c r="DB388" s="31"/>
      <c r="DC388" s="31"/>
      <c r="DD388" s="31"/>
      <c r="DE388" s="31"/>
      <c r="DF388" s="31"/>
      <c r="DG388" s="31"/>
      <c r="DH388" s="31"/>
      <c r="DI388" s="31"/>
      <c r="DJ388" s="31"/>
      <c r="DK388" s="31"/>
      <c r="DL388" s="31"/>
      <c r="DM388" s="31"/>
      <c r="DN388" s="31"/>
      <c r="DO388" s="31"/>
      <c r="DP388" s="31"/>
      <c r="DQ388" s="31"/>
      <c r="DR388" s="31"/>
      <c r="DS388" s="31"/>
      <c r="DT388" s="31"/>
      <c r="DU388" s="31"/>
      <c r="DV388" s="31"/>
      <c r="DW388" s="31"/>
      <c r="DX388" s="31"/>
      <c r="DY388" s="31"/>
    </row>
    <row r="389">
      <c r="U389" s="31"/>
      <c r="V389" s="31"/>
      <c r="W389" s="31"/>
      <c r="AL389" s="31"/>
      <c r="AS389" s="31"/>
      <c r="AT389" s="31"/>
      <c r="AU389" s="31"/>
      <c r="AY389" s="31"/>
      <c r="BA389" s="31"/>
      <c r="BC389" s="31"/>
      <c r="BJ389" s="31"/>
      <c r="BK389" s="31"/>
      <c r="BQ389" s="31"/>
      <c r="BR389" s="31"/>
      <c r="BS389" s="31"/>
      <c r="BT389" s="31"/>
      <c r="BU389" s="31"/>
      <c r="BV389" s="31"/>
      <c r="BW389" s="31"/>
      <c r="CQ389" s="31"/>
      <c r="CR389" s="31"/>
      <c r="CS389" s="31"/>
      <c r="CT389" s="31"/>
      <c r="CU389" s="31"/>
      <c r="CV389" s="31"/>
      <c r="CW389" s="31"/>
      <c r="CX389" s="31"/>
      <c r="CY389" s="31"/>
      <c r="CZ389" s="31"/>
      <c r="DA389" s="31"/>
      <c r="DB389" s="31"/>
      <c r="DC389" s="31"/>
      <c r="DD389" s="31"/>
      <c r="DE389" s="31"/>
      <c r="DF389" s="31"/>
      <c r="DG389" s="31"/>
      <c r="DH389" s="31"/>
      <c r="DI389" s="31"/>
      <c r="DJ389" s="31"/>
      <c r="DK389" s="31"/>
      <c r="DL389" s="31"/>
      <c r="DM389" s="31"/>
      <c r="DN389" s="31"/>
      <c r="DO389" s="31"/>
      <c r="DP389" s="31"/>
      <c r="DQ389" s="31"/>
      <c r="DR389" s="31"/>
      <c r="DS389" s="31"/>
      <c r="DT389" s="31"/>
      <c r="DU389" s="31"/>
      <c r="DV389" s="31"/>
      <c r="DW389" s="31"/>
      <c r="DX389" s="31"/>
      <c r="DY389" s="31"/>
    </row>
    <row r="390">
      <c r="U390" s="31"/>
      <c r="V390" s="31"/>
      <c r="W390" s="31"/>
      <c r="AL390" s="31"/>
      <c r="AS390" s="31"/>
      <c r="AT390" s="31"/>
      <c r="AU390" s="31"/>
      <c r="AY390" s="31"/>
      <c r="BA390" s="31"/>
      <c r="BC390" s="31"/>
      <c r="BJ390" s="31"/>
      <c r="BK390" s="31"/>
      <c r="BQ390" s="31"/>
      <c r="BR390" s="31"/>
      <c r="BS390" s="31"/>
      <c r="BT390" s="31"/>
      <c r="BU390" s="31"/>
      <c r="BV390" s="31"/>
      <c r="BW390" s="31"/>
      <c r="CQ390" s="31"/>
      <c r="CR390" s="31"/>
      <c r="CS390" s="31"/>
      <c r="CT390" s="31"/>
      <c r="CU390" s="31"/>
      <c r="CV390" s="31"/>
      <c r="CW390" s="31"/>
      <c r="CX390" s="31"/>
      <c r="CY390" s="31"/>
      <c r="CZ390" s="31"/>
      <c r="DA390" s="31"/>
      <c r="DB390" s="31"/>
      <c r="DC390" s="31"/>
      <c r="DD390" s="31"/>
      <c r="DE390" s="31"/>
      <c r="DF390" s="31"/>
      <c r="DG390" s="31"/>
      <c r="DH390" s="31"/>
      <c r="DI390" s="31"/>
      <c r="DJ390" s="31"/>
      <c r="DK390" s="31"/>
      <c r="DL390" s="31"/>
      <c r="DM390" s="31"/>
      <c r="DN390" s="31"/>
      <c r="DO390" s="31"/>
      <c r="DP390" s="31"/>
      <c r="DQ390" s="31"/>
      <c r="DR390" s="31"/>
      <c r="DS390" s="31"/>
      <c r="DT390" s="31"/>
      <c r="DU390" s="31"/>
      <c r="DV390" s="31"/>
      <c r="DW390" s="31"/>
      <c r="DX390" s="31"/>
      <c r="DY390" s="31"/>
    </row>
    <row r="391">
      <c r="U391" s="31"/>
      <c r="V391" s="31"/>
      <c r="W391" s="31"/>
      <c r="AL391" s="31"/>
      <c r="AS391" s="31"/>
      <c r="AT391" s="31"/>
      <c r="AU391" s="31"/>
      <c r="AY391" s="31"/>
      <c r="BA391" s="31"/>
      <c r="BC391" s="31"/>
      <c r="BJ391" s="31"/>
      <c r="BK391" s="31"/>
      <c r="BQ391" s="31"/>
      <c r="BR391" s="31"/>
      <c r="BS391" s="31"/>
      <c r="BT391" s="31"/>
      <c r="BU391" s="31"/>
      <c r="BV391" s="31"/>
      <c r="BW391" s="31"/>
      <c r="CQ391" s="31"/>
      <c r="CR391" s="31"/>
      <c r="CS391" s="31"/>
      <c r="CT391" s="31"/>
      <c r="CU391" s="31"/>
      <c r="CV391" s="31"/>
      <c r="CW391" s="31"/>
      <c r="CX391" s="31"/>
      <c r="CY391" s="31"/>
      <c r="CZ391" s="31"/>
      <c r="DA391" s="31"/>
      <c r="DB391" s="31"/>
      <c r="DC391" s="31"/>
      <c r="DD391" s="31"/>
      <c r="DE391" s="31"/>
      <c r="DF391" s="31"/>
      <c r="DG391" s="31"/>
      <c r="DH391" s="31"/>
      <c r="DI391" s="31"/>
      <c r="DJ391" s="31"/>
      <c r="DK391" s="31"/>
      <c r="DL391" s="31"/>
      <c r="DM391" s="31"/>
      <c r="DN391" s="31"/>
      <c r="DO391" s="31"/>
      <c r="DP391" s="31"/>
      <c r="DQ391" s="31"/>
      <c r="DR391" s="31"/>
      <c r="DS391" s="31"/>
      <c r="DT391" s="31"/>
      <c r="DU391" s="31"/>
      <c r="DV391" s="31"/>
      <c r="DW391" s="31"/>
      <c r="DX391" s="31"/>
      <c r="DY391" s="31"/>
    </row>
    <row r="392">
      <c r="U392" s="31"/>
      <c r="V392" s="31"/>
      <c r="W392" s="31"/>
      <c r="AL392" s="31"/>
      <c r="AS392" s="31"/>
      <c r="AT392" s="31"/>
      <c r="AU392" s="31"/>
      <c r="AY392" s="31"/>
      <c r="BA392" s="31"/>
      <c r="BC392" s="31"/>
      <c r="BJ392" s="31"/>
      <c r="BK392" s="31"/>
      <c r="BQ392" s="31"/>
      <c r="BR392" s="31"/>
      <c r="BS392" s="31"/>
      <c r="BT392" s="31"/>
      <c r="BU392" s="31"/>
      <c r="BV392" s="31"/>
      <c r="BW392" s="31"/>
      <c r="CQ392" s="31"/>
      <c r="CR392" s="31"/>
      <c r="CS392" s="31"/>
      <c r="CT392" s="31"/>
      <c r="CU392" s="31"/>
      <c r="CV392" s="31"/>
      <c r="CW392" s="31"/>
      <c r="CX392" s="31"/>
      <c r="CY392" s="31"/>
      <c r="CZ392" s="31"/>
      <c r="DA392" s="31"/>
      <c r="DB392" s="31"/>
      <c r="DC392" s="31"/>
      <c r="DD392" s="31"/>
      <c r="DE392" s="31"/>
      <c r="DF392" s="31"/>
      <c r="DG392" s="31"/>
      <c r="DH392" s="31"/>
      <c r="DI392" s="31"/>
      <c r="DJ392" s="31"/>
      <c r="DK392" s="31"/>
      <c r="DL392" s="31"/>
      <c r="DM392" s="31"/>
      <c r="DN392" s="31"/>
      <c r="DO392" s="31"/>
      <c r="DP392" s="31"/>
      <c r="DQ392" s="31"/>
      <c r="DR392" s="31"/>
      <c r="DS392" s="31"/>
      <c r="DT392" s="31"/>
      <c r="DU392" s="31"/>
      <c r="DV392" s="31"/>
      <c r="DW392" s="31"/>
      <c r="DX392" s="31"/>
      <c r="DY392" s="31"/>
    </row>
    <row r="393">
      <c r="U393" s="31"/>
      <c r="V393" s="31"/>
      <c r="W393" s="31"/>
      <c r="AL393" s="31"/>
      <c r="AS393" s="31"/>
      <c r="AT393" s="31"/>
      <c r="AU393" s="31"/>
      <c r="AY393" s="31"/>
      <c r="BA393" s="31"/>
      <c r="BC393" s="31"/>
      <c r="BJ393" s="31"/>
      <c r="BK393" s="31"/>
      <c r="BQ393" s="31"/>
      <c r="BR393" s="31"/>
      <c r="BS393" s="31"/>
      <c r="BT393" s="31"/>
      <c r="BU393" s="31"/>
      <c r="BV393" s="31"/>
      <c r="BW393" s="31"/>
      <c r="CQ393" s="31"/>
      <c r="CR393" s="31"/>
      <c r="CS393" s="31"/>
      <c r="CT393" s="31"/>
      <c r="CU393" s="31"/>
      <c r="CV393" s="31"/>
      <c r="CW393" s="31"/>
      <c r="CX393" s="31"/>
      <c r="CY393" s="31"/>
      <c r="CZ393" s="31"/>
      <c r="DA393" s="31"/>
      <c r="DB393" s="31"/>
      <c r="DC393" s="31"/>
      <c r="DD393" s="31"/>
      <c r="DE393" s="31"/>
      <c r="DF393" s="31"/>
      <c r="DG393" s="31"/>
      <c r="DH393" s="31"/>
      <c r="DI393" s="31"/>
      <c r="DJ393" s="31"/>
      <c r="DK393" s="31"/>
      <c r="DL393" s="31"/>
      <c r="DM393" s="31"/>
      <c r="DN393" s="31"/>
      <c r="DO393" s="31"/>
      <c r="DP393" s="31"/>
      <c r="DQ393" s="31"/>
      <c r="DR393" s="31"/>
      <c r="DS393" s="31"/>
      <c r="DT393" s="31"/>
      <c r="DU393" s="31"/>
      <c r="DV393" s="31"/>
      <c r="DW393" s="31"/>
      <c r="DX393" s="31"/>
      <c r="DY393" s="31"/>
    </row>
    <row r="394">
      <c r="U394" s="31"/>
      <c r="V394" s="31"/>
      <c r="W394" s="31"/>
      <c r="AL394" s="31"/>
      <c r="AS394" s="31"/>
      <c r="AT394" s="31"/>
      <c r="AU394" s="31"/>
      <c r="AY394" s="31"/>
      <c r="BA394" s="31"/>
      <c r="BC394" s="31"/>
      <c r="BJ394" s="31"/>
      <c r="BK394" s="31"/>
      <c r="BQ394" s="31"/>
      <c r="BR394" s="31"/>
      <c r="BS394" s="31"/>
      <c r="BT394" s="31"/>
      <c r="BU394" s="31"/>
      <c r="BV394" s="31"/>
      <c r="BW394" s="31"/>
      <c r="CQ394" s="31"/>
      <c r="CR394" s="31"/>
      <c r="CS394" s="31"/>
      <c r="CT394" s="31"/>
      <c r="CU394" s="31"/>
      <c r="CV394" s="31"/>
      <c r="CW394" s="31"/>
      <c r="CX394" s="31"/>
      <c r="CY394" s="31"/>
      <c r="CZ394" s="31"/>
      <c r="DA394" s="31"/>
      <c r="DB394" s="31"/>
      <c r="DC394" s="31"/>
      <c r="DD394" s="31"/>
      <c r="DE394" s="31"/>
      <c r="DF394" s="31"/>
      <c r="DG394" s="31"/>
      <c r="DH394" s="31"/>
      <c r="DI394" s="31"/>
      <c r="DJ394" s="31"/>
      <c r="DK394" s="31"/>
      <c r="DL394" s="31"/>
      <c r="DM394" s="31"/>
      <c r="DN394" s="31"/>
      <c r="DO394" s="31"/>
      <c r="DP394" s="31"/>
      <c r="DQ394" s="31"/>
      <c r="DR394" s="31"/>
      <c r="DS394" s="31"/>
      <c r="DT394" s="31"/>
      <c r="DU394" s="31"/>
      <c r="DV394" s="31"/>
      <c r="DW394" s="31"/>
      <c r="DX394" s="31"/>
      <c r="DY394" s="31"/>
    </row>
    <row r="395">
      <c r="U395" s="31"/>
      <c r="V395" s="31"/>
      <c r="W395" s="31"/>
      <c r="AL395" s="31"/>
      <c r="AS395" s="31"/>
      <c r="AT395" s="31"/>
      <c r="AU395" s="31"/>
      <c r="AY395" s="31"/>
      <c r="BA395" s="31"/>
      <c r="BC395" s="31"/>
      <c r="BJ395" s="31"/>
      <c r="BK395" s="31"/>
      <c r="BQ395" s="31"/>
      <c r="BR395" s="31"/>
      <c r="BS395" s="31"/>
      <c r="BT395" s="31"/>
      <c r="BU395" s="31"/>
      <c r="BV395" s="31"/>
      <c r="BW395" s="31"/>
      <c r="CQ395" s="31"/>
      <c r="CR395" s="31"/>
      <c r="CS395" s="31"/>
      <c r="CT395" s="31"/>
      <c r="CU395" s="31"/>
      <c r="CV395" s="31"/>
      <c r="CW395" s="31"/>
      <c r="CX395" s="31"/>
      <c r="CY395" s="31"/>
      <c r="CZ395" s="31"/>
      <c r="DA395" s="31"/>
      <c r="DB395" s="31"/>
      <c r="DC395" s="31"/>
      <c r="DD395" s="31"/>
      <c r="DE395" s="31"/>
      <c r="DF395" s="31"/>
      <c r="DG395" s="31"/>
      <c r="DH395" s="31"/>
      <c r="DI395" s="31"/>
      <c r="DJ395" s="31"/>
      <c r="DK395" s="31"/>
      <c r="DL395" s="31"/>
      <c r="DM395" s="31"/>
      <c r="DN395" s="31"/>
      <c r="DO395" s="31"/>
      <c r="DP395" s="31"/>
      <c r="DQ395" s="31"/>
      <c r="DR395" s="31"/>
      <c r="DS395" s="31"/>
      <c r="DT395" s="31"/>
      <c r="DU395" s="31"/>
      <c r="DV395" s="31"/>
      <c r="DW395" s="31"/>
      <c r="DX395" s="31"/>
      <c r="DY395" s="31"/>
    </row>
    <row r="396">
      <c r="U396" s="31"/>
      <c r="V396" s="31"/>
      <c r="W396" s="31"/>
      <c r="AL396" s="31"/>
      <c r="AS396" s="31"/>
      <c r="AT396" s="31"/>
      <c r="AU396" s="31"/>
      <c r="AY396" s="31"/>
      <c r="BA396" s="31"/>
      <c r="BC396" s="31"/>
      <c r="BJ396" s="31"/>
      <c r="BK396" s="31"/>
      <c r="BQ396" s="31"/>
      <c r="BR396" s="31"/>
      <c r="BS396" s="31"/>
      <c r="BT396" s="31"/>
      <c r="BU396" s="31"/>
      <c r="BV396" s="31"/>
      <c r="BW396" s="31"/>
      <c r="CQ396" s="31"/>
      <c r="CR396" s="31"/>
      <c r="CS396" s="31"/>
      <c r="CT396" s="31"/>
      <c r="CU396" s="31"/>
      <c r="CV396" s="31"/>
      <c r="CW396" s="31"/>
      <c r="CX396" s="31"/>
      <c r="CY396" s="31"/>
      <c r="CZ396" s="31"/>
      <c r="DA396" s="31"/>
      <c r="DB396" s="31"/>
      <c r="DC396" s="31"/>
      <c r="DD396" s="31"/>
      <c r="DE396" s="31"/>
      <c r="DF396" s="31"/>
      <c r="DG396" s="31"/>
      <c r="DH396" s="31"/>
      <c r="DI396" s="31"/>
      <c r="DJ396" s="31"/>
      <c r="DK396" s="31"/>
      <c r="DL396" s="31"/>
      <c r="DM396" s="31"/>
      <c r="DN396" s="31"/>
      <c r="DO396" s="31"/>
      <c r="DP396" s="31"/>
      <c r="DQ396" s="31"/>
      <c r="DR396" s="31"/>
      <c r="DS396" s="31"/>
      <c r="DT396" s="31"/>
      <c r="DU396" s="31"/>
      <c r="DV396" s="31"/>
      <c r="DW396" s="31"/>
      <c r="DX396" s="31"/>
      <c r="DY396" s="31"/>
    </row>
    <row r="397">
      <c r="U397" s="31"/>
      <c r="V397" s="31"/>
      <c r="W397" s="31"/>
      <c r="AL397" s="31"/>
      <c r="AS397" s="31"/>
      <c r="AT397" s="31"/>
      <c r="AU397" s="31"/>
      <c r="AY397" s="31"/>
      <c r="BA397" s="31"/>
      <c r="BC397" s="31"/>
      <c r="BJ397" s="31"/>
      <c r="BK397" s="31"/>
      <c r="BQ397" s="31"/>
      <c r="BR397" s="31"/>
      <c r="BS397" s="31"/>
      <c r="BT397" s="31"/>
      <c r="BU397" s="31"/>
      <c r="BV397" s="31"/>
      <c r="BW397" s="31"/>
      <c r="CQ397" s="31"/>
      <c r="CR397" s="31"/>
      <c r="CS397" s="31"/>
      <c r="CT397" s="31"/>
      <c r="CU397" s="31"/>
      <c r="CV397" s="31"/>
      <c r="CW397" s="31"/>
      <c r="CX397" s="31"/>
      <c r="CY397" s="31"/>
      <c r="CZ397" s="31"/>
      <c r="DA397" s="31"/>
      <c r="DB397" s="31"/>
      <c r="DC397" s="31"/>
      <c r="DD397" s="31"/>
      <c r="DE397" s="31"/>
      <c r="DF397" s="31"/>
      <c r="DG397" s="31"/>
      <c r="DH397" s="31"/>
      <c r="DI397" s="31"/>
      <c r="DJ397" s="31"/>
      <c r="DK397" s="31"/>
      <c r="DL397" s="31"/>
      <c r="DM397" s="31"/>
      <c r="DN397" s="31"/>
      <c r="DO397" s="31"/>
      <c r="DP397" s="31"/>
      <c r="DQ397" s="31"/>
      <c r="DR397" s="31"/>
      <c r="DS397" s="31"/>
      <c r="DT397" s="31"/>
      <c r="DU397" s="31"/>
      <c r="DV397" s="31"/>
      <c r="DW397" s="31"/>
      <c r="DX397" s="31"/>
      <c r="DY397" s="31"/>
    </row>
    <row r="398">
      <c r="U398" s="31"/>
      <c r="V398" s="31"/>
      <c r="W398" s="31"/>
      <c r="AL398" s="31"/>
      <c r="AS398" s="31"/>
      <c r="AT398" s="31"/>
      <c r="AU398" s="31"/>
      <c r="AY398" s="31"/>
      <c r="BA398" s="31"/>
      <c r="BC398" s="31"/>
      <c r="BJ398" s="31"/>
      <c r="BK398" s="31"/>
      <c r="BQ398" s="31"/>
      <c r="BR398" s="31"/>
      <c r="BS398" s="31"/>
      <c r="BT398" s="31"/>
      <c r="BU398" s="31"/>
      <c r="BV398" s="31"/>
      <c r="BW398" s="31"/>
      <c r="CQ398" s="31"/>
      <c r="CR398" s="31"/>
      <c r="CS398" s="31"/>
      <c r="CT398" s="31"/>
      <c r="CU398" s="31"/>
      <c r="CV398" s="31"/>
      <c r="CW398" s="31"/>
      <c r="CX398" s="31"/>
      <c r="CY398" s="31"/>
      <c r="CZ398" s="31"/>
      <c r="DA398" s="31"/>
      <c r="DB398" s="31"/>
      <c r="DC398" s="31"/>
      <c r="DD398" s="31"/>
      <c r="DE398" s="31"/>
      <c r="DF398" s="31"/>
      <c r="DG398" s="31"/>
      <c r="DH398" s="31"/>
      <c r="DI398" s="31"/>
      <c r="DJ398" s="31"/>
      <c r="DK398" s="31"/>
      <c r="DL398" s="31"/>
      <c r="DM398" s="31"/>
      <c r="DN398" s="31"/>
      <c r="DO398" s="31"/>
      <c r="DP398" s="31"/>
      <c r="DQ398" s="31"/>
      <c r="DR398" s="31"/>
      <c r="DS398" s="31"/>
      <c r="DT398" s="31"/>
      <c r="DU398" s="31"/>
      <c r="DV398" s="31"/>
      <c r="DW398" s="31"/>
      <c r="DX398" s="31"/>
      <c r="DY398" s="31"/>
    </row>
    <row r="399">
      <c r="U399" s="31"/>
      <c r="V399" s="31"/>
      <c r="W399" s="31"/>
      <c r="AL399" s="31"/>
      <c r="AS399" s="31"/>
      <c r="AT399" s="31"/>
      <c r="AU399" s="31"/>
      <c r="AY399" s="31"/>
      <c r="BA399" s="31"/>
      <c r="BC399" s="31"/>
      <c r="BJ399" s="31"/>
      <c r="BK399" s="31"/>
      <c r="BQ399" s="31"/>
      <c r="BR399" s="31"/>
      <c r="BS399" s="31"/>
      <c r="BT399" s="31"/>
      <c r="BU399" s="31"/>
      <c r="BV399" s="31"/>
      <c r="BW399" s="31"/>
      <c r="CQ399" s="31"/>
      <c r="CR399" s="31"/>
      <c r="CS399" s="31"/>
      <c r="CT399" s="31"/>
      <c r="CU399" s="31"/>
      <c r="CV399" s="31"/>
      <c r="CW399" s="31"/>
      <c r="CX399" s="31"/>
      <c r="CY399" s="31"/>
      <c r="CZ399" s="31"/>
      <c r="DA399" s="31"/>
      <c r="DB399" s="31"/>
      <c r="DC399" s="31"/>
      <c r="DD399" s="31"/>
      <c r="DE399" s="31"/>
      <c r="DF399" s="31"/>
      <c r="DG399" s="31"/>
      <c r="DH399" s="31"/>
      <c r="DI399" s="31"/>
      <c r="DJ399" s="31"/>
      <c r="DK399" s="31"/>
      <c r="DL399" s="31"/>
      <c r="DM399" s="31"/>
      <c r="DN399" s="31"/>
      <c r="DO399" s="31"/>
      <c r="DP399" s="31"/>
      <c r="DQ399" s="31"/>
      <c r="DR399" s="31"/>
      <c r="DS399" s="31"/>
      <c r="DT399" s="31"/>
      <c r="DU399" s="31"/>
      <c r="DV399" s="31"/>
      <c r="DW399" s="31"/>
      <c r="DX399" s="31"/>
      <c r="DY399" s="31"/>
    </row>
    <row r="400">
      <c r="U400" s="31"/>
      <c r="V400" s="31"/>
      <c r="W400" s="31"/>
      <c r="AL400" s="31"/>
      <c r="AS400" s="31"/>
      <c r="AT400" s="31"/>
      <c r="AU400" s="31"/>
      <c r="AY400" s="31"/>
      <c r="BA400" s="31"/>
      <c r="BC400" s="31"/>
      <c r="BJ400" s="31"/>
      <c r="BK400" s="31"/>
      <c r="BQ400" s="31"/>
      <c r="BR400" s="31"/>
      <c r="BS400" s="31"/>
      <c r="BT400" s="31"/>
      <c r="BU400" s="31"/>
      <c r="BV400" s="31"/>
      <c r="BW400" s="31"/>
      <c r="CQ400" s="31"/>
      <c r="CR400" s="31"/>
      <c r="CS400" s="31"/>
      <c r="CT400" s="31"/>
      <c r="CU400" s="31"/>
      <c r="CV400" s="31"/>
      <c r="CW400" s="31"/>
      <c r="CX400" s="31"/>
      <c r="CY400" s="31"/>
      <c r="CZ400" s="31"/>
      <c r="DA400" s="31"/>
      <c r="DB400" s="31"/>
      <c r="DC400" s="31"/>
      <c r="DD400" s="31"/>
      <c r="DE400" s="31"/>
      <c r="DF400" s="31"/>
      <c r="DG400" s="31"/>
      <c r="DH400" s="31"/>
      <c r="DI400" s="31"/>
      <c r="DJ400" s="31"/>
      <c r="DK400" s="31"/>
      <c r="DL400" s="31"/>
      <c r="DM400" s="31"/>
      <c r="DN400" s="31"/>
      <c r="DO400" s="31"/>
      <c r="DP400" s="31"/>
      <c r="DQ400" s="31"/>
      <c r="DR400" s="31"/>
      <c r="DS400" s="31"/>
      <c r="DT400" s="31"/>
      <c r="DU400" s="31"/>
      <c r="DV400" s="31"/>
      <c r="DW400" s="31"/>
      <c r="DX400" s="31"/>
      <c r="DY400" s="31"/>
    </row>
    <row r="401">
      <c r="U401" s="31"/>
      <c r="V401" s="31"/>
      <c r="W401" s="31"/>
      <c r="AL401" s="31"/>
      <c r="AS401" s="31"/>
      <c r="AT401" s="31"/>
      <c r="AU401" s="31"/>
      <c r="AY401" s="31"/>
      <c r="BA401" s="31"/>
      <c r="BC401" s="31"/>
      <c r="BJ401" s="31"/>
      <c r="BK401" s="31"/>
      <c r="BQ401" s="31"/>
      <c r="BR401" s="31"/>
      <c r="BS401" s="31"/>
      <c r="BT401" s="31"/>
      <c r="BU401" s="31"/>
      <c r="BV401" s="31"/>
      <c r="BW401" s="31"/>
      <c r="CQ401" s="31"/>
      <c r="CR401" s="31"/>
      <c r="CS401" s="31"/>
      <c r="CT401" s="31"/>
      <c r="CU401" s="31"/>
      <c r="CV401" s="31"/>
      <c r="CW401" s="31"/>
      <c r="CX401" s="31"/>
      <c r="CY401" s="31"/>
      <c r="CZ401" s="31"/>
      <c r="DA401" s="31"/>
      <c r="DB401" s="31"/>
      <c r="DC401" s="31"/>
      <c r="DD401" s="31"/>
      <c r="DE401" s="31"/>
      <c r="DF401" s="31"/>
      <c r="DG401" s="31"/>
      <c r="DH401" s="31"/>
      <c r="DI401" s="31"/>
      <c r="DJ401" s="31"/>
      <c r="DK401" s="31"/>
      <c r="DL401" s="31"/>
      <c r="DM401" s="31"/>
      <c r="DN401" s="31"/>
      <c r="DO401" s="31"/>
      <c r="DP401" s="31"/>
      <c r="DQ401" s="31"/>
      <c r="DR401" s="31"/>
      <c r="DS401" s="31"/>
      <c r="DT401" s="31"/>
      <c r="DU401" s="31"/>
      <c r="DV401" s="31"/>
      <c r="DW401" s="31"/>
      <c r="DX401" s="31"/>
      <c r="DY401" s="31"/>
    </row>
    <row r="402">
      <c r="U402" s="31"/>
      <c r="V402" s="31"/>
      <c r="W402" s="31"/>
      <c r="AL402" s="31"/>
      <c r="AS402" s="31"/>
      <c r="AT402" s="31"/>
      <c r="AU402" s="31"/>
      <c r="AY402" s="31"/>
      <c r="BA402" s="31"/>
      <c r="BC402" s="31"/>
      <c r="BJ402" s="31"/>
      <c r="BK402" s="31"/>
      <c r="BQ402" s="31"/>
      <c r="BR402" s="31"/>
      <c r="BS402" s="31"/>
      <c r="BT402" s="31"/>
      <c r="BU402" s="31"/>
      <c r="BV402" s="31"/>
      <c r="BW402" s="31"/>
      <c r="CQ402" s="31"/>
      <c r="CR402" s="31"/>
      <c r="CS402" s="31"/>
      <c r="CT402" s="31"/>
      <c r="CU402" s="31"/>
      <c r="CV402" s="31"/>
      <c r="CW402" s="31"/>
      <c r="CX402" s="31"/>
      <c r="CY402" s="31"/>
      <c r="CZ402" s="31"/>
      <c r="DA402" s="31"/>
      <c r="DB402" s="31"/>
      <c r="DC402" s="31"/>
      <c r="DD402" s="31"/>
      <c r="DE402" s="31"/>
      <c r="DF402" s="31"/>
      <c r="DG402" s="31"/>
      <c r="DH402" s="31"/>
      <c r="DI402" s="31"/>
      <c r="DJ402" s="31"/>
      <c r="DK402" s="31"/>
      <c r="DL402" s="31"/>
      <c r="DM402" s="31"/>
      <c r="DN402" s="31"/>
      <c r="DO402" s="31"/>
      <c r="DP402" s="31"/>
      <c r="DQ402" s="31"/>
      <c r="DR402" s="31"/>
      <c r="DS402" s="31"/>
      <c r="DT402" s="31"/>
      <c r="DU402" s="31"/>
      <c r="DV402" s="31"/>
      <c r="DW402" s="31"/>
      <c r="DX402" s="31"/>
      <c r="DY402" s="31"/>
    </row>
    <row r="403">
      <c r="U403" s="31"/>
      <c r="V403" s="31"/>
      <c r="W403" s="31"/>
      <c r="AL403" s="31"/>
      <c r="AS403" s="31"/>
      <c r="AT403" s="31"/>
      <c r="AU403" s="31"/>
      <c r="AY403" s="31"/>
      <c r="BA403" s="31"/>
      <c r="BC403" s="31"/>
      <c r="BJ403" s="31"/>
      <c r="BK403" s="31"/>
      <c r="BQ403" s="31"/>
      <c r="BR403" s="31"/>
      <c r="BS403" s="31"/>
      <c r="BT403" s="31"/>
      <c r="BU403" s="31"/>
      <c r="BV403" s="31"/>
      <c r="BW403" s="31"/>
      <c r="CQ403" s="31"/>
      <c r="CR403" s="31"/>
      <c r="CS403" s="31"/>
      <c r="CT403" s="31"/>
      <c r="CU403" s="31"/>
      <c r="CV403" s="31"/>
      <c r="CW403" s="31"/>
      <c r="CX403" s="31"/>
      <c r="CY403" s="31"/>
      <c r="CZ403" s="31"/>
      <c r="DA403" s="31"/>
      <c r="DB403" s="31"/>
      <c r="DC403" s="31"/>
      <c r="DD403" s="31"/>
      <c r="DE403" s="31"/>
      <c r="DF403" s="31"/>
      <c r="DG403" s="31"/>
      <c r="DH403" s="31"/>
      <c r="DI403" s="31"/>
      <c r="DJ403" s="31"/>
      <c r="DK403" s="31"/>
      <c r="DL403" s="31"/>
      <c r="DM403" s="31"/>
      <c r="DN403" s="31"/>
      <c r="DO403" s="31"/>
      <c r="DP403" s="31"/>
      <c r="DQ403" s="31"/>
      <c r="DR403" s="31"/>
      <c r="DS403" s="31"/>
      <c r="DT403" s="31"/>
      <c r="DU403" s="31"/>
      <c r="DV403" s="31"/>
      <c r="DW403" s="31"/>
      <c r="DX403" s="31"/>
      <c r="DY403" s="31"/>
    </row>
    <row r="404">
      <c r="U404" s="31"/>
      <c r="V404" s="31"/>
      <c r="W404" s="31"/>
      <c r="AL404" s="31"/>
      <c r="AS404" s="31"/>
      <c r="AT404" s="31"/>
      <c r="AU404" s="31"/>
      <c r="AY404" s="31"/>
      <c r="BA404" s="31"/>
      <c r="BC404" s="31"/>
      <c r="BJ404" s="31"/>
      <c r="BK404" s="31"/>
      <c r="BQ404" s="31"/>
      <c r="BR404" s="31"/>
      <c r="BS404" s="31"/>
      <c r="BT404" s="31"/>
      <c r="BU404" s="31"/>
      <c r="BV404" s="31"/>
      <c r="BW404" s="31"/>
      <c r="CQ404" s="31"/>
      <c r="CR404" s="31"/>
      <c r="CS404" s="31"/>
      <c r="CT404" s="31"/>
      <c r="CU404" s="31"/>
      <c r="CV404" s="31"/>
      <c r="CW404" s="31"/>
      <c r="CX404" s="31"/>
      <c r="CY404" s="31"/>
      <c r="CZ404" s="31"/>
      <c r="DA404" s="31"/>
      <c r="DB404" s="31"/>
      <c r="DC404" s="31"/>
      <c r="DD404" s="31"/>
      <c r="DE404" s="31"/>
      <c r="DF404" s="31"/>
      <c r="DG404" s="31"/>
      <c r="DH404" s="31"/>
      <c r="DI404" s="31"/>
      <c r="DJ404" s="31"/>
      <c r="DK404" s="31"/>
      <c r="DL404" s="31"/>
      <c r="DM404" s="31"/>
      <c r="DN404" s="31"/>
      <c r="DO404" s="31"/>
      <c r="DP404" s="31"/>
      <c r="DQ404" s="31"/>
      <c r="DR404" s="31"/>
      <c r="DS404" s="31"/>
      <c r="DT404" s="31"/>
      <c r="DU404" s="31"/>
      <c r="DV404" s="31"/>
      <c r="DW404" s="31"/>
      <c r="DX404" s="31"/>
      <c r="DY404" s="31"/>
    </row>
    <row r="405">
      <c r="U405" s="31"/>
      <c r="V405" s="31"/>
      <c r="W405" s="31"/>
      <c r="AL405" s="31"/>
      <c r="AS405" s="31"/>
      <c r="AT405" s="31"/>
      <c r="AU405" s="31"/>
      <c r="AY405" s="31"/>
      <c r="BA405" s="31"/>
      <c r="BC405" s="31"/>
      <c r="BJ405" s="31"/>
      <c r="BK405" s="31"/>
      <c r="BQ405" s="31"/>
      <c r="BR405" s="31"/>
      <c r="BS405" s="31"/>
      <c r="BT405" s="31"/>
      <c r="BU405" s="31"/>
      <c r="BV405" s="31"/>
      <c r="BW405" s="31"/>
      <c r="CQ405" s="31"/>
      <c r="CR405" s="31"/>
      <c r="CS405" s="31"/>
      <c r="CT405" s="31"/>
      <c r="CU405" s="31"/>
      <c r="CV405" s="31"/>
      <c r="CW405" s="31"/>
      <c r="CX405" s="31"/>
      <c r="CY405" s="31"/>
      <c r="CZ405" s="31"/>
      <c r="DA405" s="31"/>
      <c r="DB405" s="31"/>
      <c r="DC405" s="31"/>
      <c r="DD405" s="31"/>
      <c r="DE405" s="31"/>
      <c r="DF405" s="31"/>
      <c r="DG405" s="31"/>
      <c r="DH405" s="31"/>
      <c r="DI405" s="31"/>
      <c r="DJ405" s="31"/>
      <c r="DK405" s="31"/>
      <c r="DL405" s="31"/>
      <c r="DM405" s="31"/>
      <c r="DN405" s="31"/>
      <c r="DO405" s="31"/>
      <c r="DP405" s="31"/>
      <c r="DQ405" s="31"/>
      <c r="DR405" s="31"/>
      <c r="DS405" s="31"/>
      <c r="DT405" s="31"/>
      <c r="DU405" s="31"/>
      <c r="DV405" s="31"/>
      <c r="DW405" s="31"/>
      <c r="DX405" s="31"/>
      <c r="DY405" s="31"/>
    </row>
    <row r="406">
      <c r="U406" s="31"/>
      <c r="V406" s="31"/>
      <c r="W406" s="31"/>
      <c r="AL406" s="31"/>
      <c r="AS406" s="31"/>
      <c r="AT406" s="31"/>
      <c r="AU406" s="31"/>
      <c r="AY406" s="31"/>
      <c r="BA406" s="31"/>
      <c r="BC406" s="31"/>
      <c r="BJ406" s="31"/>
      <c r="BK406" s="31"/>
      <c r="BQ406" s="31"/>
      <c r="BR406" s="31"/>
      <c r="BS406" s="31"/>
      <c r="BT406" s="31"/>
      <c r="BU406" s="31"/>
      <c r="BV406" s="31"/>
      <c r="BW406" s="31"/>
      <c r="CQ406" s="31"/>
      <c r="CR406" s="31"/>
      <c r="CS406" s="31"/>
      <c r="CT406" s="31"/>
      <c r="CU406" s="31"/>
      <c r="CV406" s="31"/>
      <c r="CW406" s="31"/>
      <c r="CX406" s="31"/>
      <c r="CY406" s="31"/>
      <c r="CZ406" s="31"/>
      <c r="DA406" s="31"/>
      <c r="DB406" s="31"/>
      <c r="DC406" s="31"/>
      <c r="DD406" s="31"/>
      <c r="DE406" s="31"/>
      <c r="DF406" s="31"/>
      <c r="DG406" s="31"/>
      <c r="DH406" s="31"/>
      <c r="DI406" s="31"/>
      <c r="DJ406" s="31"/>
      <c r="DK406" s="31"/>
      <c r="DL406" s="31"/>
      <c r="DM406" s="31"/>
      <c r="DN406" s="31"/>
      <c r="DO406" s="31"/>
      <c r="DP406" s="31"/>
      <c r="DQ406" s="31"/>
      <c r="DR406" s="31"/>
      <c r="DS406" s="31"/>
      <c r="DT406" s="31"/>
      <c r="DU406" s="31"/>
      <c r="DV406" s="31"/>
      <c r="DW406" s="31"/>
      <c r="DX406" s="31"/>
      <c r="DY406" s="31"/>
    </row>
    <row r="407">
      <c r="U407" s="31"/>
      <c r="V407" s="31"/>
      <c r="W407" s="31"/>
      <c r="AL407" s="31"/>
      <c r="AS407" s="31"/>
      <c r="AT407" s="31"/>
      <c r="AU407" s="31"/>
      <c r="AY407" s="31"/>
      <c r="BA407" s="31"/>
      <c r="BC407" s="31"/>
      <c r="BJ407" s="31"/>
      <c r="BK407" s="31"/>
      <c r="BQ407" s="31"/>
      <c r="BR407" s="31"/>
      <c r="BS407" s="31"/>
      <c r="BT407" s="31"/>
      <c r="BU407" s="31"/>
      <c r="BV407" s="31"/>
      <c r="BW407" s="31"/>
      <c r="CQ407" s="31"/>
      <c r="CR407" s="31"/>
      <c r="CS407" s="31"/>
      <c r="CT407" s="31"/>
      <c r="CU407" s="31"/>
      <c r="CV407" s="31"/>
      <c r="CW407" s="31"/>
      <c r="CX407" s="31"/>
      <c r="CY407" s="31"/>
      <c r="CZ407" s="31"/>
      <c r="DA407" s="31"/>
      <c r="DB407" s="31"/>
      <c r="DC407" s="31"/>
      <c r="DD407" s="31"/>
      <c r="DE407" s="31"/>
      <c r="DF407" s="31"/>
      <c r="DG407" s="31"/>
      <c r="DH407" s="31"/>
      <c r="DI407" s="31"/>
      <c r="DJ407" s="31"/>
      <c r="DK407" s="31"/>
      <c r="DL407" s="31"/>
      <c r="DM407" s="31"/>
      <c r="DN407" s="31"/>
      <c r="DO407" s="31"/>
      <c r="DP407" s="31"/>
      <c r="DQ407" s="31"/>
      <c r="DR407" s="31"/>
      <c r="DS407" s="31"/>
      <c r="DT407" s="31"/>
      <c r="DU407" s="31"/>
      <c r="DV407" s="31"/>
      <c r="DW407" s="31"/>
      <c r="DX407" s="31"/>
      <c r="DY407" s="31"/>
    </row>
    <row r="408">
      <c r="U408" s="31"/>
      <c r="V408" s="31"/>
      <c r="W408" s="31"/>
      <c r="AL408" s="31"/>
      <c r="AS408" s="31"/>
      <c r="AT408" s="31"/>
      <c r="AU408" s="31"/>
      <c r="AY408" s="31"/>
      <c r="BA408" s="31"/>
      <c r="BC408" s="31"/>
      <c r="BJ408" s="31"/>
      <c r="BK408" s="31"/>
      <c r="BQ408" s="31"/>
      <c r="BR408" s="31"/>
      <c r="BS408" s="31"/>
      <c r="BT408" s="31"/>
      <c r="BU408" s="31"/>
      <c r="BV408" s="31"/>
      <c r="BW408" s="31"/>
      <c r="CQ408" s="31"/>
      <c r="CR408" s="31"/>
      <c r="CS408" s="31"/>
      <c r="CT408" s="31"/>
      <c r="CU408" s="31"/>
      <c r="CV408" s="31"/>
      <c r="CW408" s="31"/>
      <c r="CX408" s="31"/>
      <c r="CY408" s="31"/>
      <c r="CZ408" s="31"/>
      <c r="DA408" s="31"/>
      <c r="DB408" s="31"/>
      <c r="DC408" s="31"/>
      <c r="DD408" s="31"/>
      <c r="DE408" s="31"/>
      <c r="DF408" s="31"/>
      <c r="DG408" s="31"/>
      <c r="DH408" s="31"/>
      <c r="DI408" s="31"/>
      <c r="DJ408" s="31"/>
      <c r="DK408" s="31"/>
      <c r="DL408" s="31"/>
      <c r="DM408" s="31"/>
      <c r="DN408" s="31"/>
      <c r="DO408" s="31"/>
      <c r="DP408" s="31"/>
      <c r="DQ408" s="31"/>
      <c r="DR408" s="31"/>
      <c r="DS408" s="31"/>
      <c r="DT408" s="31"/>
      <c r="DU408" s="31"/>
      <c r="DV408" s="31"/>
      <c r="DW408" s="31"/>
      <c r="DX408" s="31"/>
      <c r="DY408" s="31"/>
    </row>
    <row r="409">
      <c r="U409" s="31"/>
      <c r="V409" s="31"/>
      <c r="W409" s="31"/>
      <c r="AL409" s="31"/>
      <c r="AS409" s="31"/>
      <c r="AT409" s="31"/>
      <c r="AU409" s="31"/>
      <c r="AY409" s="31"/>
      <c r="BA409" s="31"/>
      <c r="BC409" s="31"/>
      <c r="BJ409" s="31"/>
      <c r="BK409" s="31"/>
      <c r="BQ409" s="31"/>
      <c r="BR409" s="31"/>
      <c r="BS409" s="31"/>
      <c r="BT409" s="31"/>
      <c r="BU409" s="31"/>
      <c r="BV409" s="31"/>
      <c r="BW409" s="31"/>
      <c r="CQ409" s="31"/>
      <c r="CR409" s="31"/>
      <c r="CS409" s="31"/>
      <c r="CT409" s="31"/>
      <c r="CU409" s="31"/>
      <c r="CV409" s="31"/>
      <c r="CW409" s="31"/>
      <c r="CX409" s="31"/>
      <c r="CY409" s="31"/>
      <c r="CZ409" s="31"/>
      <c r="DA409" s="31"/>
      <c r="DB409" s="31"/>
      <c r="DC409" s="31"/>
      <c r="DD409" s="31"/>
      <c r="DE409" s="31"/>
      <c r="DF409" s="31"/>
      <c r="DG409" s="31"/>
      <c r="DH409" s="31"/>
      <c r="DI409" s="31"/>
      <c r="DJ409" s="31"/>
      <c r="DK409" s="31"/>
      <c r="DL409" s="31"/>
      <c r="DM409" s="31"/>
      <c r="DN409" s="31"/>
      <c r="DO409" s="31"/>
      <c r="DP409" s="31"/>
      <c r="DQ409" s="31"/>
      <c r="DR409" s="31"/>
      <c r="DS409" s="31"/>
      <c r="DT409" s="31"/>
      <c r="DU409" s="31"/>
      <c r="DV409" s="31"/>
      <c r="DW409" s="31"/>
      <c r="DX409" s="31"/>
      <c r="DY409" s="31"/>
    </row>
    <row r="410">
      <c r="U410" s="31"/>
      <c r="V410" s="31"/>
      <c r="W410" s="31"/>
      <c r="AL410" s="31"/>
      <c r="AS410" s="31"/>
      <c r="AT410" s="31"/>
      <c r="AU410" s="31"/>
      <c r="AY410" s="31"/>
      <c r="BA410" s="31"/>
      <c r="BC410" s="31"/>
      <c r="BJ410" s="31"/>
      <c r="BK410" s="31"/>
      <c r="BQ410" s="31"/>
      <c r="BR410" s="31"/>
      <c r="BS410" s="31"/>
      <c r="BT410" s="31"/>
      <c r="BU410" s="31"/>
      <c r="BV410" s="31"/>
      <c r="BW410" s="31"/>
      <c r="CQ410" s="31"/>
      <c r="CR410" s="31"/>
      <c r="CS410" s="31"/>
      <c r="CT410" s="31"/>
      <c r="CU410" s="31"/>
      <c r="CV410" s="31"/>
      <c r="CW410" s="31"/>
      <c r="CX410" s="31"/>
      <c r="CY410" s="31"/>
      <c r="CZ410" s="31"/>
      <c r="DA410" s="31"/>
      <c r="DB410" s="31"/>
      <c r="DC410" s="31"/>
      <c r="DD410" s="31"/>
      <c r="DE410" s="31"/>
      <c r="DF410" s="31"/>
      <c r="DG410" s="31"/>
      <c r="DH410" s="31"/>
      <c r="DI410" s="31"/>
      <c r="DJ410" s="31"/>
      <c r="DK410" s="31"/>
      <c r="DL410" s="31"/>
      <c r="DM410" s="31"/>
      <c r="DN410" s="31"/>
      <c r="DO410" s="31"/>
      <c r="DP410" s="31"/>
      <c r="DQ410" s="31"/>
      <c r="DR410" s="31"/>
      <c r="DS410" s="31"/>
      <c r="DT410" s="31"/>
      <c r="DU410" s="31"/>
      <c r="DV410" s="31"/>
      <c r="DW410" s="31"/>
      <c r="DX410" s="31"/>
      <c r="DY410" s="31"/>
    </row>
    <row r="411">
      <c r="U411" s="31"/>
      <c r="V411" s="31"/>
      <c r="W411" s="31"/>
      <c r="AL411" s="31"/>
      <c r="AS411" s="31"/>
      <c r="AT411" s="31"/>
      <c r="AU411" s="31"/>
      <c r="AY411" s="31"/>
      <c r="BA411" s="31"/>
      <c r="BC411" s="31"/>
      <c r="BJ411" s="31"/>
      <c r="BK411" s="31"/>
      <c r="BQ411" s="31"/>
      <c r="BR411" s="31"/>
      <c r="BS411" s="31"/>
      <c r="BT411" s="31"/>
      <c r="BU411" s="31"/>
      <c r="BV411" s="31"/>
      <c r="BW411" s="31"/>
      <c r="CQ411" s="31"/>
      <c r="CR411" s="31"/>
      <c r="CS411" s="31"/>
      <c r="CT411" s="31"/>
      <c r="CU411" s="31"/>
      <c r="CV411" s="31"/>
      <c r="CW411" s="31"/>
      <c r="CX411" s="31"/>
      <c r="CY411" s="31"/>
      <c r="CZ411" s="31"/>
      <c r="DA411" s="31"/>
      <c r="DB411" s="31"/>
      <c r="DC411" s="31"/>
      <c r="DD411" s="31"/>
      <c r="DE411" s="31"/>
      <c r="DF411" s="31"/>
      <c r="DG411" s="31"/>
      <c r="DH411" s="31"/>
      <c r="DI411" s="31"/>
      <c r="DJ411" s="31"/>
      <c r="DK411" s="31"/>
      <c r="DL411" s="31"/>
      <c r="DM411" s="31"/>
      <c r="DN411" s="31"/>
      <c r="DO411" s="31"/>
      <c r="DP411" s="31"/>
      <c r="DQ411" s="31"/>
      <c r="DR411" s="31"/>
      <c r="DS411" s="31"/>
      <c r="DT411" s="31"/>
      <c r="DU411" s="31"/>
      <c r="DV411" s="31"/>
      <c r="DW411" s="31"/>
      <c r="DX411" s="31"/>
      <c r="DY411" s="31"/>
    </row>
    <row r="412">
      <c r="U412" s="31"/>
      <c r="V412" s="31"/>
      <c r="W412" s="31"/>
      <c r="AL412" s="31"/>
      <c r="AS412" s="31"/>
      <c r="AT412" s="31"/>
      <c r="AU412" s="31"/>
      <c r="AY412" s="31"/>
      <c r="BA412" s="31"/>
      <c r="BC412" s="31"/>
      <c r="BJ412" s="31"/>
      <c r="BK412" s="31"/>
      <c r="BQ412" s="31"/>
      <c r="BR412" s="31"/>
      <c r="BS412" s="31"/>
      <c r="BT412" s="31"/>
      <c r="BU412" s="31"/>
      <c r="BV412" s="31"/>
      <c r="BW412" s="31"/>
      <c r="CQ412" s="31"/>
      <c r="CR412" s="31"/>
      <c r="CS412" s="31"/>
      <c r="CT412" s="31"/>
      <c r="CU412" s="31"/>
      <c r="CV412" s="31"/>
      <c r="CW412" s="31"/>
      <c r="CX412" s="31"/>
      <c r="CY412" s="31"/>
      <c r="CZ412" s="31"/>
      <c r="DA412" s="31"/>
      <c r="DB412" s="31"/>
      <c r="DC412" s="31"/>
      <c r="DD412" s="31"/>
      <c r="DE412" s="31"/>
      <c r="DF412" s="31"/>
      <c r="DG412" s="31"/>
      <c r="DH412" s="31"/>
      <c r="DI412" s="31"/>
      <c r="DJ412" s="31"/>
      <c r="DK412" s="31"/>
      <c r="DL412" s="31"/>
      <c r="DM412" s="31"/>
      <c r="DN412" s="31"/>
      <c r="DO412" s="31"/>
      <c r="DP412" s="31"/>
      <c r="DQ412" s="31"/>
      <c r="DR412" s="31"/>
      <c r="DS412" s="31"/>
      <c r="DT412" s="31"/>
      <c r="DU412" s="31"/>
      <c r="DV412" s="31"/>
      <c r="DW412" s="31"/>
      <c r="DX412" s="31"/>
      <c r="DY412" s="31"/>
    </row>
    <row r="413">
      <c r="U413" s="31"/>
      <c r="V413" s="31"/>
      <c r="W413" s="31"/>
      <c r="AL413" s="31"/>
      <c r="AS413" s="31"/>
      <c r="AT413" s="31"/>
      <c r="AU413" s="31"/>
      <c r="AY413" s="31"/>
      <c r="BA413" s="31"/>
      <c r="BC413" s="31"/>
      <c r="BJ413" s="31"/>
      <c r="BK413" s="31"/>
      <c r="BQ413" s="31"/>
      <c r="BR413" s="31"/>
      <c r="BS413" s="31"/>
      <c r="BT413" s="31"/>
      <c r="BU413" s="31"/>
      <c r="BV413" s="31"/>
      <c r="BW413" s="31"/>
      <c r="CQ413" s="31"/>
      <c r="CR413" s="31"/>
      <c r="CS413" s="31"/>
      <c r="CT413" s="31"/>
      <c r="CU413" s="31"/>
      <c r="CV413" s="31"/>
      <c r="CW413" s="31"/>
      <c r="CX413" s="31"/>
      <c r="CY413" s="31"/>
      <c r="CZ413" s="31"/>
      <c r="DA413" s="31"/>
      <c r="DB413" s="31"/>
      <c r="DC413" s="31"/>
      <c r="DD413" s="31"/>
      <c r="DE413" s="31"/>
      <c r="DF413" s="31"/>
      <c r="DG413" s="31"/>
      <c r="DH413" s="31"/>
      <c r="DI413" s="31"/>
      <c r="DJ413" s="31"/>
      <c r="DK413" s="31"/>
      <c r="DL413" s="31"/>
      <c r="DM413" s="31"/>
      <c r="DN413" s="31"/>
      <c r="DO413" s="31"/>
      <c r="DP413" s="31"/>
      <c r="DQ413" s="31"/>
      <c r="DR413" s="31"/>
      <c r="DS413" s="31"/>
      <c r="DT413" s="31"/>
      <c r="DU413" s="31"/>
      <c r="DV413" s="31"/>
      <c r="DW413" s="31"/>
      <c r="DX413" s="31"/>
      <c r="DY413" s="31"/>
    </row>
    <row r="414">
      <c r="U414" s="31"/>
      <c r="V414" s="31"/>
      <c r="W414" s="31"/>
      <c r="AL414" s="31"/>
      <c r="AS414" s="31"/>
      <c r="AT414" s="31"/>
      <c r="AU414" s="31"/>
      <c r="AY414" s="31"/>
      <c r="BA414" s="31"/>
      <c r="BC414" s="31"/>
      <c r="BJ414" s="31"/>
      <c r="BK414" s="31"/>
      <c r="BQ414" s="31"/>
      <c r="BR414" s="31"/>
      <c r="BS414" s="31"/>
      <c r="BT414" s="31"/>
      <c r="BU414" s="31"/>
      <c r="BV414" s="31"/>
      <c r="BW414" s="31"/>
      <c r="CQ414" s="31"/>
      <c r="CR414" s="31"/>
      <c r="CS414" s="31"/>
      <c r="CT414" s="31"/>
      <c r="CU414" s="31"/>
      <c r="CV414" s="31"/>
      <c r="CW414" s="31"/>
      <c r="CX414" s="31"/>
      <c r="CY414" s="31"/>
      <c r="CZ414" s="31"/>
      <c r="DA414" s="31"/>
      <c r="DB414" s="31"/>
      <c r="DC414" s="31"/>
      <c r="DD414" s="31"/>
      <c r="DE414" s="31"/>
      <c r="DF414" s="31"/>
      <c r="DG414" s="31"/>
      <c r="DH414" s="31"/>
      <c r="DI414" s="31"/>
      <c r="DJ414" s="31"/>
      <c r="DK414" s="31"/>
      <c r="DL414" s="31"/>
      <c r="DM414" s="31"/>
      <c r="DN414" s="31"/>
      <c r="DO414" s="31"/>
      <c r="DP414" s="31"/>
      <c r="DQ414" s="31"/>
      <c r="DR414" s="31"/>
      <c r="DS414" s="31"/>
      <c r="DT414" s="31"/>
      <c r="DU414" s="31"/>
      <c r="DV414" s="31"/>
      <c r="DW414" s="31"/>
      <c r="DX414" s="31"/>
      <c r="DY414" s="31"/>
    </row>
    <row r="415">
      <c r="U415" s="31"/>
      <c r="V415" s="31"/>
      <c r="W415" s="31"/>
      <c r="AL415" s="31"/>
      <c r="AS415" s="31"/>
      <c r="AT415" s="31"/>
      <c r="AU415" s="31"/>
      <c r="AY415" s="31"/>
      <c r="BA415" s="31"/>
      <c r="BC415" s="31"/>
      <c r="BJ415" s="31"/>
      <c r="BK415" s="31"/>
      <c r="BQ415" s="31"/>
      <c r="BR415" s="31"/>
      <c r="BS415" s="31"/>
      <c r="BT415" s="31"/>
      <c r="BU415" s="31"/>
      <c r="BV415" s="31"/>
      <c r="BW415" s="31"/>
      <c r="CQ415" s="31"/>
      <c r="CR415" s="31"/>
      <c r="CS415" s="31"/>
      <c r="CT415" s="31"/>
      <c r="CU415" s="31"/>
      <c r="CV415" s="31"/>
      <c r="CW415" s="31"/>
      <c r="CX415" s="31"/>
      <c r="CY415" s="31"/>
      <c r="CZ415" s="31"/>
      <c r="DA415" s="31"/>
      <c r="DB415" s="31"/>
      <c r="DC415" s="31"/>
      <c r="DD415" s="31"/>
      <c r="DE415" s="31"/>
      <c r="DF415" s="31"/>
      <c r="DG415" s="31"/>
      <c r="DH415" s="31"/>
      <c r="DI415" s="31"/>
      <c r="DJ415" s="31"/>
      <c r="DK415" s="31"/>
      <c r="DL415" s="31"/>
      <c r="DM415" s="31"/>
      <c r="DN415" s="31"/>
      <c r="DO415" s="31"/>
      <c r="DP415" s="31"/>
      <c r="DQ415" s="31"/>
      <c r="DR415" s="31"/>
      <c r="DS415" s="31"/>
      <c r="DT415" s="31"/>
      <c r="DU415" s="31"/>
      <c r="DV415" s="31"/>
      <c r="DW415" s="31"/>
      <c r="DX415" s="31"/>
      <c r="DY415" s="31"/>
    </row>
    <row r="416">
      <c r="U416" s="31"/>
      <c r="V416" s="31"/>
      <c r="W416" s="31"/>
      <c r="AL416" s="31"/>
      <c r="AS416" s="31"/>
      <c r="AT416" s="31"/>
      <c r="AU416" s="31"/>
      <c r="AY416" s="31"/>
      <c r="BA416" s="31"/>
      <c r="BC416" s="31"/>
      <c r="BJ416" s="31"/>
      <c r="BK416" s="31"/>
      <c r="BQ416" s="31"/>
      <c r="BR416" s="31"/>
      <c r="BS416" s="31"/>
      <c r="BT416" s="31"/>
      <c r="BU416" s="31"/>
      <c r="BV416" s="31"/>
      <c r="BW416" s="31"/>
      <c r="CQ416" s="31"/>
      <c r="CR416" s="31"/>
      <c r="CS416" s="31"/>
      <c r="CT416" s="31"/>
      <c r="CU416" s="31"/>
      <c r="CV416" s="31"/>
      <c r="CW416" s="31"/>
      <c r="CX416" s="31"/>
      <c r="CY416" s="31"/>
      <c r="CZ416" s="31"/>
      <c r="DA416" s="31"/>
      <c r="DB416" s="31"/>
      <c r="DC416" s="31"/>
      <c r="DD416" s="31"/>
      <c r="DE416" s="31"/>
      <c r="DF416" s="31"/>
      <c r="DG416" s="31"/>
      <c r="DH416" s="31"/>
      <c r="DI416" s="31"/>
      <c r="DJ416" s="31"/>
      <c r="DK416" s="31"/>
      <c r="DL416" s="31"/>
      <c r="DM416" s="31"/>
      <c r="DN416" s="31"/>
      <c r="DO416" s="31"/>
      <c r="DP416" s="31"/>
      <c r="DQ416" s="31"/>
      <c r="DR416" s="31"/>
      <c r="DS416" s="31"/>
      <c r="DT416" s="31"/>
      <c r="DU416" s="31"/>
      <c r="DV416" s="31"/>
      <c r="DW416" s="31"/>
      <c r="DX416" s="31"/>
      <c r="DY416" s="31"/>
    </row>
    <row r="417">
      <c r="U417" s="31"/>
      <c r="V417" s="31"/>
      <c r="W417" s="31"/>
      <c r="AL417" s="31"/>
      <c r="AS417" s="31"/>
      <c r="AT417" s="31"/>
      <c r="AU417" s="31"/>
      <c r="AY417" s="31"/>
      <c r="BA417" s="31"/>
      <c r="BC417" s="31"/>
      <c r="BJ417" s="31"/>
      <c r="BK417" s="31"/>
      <c r="BQ417" s="31"/>
      <c r="BR417" s="31"/>
      <c r="BS417" s="31"/>
      <c r="BT417" s="31"/>
      <c r="BU417" s="31"/>
      <c r="BV417" s="31"/>
      <c r="BW417" s="31"/>
      <c r="CQ417" s="31"/>
      <c r="CR417" s="31"/>
      <c r="CS417" s="31"/>
      <c r="CT417" s="31"/>
      <c r="CU417" s="31"/>
      <c r="CV417" s="31"/>
      <c r="CW417" s="31"/>
      <c r="CX417" s="31"/>
      <c r="CY417" s="31"/>
      <c r="CZ417" s="31"/>
      <c r="DA417" s="31"/>
      <c r="DB417" s="31"/>
      <c r="DC417" s="31"/>
      <c r="DD417" s="31"/>
      <c r="DE417" s="31"/>
      <c r="DF417" s="31"/>
      <c r="DG417" s="31"/>
      <c r="DH417" s="31"/>
      <c r="DI417" s="31"/>
      <c r="DJ417" s="31"/>
      <c r="DK417" s="31"/>
      <c r="DL417" s="31"/>
      <c r="DM417" s="31"/>
      <c r="DN417" s="31"/>
      <c r="DO417" s="31"/>
      <c r="DP417" s="31"/>
      <c r="DQ417" s="31"/>
      <c r="DR417" s="31"/>
      <c r="DS417" s="31"/>
      <c r="DT417" s="31"/>
      <c r="DU417" s="31"/>
      <c r="DV417" s="31"/>
      <c r="DW417" s="31"/>
      <c r="DX417" s="31"/>
      <c r="DY417" s="31"/>
    </row>
    <row r="418">
      <c r="U418" s="31"/>
      <c r="V418" s="31"/>
      <c r="W418" s="31"/>
      <c r="AL418" s="31"/>
      <c r="AS418" s="31"/>
      <c r="AT418" s="31"/>
      <c r="AU418" s="31"/>
      <c r="AY418" s="31"/>
      <c r="BA418" s="31"/>
      <c r="BC418" s="31"/>
      <c r="BJ418" s="31"/>
      <c r="BK418" s="31"/>
      <c r="BQ418" s="31"/>
      <c r="BR418" s="31"/>
      <c r="BS418" s="31"/>
      <c r="BT418" s="31"/>
      <c r="BU418" s="31"/>
      <c r="BV418" s="31"/>
      <c r="BW418" s="31"/>
      <c r="CQ418" s="31"/>
      <c r="CR418" s="31"/>
      <c r="CS418" s="31"/>
      <c r="CT418" s="31"/>
      <c r="CU418" s="31"/>
      <c r="CV418" s="31"/>
      <c r="CW418" s="31"/>
      <c r="CX418" s="31"/>
      <c r="CY418" s="31"/>
      <c r="CZ418" s="31"/>
      <c r="DA418" s="31"/>
      <c r="DB418" s="31"/>
      <c r="DC418" s="31"/>
      <c r="DD418" s="31"/>
      <c r="DE418" s="31"/>
      <c r="DF418" s="31"/>
      <c r="DG418" s="31"/>
      <c r="DH418" s="31"/>
      <c r="DI418" s="31"/>
      <c r="DJ418" s="31"/>
      <c r="DK418" s="31"/>
      <c r="DL418" s="31"/>
      <c r="DM418" s="31"/>
      <c r="DN418" s="31"/>
      <c r="DO418" s="31"/>
      <c r="DP418" s="31"/>
      <c r="DQ418" s="31"/>
      <c r="DR418" s="31"/>
      <c r="DS418" s="31"/>
      <c r="DT418" s="31"/>
      <c r="DU418" s="31"/>
      <c r="DV418" s="31"/>
      <c r="DW418" s="31"/>
      <c r="DX418" s="31"/>
      <c r="DY418" s="31"/>
    </row>
    <row r="419">
      <c r="U419" s="31"/>
      <c r="V419" s="31"/>
      <c r="W419" s="31"/>
      <c r="AL419" s="31"/>
      <c r="AS419" s="31"/>
      <c r="AT419" s="31"/>
      <c r="AU419" s="31"/>
      <c r="AY419" s="31"/>
      <c r="BA419" s="31"/>
      <c r="BC419" s="31"/>
      <c r="BJ419" s="31"/>
      <c r="BK419" s="31"/>
      <c r="BQ419" s="31"/>
      <c r="BR419" s="31"/>
      <c r="BS419" s="31"/>
      <c r="BT419" s="31"/>
      <c r="BU419" s="31"/>
      <c r="BV419" s="31"/>
      <c r="BW419" s="31"/>
      <c r="CQ419" s="31"/>
      <c r="CR419" s="31"/>
      <c r="CS419" s="31"/>
      <c r="CT419" s="31"/>
      <c r="CU419" s="31"/>
      <c r="CV419" s="31"/>
      <c r="CW419" s="31"/>
      <c r="CX419" s="31"/>
      <c r="CY419" s="31"/>
      <c r="CZ419" s="31"/>
      <c r="DA419" s="31"/>
      <c r="DB419" s="31"/>
      <c r="DC419" s="31"/>
      <c r="DD419" s="31"/>
      <c r="DE419" s="31"/>
      <c r="DF419" s="31"/>
      <c r="DG419" s="31"/>
      <c r="DH419" s="31"/>
      <c r="DI419" s="31"/>
      <c r="DJ419" s="31"/>
      <c r="DK419" s="31"/>
      <c r="DL419" s="31"/>
      <c r="DM419" s="31"/>
      <c r="DN419" s="31"/>
      <c r="DO419" s="31"/>
      <c r="DP419" s="31"/>
      <c r="DQ419" s="31"/>
      <c r="DR419" s="31"/>
      <c r="DS419" s="31"/>
      <c r="DT419" s="31"/>
      <c r="DU419" s="31"/>
      <c r="DV419" s="31"/>
      <c r="DW419" s="31"/>
      <c r="DX419" s="31"/>
      <c r="DY419" s="31"/>
    </row>
    <row r="420">
      <c r="U420" s="31"/>
      <c r="V420" s="31"/>
      <c r="W420" s="31"/>
      <c r="AL420" s="31"/>
      <c r="AS420" s="31"/>
      <c r="AT420" s="31"/>
      <c r="AU420" s="31"/>
      <c r="AY420" s="31"/>
      <c r="BA420" s="31"/>
      <c r="BC420" s="31"/>
      <c r="BJ420" s="31"/>
      <c r="BK420" s="31"/>
      <c r="BQ420" s="31"/>
      <c r="BR420" s="31"/>
      <c r="BS420" s="31"/>
      <c r="BT420" s="31"/>
      <c r="BU420" s="31"/>
      <c r="BV420" s="31"/>
      <c r="BW420" s="31"/>
      <c r="CQ420" s="31"/>
      <c r="CR420" s="31"/>
      <c r="CS420" s="31"/>
      <c r="CT420" s="31"/>
      <c r="CU420" s="31"/>
      <c r="CV420" s="31"/>
      <c r="CW420" s="31"/>
      <c r="CX420" s="31"/>
      <c r="CY420" s="31"/>
      <c r="CZ420" s="31"/>
      <c r="DA420" s="31"/>
      <c r="DB420" s="31"/>
      <c r="DC420" s="31"/>
      <c r="DD420" s="31"/>
      <c r="DE420" s="31"/>
      <c r="DF420" s="31"/>
      <c r="DG420" s="31"/>
      <c r="DH420" s="31"/>
      <c r="DI420" s="31"/>
      <c r="DJ420" s="31"/>
      <c r="DK420" s="31"/>
      <c r="DL420" s="31"/>
      <c r="DM420" s="31"/>
      <c r="DN420" s="31"/>
      <c r="DO420" s="31"/>
      <c r="DP420" s="31"/>
      <c r="DQ420" s="31"/>
      <c r="DR420" s="31"/>
      <c r="DS420" s="31"/>
      <c r="DT420" s="31"/>
      <c r="DU420" s="31"/>
      <c r="DV420" s="31"/>
      <c r="DW420" s="31"/>
      <c r="DX420" s="31"/>
      <c r="DY420" s="31"/>
    </row>
    <row r="421">
      <c r="U421" s="31"/>
      <c r="V421" s="31"/>
      <c r="W421" s="31"/>
      <c r="AL421" s="31"/>
      <c r="AS421" s="31"/>
      <c r="AT421" s="31"/>
      <c r="AU421" s="31"/>
      <c r="AY421" s="31"/>
      <c r="BA421" s="31"/>
      <c r="BC421" s="31"/>
      <c r="BJ421" s="31"/>
      <c r="BK421" s="31"/>
      <c r="BQ421" s="31"/>
      <c r="BR421" s="31"/>
      <c r="BS421" s="31"/>
      <c r="BT421" s="31"/>
      <c r="BU421" s="31"/>
      <c r="BV421" s="31"/>
      <c r="BW421" s="31"/>
      <c r="CQ421" s="31"/>
      <c r="CR421" s="31"/>
      <c r="CS421" s="31"/>
      <c r="CT421" s="31"/>
      <c r="CU421" s="31"/>
      <c r="CV421" s="31"/>
      <c r="CW421" s="31"/>
      <c r="CX421" s="31"/>
      <c r="CY421" s="31"/>
      <c r="CZ421" s="31"/>
      <c r="DA421" s="31"/>
      <c r="DB421" s="31"/>
      <c r="DC421" s="31"/>
      <c r="DD421" s="31"/>
      <c r="DE421" s="31"/>
      <c r="DF421" s="31"/>
      <c r="DG421" s="31"/>
      <c r="DH421" s="31"/>
      <c r="DI421" s="31"/>
      <c r="DJ421" s="31"/>
      <c r="DK421" s="31"/>
      <c r="DL421" s="31"/>
      <c r="DM421" s="31"/>
      <c r="DN421" s="31"/>
      <c r="DO421" s="31"/>
      <c r="DP421" s="31"/>
      <c r="DQ421" s="31"/>
      <c r="DR421" s="31"/>
      <c r="DS421" s="31"/>
      <c r="DT421" s="31"/>
      <c r="DU421" s="31"/>
      <c r="DV421" s="31"/>
      <c r="DW421" s="31"/>
      <c r="DX421" s="31"/>
      <c r="DY421" s="31"/>
    </row>
    <row r="422">
      <c r="U422" s="31"/>
      <c r="V422" s="31"/>
      <c r="W422" s="31"/>
      <c r="AL422" s="31"/>
      <c r="AS422" s="31"/>
      <c r="AT422" s="31"/>
      <c r="AU422" s="31"/>
      <c r="AY422" s="31"/>
      <c r="BA422" s="31"/>
      <c r="BC422" s="31"/>
      <c r="BJ422" s="31"/>
      <c r="BK422" s="31"/>
      <c r="BQ422" s="31"/>
      <c r="BR422" s="31"/>
      <c r="BS422" s="31"/>
      <c r="BT422" s="31"/>
      <c r="BU422" s="31"/>
      <c r="BV422" s="31"/>
      <c r="BW422" s="31"/>
      <c r="CQ422" s="31"/>
      <c r="CR422" s="31"/>
      <c r="CS422" s="31"/>
      <c r="CT422" s="31"/>
      <c r="CU422" s="31"/>
      <c r="CV422" s="31"/>
      <c r="CW422" s="31"/>
      <c r="CX422" s="31"/>
      <c r="CY422" s="31"/>
      <c r="CZ422" s="31"/>
      <c r="DA422" s="31"/>
      <c r="DB422" s="31"/>
      <c r="DC422" s="31"/>
      <c r="DD422" s="31"/>
      <c r="DE422" s="31"/>
      <c r="DF422" s="31"/>
      <c r="DG422" s="31"/>
      <c r="DH422" s="31"/>
      <c r="DI422" s="31"/>
      <c r="DJ422" s="31"/>
      <c r="DK422" s="31"/>
      <c r="DL422" s="31"/>
      <c r="DM422" s="31"/>
      <c r="DN422" s="31"/>
      <c r="DO422" s="31"/>
      <c r="DP422" s="31"/>
      <c r="DQ422" s="31"/>
      <c r="DR422" s="31"/>
      <c r="DS422" s="31"/>
      <c r="DT422" s="31"/>
      <c r="DU422" s="31"/>
      <c r="DV422" s="31"/>
      <c r="DW422" s="31"/>
      <c r="DX422" s="31"/>
      <c r="DY422" s="31"/>
    </row>
    <row r="423">
      <c r="U423" s="31"/>
      <c r="V423" s="31"/>
      <c r="W423" s="31"/>
      <c r="AL423" s="31"/>
      <c r="AS423" s="31"/>
      <c r="AT423" s="31"/>
      <c r="AU423" s="31"/>
      <c r="AY423" s="31"/>
      <c r="BA423" s="31"/>
      <c r="BC423" s="31"/>
      <c r="BJ423" s="31"/>
      <c r="BK423" s="31"/>
      <c r="BQ423" s="31"/>
      <c r="BR423" s="31"/>
      <c r="BS423" s="31"/>
      <c r="BT423" s="31"/>
      <c r="BU423" s="31"/>
      <c r="BV423" s="31"/>
      <c r="BW423" s="31"/>
      <c r="CQ423" s="31"/>
      <c r="CR423" s="31"/>
      <c r="CS423" s="31"/>
      <c r="CT423" s="31"/>
      <c r="CU423" s="31"/>
      <c r="CV423" s="31"/>
      <c r="CW423" s="31"/>
      <c r="CX423" s="31"/>
      <c r="CY423" s="31"/>
      <c r="CZ423" s="31"/>
      <c r="DA423" s="31"/>
      <c r="DB423" s="31"/>
      <c r="DC423" s="31"/>
      <c r="DD423" s="31"/>
      <c r="DE423" s="31"/>
      <c r="DF423" s="31"/>
      <c r="DG423" s="31"/>
      <c r="DH423" s="31"/>
      <c r="DI423" s="31"/>
      <c r="DJ423" s="31"/>
      <c r="DK423" s="31"/>
      <c r="DL423" s="31"/>
      <c r="DM423" s="31"/>
      <c r="DN423" s="31"/>
      <c r="DO423" s="31"/>
      <c r="DP423" s="31"/>
      <c r="DQ423" s="31"/>
      <c r="DR423" s="31"/>
      <c r="DS423" s="31"/>
      <c r="DT423" s="31"/>
      <c r="DU423" s="31"/>
      <c r="DV423" s="31"/>
      <c r="DW423" s="31"/>
      <c r="DX423" s="31"/>
      <c r="DY423" s="31"/>
    </row>
    <row r="424">
      <c r="U424" s="31"/>
      <c r="V424" s="31"/>
      <c r="W424" s="31"/>
      <c r="AL424" s="31"/>
      <c r="AS424" s="31"/>
      <c r="AT424" s="31"/>
      <c r="AU424" s="31"/>
      <c r="AY424" s="31"/>
      <c r="BA424" s="31"/>
      <c r="BC424" s="31"/>
      <c r="BJ424" s="31"/>
      <c r="BK424" s="31"/>
      <c r="BQ424" s="31"/>
      <c r="BR424" s="31"/>
      <c r="BS424" s="31"/>
      <c r="BT424" s="31"/>
      <c r="BU424" s="31"/>
      <c r="BV424" s="31"/>
      <c r="BW424" s="31"/>
      <c r="CQ424" s="31"/>
      <c r="CR424" s="31"/>
      <c r="CS424" s="31"/>
      <c r="CT424" s="31"/>
      <c r="CU424" s="31"/>
      <c r="CV424" s="31"/>
      <c r="CW424" s="31"/>
      <c r="CX424" s="31"/>
      <c r="CY424" s="31"/>
      <c r="CZ424" s="31"/>
      <c r="DA424" s="31"/>
      <c r="DB424" s="31"/>
      <c r="DC424" s="31"/>
      <c r="DD424" s="31"/>
      <c r="DE424" s="31"/>
      <c r="DF424" s="31"/>
      <c r="DG424" s="31"/>
      <c r="DH424" s="31"/>
      <c r="DI424" s="31"/>
      <c r="DJ424" s="31"/>
      <c r="DK424" s="31"/>
      <c r="DL424" s="31"/>
      <c r="DM424" s="31"/>
      <c r="DN424" s="31"/>
      <c r="DO424" s="31"/>
      <c r="DP424" s="31"/>
      <c r="DQ424" s="31"/>
      <c r="DR424" s="31"/>
      <c r="DS424" s="31"/>
      <c r="DT424" s="31"/>
      <c r="DU424" s="31"/>
      <c r="DV424" s="31"/>
      <c r="DW424" s="31"/>
      <c r="DX424" s="31"/>
      <c r="DY424" s="31"/>
    </row>
    <row r="425">
      <c r="U425" s="31"/>
      <c r="V425" s="31"/>
      <c r="W425" s="31"/>
      <c r="AL425" s="31"/>
      <c r="AS425" s="31"/>
      <c r="AT425" s="31"/>
      <c r="AU425" s="31"/>
      <c r="AY425" s="31"/>
      <c r="BA425" s="31"/>
      <c r="BC425" s="31"/>
      <c r="BJ425" s="31"/>
      <c r="BK425" s="31"/>
      <c r="BQ425" s="31"/>
      <c r="BR425" s="31"/>
      <c r="BS425" s="31"/>
      <c r="BT425" s="31"/>
      <c r="BU425" s="31"/>
      <c r="BV425" s="31"/>
      <c r="BW425" s="31"/>
      <c r="CQ425" s="31"/>
      <c r="CR425" s="31"/>
      <c r="CS425" s="31"/>
      <c r="CT425" s="31"/>
      <c r="CU425" s="31"/>
      <c r="CV425" s="31"/>
      <c r="CW425" s="31"/>
      <c r="CX425" s="31"/>
      <c r="CY425" s="31"/>
      <c r="CZ425" s="31"/>
      <c r="DA425" s="31"/>
      <c r="DB425" s="31"/>
      <c r="DC425" s="31"/>
      <c r="DD425" s="31"/>
      <c r="DE425" s="31"/>
      <c r="DF425" s="31"/>
      <c r="DG425" s="31"/>
      <c r="DH425" s="31"/>
      <c r="DI425" s="31"/>
      <c r="DJ425" s="31"/>
      <c r="DK425" s="31"/>
      <c r="DL425" s="31"/>
      <c r="DM425" s="31"/>
      <c r="DN425" s="31"/>
      <c r="DO425" s="31"/>
      <c r="DP425" s="31"/>
      <c r="DQ425" s="31"/>
      <c r="DR425" s="31"/>
      <c r="DS425" s="31"/>
      <c r="DT425" s="31"/>
      <c r="DU425" s="31"/>
      <c r="DV425" s="31"/>
      <c r="DW425" s="31"/>
      <c r="DX425" s="31"/>
      <c r="DY425" s="31"/>
    </row>
    <row r="426">
      <c r="U426" s="31"/>
      <c r="V426" s="31"/>
      <c r="W426" s="31"/>
      <c r="AL426" s="31"/>
      <c r="AS426" s="31"/>
      <c r="AT426" s="31"/>
      <c r="AU426" s="31"/>
      <c r="AY426" s="31"/>
      <c r="BA426" s="31"/>
      <c r="BC426" s="31"/>
      <c r="BJ426" s="31"/>
      <c r="BK426" s="31"/>
      <c r="BQ426" s="31"/>
      <c r="BR426" s="31"/>
      <c r="BS426" s="31"/>
      <c r="BT426" s="31"/>
      <c r="BU426" s="31"/>
      <c r="BV426" s="31"/>
      <c r="BW426" s="31"/>
      <c r="CQ426" s="31"/>
      <c r="CR426" s="31"/>
      <c r="CS426" s="31"/>
      <c r="CT426" s="31"/>
      <c r="CU426" s="31"/>
      <c r="CV426" s="31"/>
      <c r="CW426" s="31"/>
      <c r="CX426" s="31"/>
      <c r="CY426" s="31"/>
      <c r="CZ426" s="31"/>
      <c r="DA426" s="31"/>
      <c r="DB426" s="31"/>
      <c r="DC426" s="31"/>
      <c r="DD426" s="31"/>
      <c r="DE426" s="31"/>
      <c r="DF426" s="31"/>
      <c r="DG426" s="31"/>
      <c r="DH426" s="31"/>
      <c r="DI426" s="31"/>
      <c r="DJ426" s="31"/>
      <c r="DK426" s="31"/>
      <c r="DL426" s="31"/>
      <c r="DM426" s="31"/>
      <c r="DN426" s="31"/>
      <c r="DO426" s="31"/>
      <c r="DP426" s="31"/>
      <c r="DQ426" s="31"/>
      <c r="DR426" s="31"/>
      <c r="DS426" s="31"/>
      <c r="DT426" s="31"/>
      <c r="DU426" s="31"/>
      <c r="DV426" s="31"/>
      <c r="DW426" s="31"/>
      <c r="DX426" s="31"/>
      <c r="DY426" s="31"/>
    </row>
    <row r="427">
      <c r="U427" s="31"/>
      <c r="V427" s="31"/>
      <c r="W427" s="31"/>
      <c r="AL427" s="31"/>
      <c r="AS427" s="31"/>
      <c r="AT427" s="31"/>
      <c r="AU427" s="31"/>
      <c r="AY427" s="31"/>
      <c r="BA427" s="31"/>
      <c r="BC427" s="31"/>
      <c r="BJ427" s="31"/>
      <c r="BK427" s="31"/>
      <c r="BQ427" s="31"/>
      <c r="BR427" s="31"/>
      <c r="BS427" s="31"/>
      <c r="BT427" s="31"/>
      <c r="BU427" s="31"/>
      <c r="BV427" s="31"/>
      <c r="BW427" s="31"/>
      <c r="CQ427" s="31"/>
      <c r="CR427" s="31"/>
      <c r="CS427" s="31"/>
      <c r="CT427" s="31"/>
      <c r="CU427" s="31"/>
      <c r="CV427" s="31"/>
      <c r="CW427" s="31"/>
      <c r="CX427" s="31"/>
      <c r="CY427" s="31"/>
      <c r="CZ427" s="31"/>
      <c r="DA427" s="31"/>
      <c r="DB427" s="31"/>
      <c r="DC427" s="31"/>
      <c r="DD427" s="31"/>
      <c r="DE427" s="31"/>
      <c r="DF427" s="31"/>
      <c r="DG427" s="31"/>
      <c r="DH427" s="31"/>
      <c r="DI427" s="31"/>
      <c r="DJ427" s="31"/>
      <c r="DK427" s="31"/>
      <c r="DL427" s="31"/>
      <c r="DM427" s="31"/>
      <c r="DN427" s="31"/>
      <c r="DO427" s="31"/>
      <c r="DP427" s="31"/>
      <c r="DQ427" s="31"/>
      <c r="DR427" s="31"/>
      <c r="DS427" s="31"/>
      <c r="DT427" s="31"/>
      <c r="DU427" s="31"/>
      <c r="DV427" s="31"/>
      <c r="DW427" s="31"/>
      <c r="DX427" s="31"/>
      <c r="DY427" s="31"/>
    </row>
    <row r="428">
      <c r="U428" s="31"/>
      <c r="V428" s="31"/>
      <c r="W428" s="31"/>
      <c r="AL428" s="31"/>
      <c r="AS428" s="31"/>
      <c r="AT428" s="31"/>
      <c r="AU428" s="31"/>
      <c r="AY428" s="31"/>
      <c r="BA428" s="31"/>
      <c r="BC428" s="31"/>
      <c r="BJ428" s="31"/>
      <c r="BK428" s="31"/>
      <c r="BQ428" s="31"/>
      <c r="BR428" s="31"/>
      <c r="BS428" s="31"/>
      <c r="BT428" s="31"/>
      <c r="BU428" s="31"/>
      <c r="BV428" s="31"/>
      <c r="BW428" s="31"/>
      <c r="CQ428" s="31"/>
      <c r="CR428" s="31"/>
      <c r="CS428" s="31"/>
      <c r="CT428" s="31"/>
      <c r="CU428" s="31"/>
      <c r="CV428" s="31"/>
      <c r="CW428" s="31"/>
      <c r="CX428" s="31"/>
      <c r="CY428" s="31"/>
      <c r="CZ428" s="31"/>
      <c r="DA428" s="31"/>
      <c r="DB428" s="31"/>
      <c r="DC428" s="31"/>
      <c r="DD428" s="31"/>
      <c r="DE428" s="31"/>
      <c r="DF428" s="31"/>
      <c r="DG428" s="31"/>
      <c r="DH428" s="31"/>
      <c r="DI428" s="31"/>
      <c r="DJ428" s="31"/>
      <c r="DK428" s="31"/>
      <c r="DL428" s="31"/>
      <c r="DM428" s="31"/>
      <c r="DN428" s="31"/>
      <c r="DO428" s="31"/>
      <c r="DP428" s="31"/>
      <c r="DQ428" s="31"/>
      <c r="DR428" s="31"/>
      <c r="DS428" s="31"/>
      <c r="DT428" s="31"/>
      <c r="DU428" s="31"/>
      <c r="DV428" s="31"/>
      <c r="DW428" s="31"/>
      <c r="DX428" s="31"/>
      <c r="DY428" s="31"/>
    </row>
    <row r="429">
      <c r="U429" s="31"/>
      <c r="V429" s="31"/>
      <c r="W429" s="31"/>
      <c r="AL429" s="31"/>
      <c r="AS429" s="31"/>
      <c r="AT429" s="31"/>
      <c r="AU429" s="31"/>
      <c r="AY429" s="31"/>
      <c r="BA429" s="31"/>
      <c r="BC429" s="31"/>
      <c r="BJ429" s="31"/>
      <c r="BK429" s="31"/>
      <c r="BQ429" s="31"/>
      <c r="BR429" s="31"/>
      <c r="BS429" s="31"/>
      <c r="BT429" s="31"/>
      <c r="BU429" s="31"/>
      <c r="BV429" s="31"/>
      <c r="BW429" s="31"/>
      <c r="CQ429" s="31"/>
      <c r="CR429" s="31"/>
      <c r="CS429" s="31"/>
      <c r="CT429" s="31"/>
      <c r="CU429" s="31"/>
      <c r="CV429" s="31"/>
      <c r="CW429" s="31"/>
      <c r="CX429" s="31"/>
      <c r="CY429" s="31"/>
      <c r="CZ429" s="31"/>
      <c r="DA429" s="31"/>
      <c r="DB429" s="31"/>
      <c r="DC429" s="31"/>
      <c r="DD429" s="31"/>
      <c r="DE429" s="31"/>
      <c r="DF429" s="31"/>
      <c r="DG429" s="31"/>
      <c r="DH429" s="31"/>
      <c r="DI429" s="31"/>
      <c r="DJ429" s="31"/>
      <c r="DK429" s="31"/>
      <c r="DL429" s="31"/>
      <c r="DM429" s="31"/>
      <c r="DN429" s="31"/>
      <c r="DO429" s="31"/>
      <c r="DP429" s="31"/>
      <c r="DQ429" s="31"/>
      <c r="DR429" s="31"/>
      <c r="DS429" s="31"/>
      <c r="DT429" s="31"/>
      <c r="DU429" s="31"/>
      <c r="DV429" s="31"/>
      <c r="DW429" s="31"/>
      <c r="DX429" s="31"/>
      <c r="DY429" s="31"/>
    </row>
    <row r="430">
      <c r="U430" s="31"/>
      <c r="V430" s="31"/>
      <c r="W430" s="31"/>
      <c r="AL430" s="31"/>
      <c r="AS430" s="31"/>
      <c r="AT430" s="31"/>
      <c r="AU430" s="31"/>
      <c r="AY430" s="31"/>
      <c r="BA430" s="31"/>
      <c r="BC430" s="31"/>
      <c r="BJ430" s="31"/>
      <c r="BK430" s="31"/>
      <c r="BQ430" s="31"/>
      <c r="BR430" s="31"/>
      <c r="BS430" s="31"/>
      <c r="BT430" s="31"/>
      <c r="BU430" s="31"/>
      <c r="BV430" s="31"/>
      <c r="BW430" s="31"/>
      <c r="CQ430" s="31"/>
      <c r="CR430" s="31"/>
      <c r="CS430" s="31"/>
      <c r="CT430" s="31"/>
      <c r="CU430" s="31"/>
      <c r="CV430" s="31"/>
      <c r="CW430" s="31"/>
      <c r="CX430" s="31"/>
      <c r="CY430" s="31"/>
      <c r="CZ430" s="31"/>
      <c r="DA430" s="31"/>
      <c r="DB430" s="31"/>
      <c r="DC430" s="31"/>
      <c r="DD430" s="31"/>
      <c r="DE430" s="31"/>
      <c r="DF430" s="31"/>
      <c r="DG430" s="31"/>
      <c r="DH430" s="31"/>
      <c r="DI430" s="31"/>
      <c r="DJ430" s="31"/>
      <c r="DK430" s="31"/>
      <c r="DL430" s="31"/>
      <c r="DM430" s="31"/>
      <c r="DN430" s="31"/>
      <c r="DO430" s="31"/>
      <c r="DP430" s="31"/>
      <c r="DQ430" s="31"/>
      <c r="DR430" s="31"/>
      <c r="DS430" s="31"/>
      <c r="DT430" s="31"/>
      <c r="DU430" s="31"/>
      <c r="DV430" s="31"/>
      <c r="DW430" s="31"/>
      <c r="DX430" s="31"/>
      <c r="DY430" s="31"/>
    </row>
    <row r="431">
      <c r="U431" s="31"/>
      <c r="V431" s="31"/>
      <c r="W431" s="31"/>
      <c r="AL431" s="31"/>
      <c r="AS431" s="31"/>
      <c r="AT431" s="31"/>
      <c r="AU431" s="31"/>
      <c r="AY431" s="31"/>
      <c r="BA431" s="31"/>
      <c r="BC431" s="31"/>
      <c r="BJ431" s="31"/>
      <c r="BK431" s="31"/>
      <c r="BQ431" s="31"/>
      <c r="BR431" s="31"/>
      <c r="BS431" s="31"/>
      <c r="BT431" s="31"/>
      <c r="BU431" s="31"/>
      <c r="BV431" s="31"/>
      <c r="BW431" s="31"/>
      <c r="CQ431" s="31"/>
      <c r="CR431" s="31"/>
      <c r="CS431" s="31"/>
      <c r="CT431" s="31"/>
      <c r="CU431" s="31"/>
      <c r="CV431" s="31"/>
      <c r="CW431" s="31"/>
      <c r="CX431" s="31"/>
      <c r="CY431" s="31"/>
      <c r="CZ431" s="31"/>
      <c r="DA431" s="31"/>
      <c r="DB431" s="31"/>
      <c r="DC431" s="31"/>
      <c r="DD431" s="31"/>
      <c r="DE431" s="31"/>
      <c r="DF431" s="31"/>
      <c r="DG431" s="31"/>
      <c r="DH431" s="31"/>
      <c r="DI431" s="31"/>
      <c r="DJ431" s="31"/>
      <c r="DK431" s="31"/>
      <c r="DL431" s="31"/>
      <c r="DM431" s="31"/>
      <c r="DN431" s="31"/>
      <c r="DO431" s="31"/>
      <c r="DP431" s="31"/>
      <c r="DQ431" s="31"/>
      <c r="DR431" s="31"/>
      <c r="DS431" s="31"/>
      <c r="DT431" s="31"/>
      <c r="DU431" s="31"/>
      <c r="DV431" s="31"/>
      <c r="DW431" s="31"/>
      <c r="DX431" s="31"/>
      <c r="DY431" s="31"/>
    </row>
    <row r="432">
      <c r="U432" s="31"/>
      <c r="V432" s="31"/>
      <c r="W432" s="31"/>
      <c r="AL432" s="31"/>
      <c r="AS432" s="31"/>
      <c r="AT432" s="31"/>
      <c r="AU432" s="31"/>
      <c r="AY432" s="31"/>
      <c r="BA432" s="31"/>
      <c r="BC432" s="31"/>
      <c r="BJ432" s="31"/>
      <c r="BK432" s="31"/>
      <c r="BQ432" s="31"/>
      <c r="BR432" s="31"/>
      <c r="BS432" s="31"/>
      <c r="BT432" s="31"/>
      <c r="BU432" s="31"/>
      <c r="BV432" s="31"/>
      <c r="BW432" s="31"/>
      <c r="CQ432" s="31"/>
      <c r="CR432" s="31"/>
      <c r="CS432" s="31"/>
      <c r="CT432" s="31"/>
      <c r="CU432" s="31"/>
      <c r="CV432" s="31"/>
      <c r="CW432" s="31"/>
      <c r="CX432" s="31"/>
      <c r="CY432" s="31"/>
      <c r="CZ432" s="31"/>
      <c r="DA432" s="31"/>
      <c r="DB432" s="31"/>
      <c r="DC432" s="31"/>
      <c r="DD432" s="31"/>
      <c r="DE432" s="31"/>
      <c r="DF432" s="31"/>
      <c r="DG432" s="31"/>
      <c r="DH432" s="31"/>
      <c r="DI432" s="31"/>
      <c r="DJ432" s="31"/>
      <c r="DK432" s="31"/>
      <c r="DL432" s="31"/>
      <c r="DM432" s="31"/>
      <c r="DN432" s="31"/>
      <c r="DO432" s="31"/>
      <c r="DP432" s="31"/>
      <c r="DQ432" s="31"/>
      <c r="DR432" s="31"/>
      <c r="DS432" s="31"/>
      <c r="DT432" s="31"/>
      <c r="DU432" s="31"/>
      <c r="DV432" s="31"/>
      <c r="DW432" s="31"/>
      <c r="DX432" s="31"/>
      <c r="DY432" s="31"/>
    </row>
    <row r="433">
      <c r="U433" s="31"/>
      <c r="V433" s="31"/>
      <c r="W433" s="31"/>
      <c r="AL433" s="31"/>
      <c r="AS433" s="31"/>
      <c r="AT433" s="31"/>
      <c r="AU433" s="31"/>
      <c r="AY433" s="31"/>
      <c r="BA433" s="31"/>
      <c r="BC433" s="31"/>
      <c r="BJ433" s="31"/>
      <c r="BK433" s="31"/>
      <c r="BQ433" s="31"/>
      <c r="BR433" s="31"/>
      <c r="BS433" s="31"/>
      <c r="BT433" s="31"/>
      <c r="BU433" s="31"/>
      <c r="BV433" s="31"/>
      <c r="BW433" s="31"/>
      <c r="CQ433" s="31"/>
      <c r="CR433" s="31"/>
      <c r="CS433" s="31"/>
      <c r="CT433" s="31"/>
      <c r="CU433" s="31"/>
      <c r="CV433" s="31"/>
      <c r="CW433" s="31"/>
      <c r="CX433" s="31"/>
      <c r="CY433" s="31"/>
      <c r="CZ433" s="31"/>
      <c r="DA433" s="31"/>
      <c r="DB433" s="31"/>
      <c r="DC433" s="31"/>
      <c r="DD433" s="31"/>
      <c r="DE433" s="31"/>
      <c r="DF433" s="31"/>
      <c r="DG433" s="31"/>
      <c r="DH433" s="31"/>
      <c r="DI433" s="31"/>
      <c r="DJ433" s="31"/>
      <c r="DK433" s="31"/>
      <c r="DL433" s="31"/>
      <c r="DM433" s="31"/>
      <c r="DN433" s="31"/>
      <c r="DO433" s="31"/>
      <c r="DP433" s="31"/>
      <c r="DQ433" s="31"/>
      <c r="DR433" s="31"/>
      <c r="DS433" s="31"/>
      <c r="DT433" s="31"/>
      <c r="DU433" s="31"/>
      <c r="DV433" s="31"/>
      <c r="DW433" s="31"/>
      <c r="DX433" s="31"/>
      <c r="DY433" s="31"/>
    </row>
    <row r="434">
      <c r="U434" s="31"/>
      <c r="V434" s="31"/>
      <c r="W434" s="31"/>
      <c r="AL434" s="31"/>
      <c r="AS434" s="31"/>
      <c r="AT434" s="31"/>
      <c r="AU434" s="31"/>
      <c r="AY434" s="31"/>
      <c r="BA434" s="31"/>
      <c r="BC434" s="31"/>
      <c r="BJ434" s="31"/>
      <c r="BK434" s="31"/>
      <c r="BQ434" s="31"/>
      <c r="BR434" s="31"/>
      <c r="BS434" s="31"/>
      <c r="BT434" s="31"/>
      <c r="BU434" s="31"/>
      <c r="BV434" s="31"/>
      <c r="BW434" s="31"/>
      <c r="CQ434" s="31"/>
      <c r="CR434" s="31"/>
      <c r="CS434" s="31"/>
      <c r="CT434" s="31"/>
      <c r="CU434" s="31"/>
      <c r="CV434" s="31"/>
      <c r="CW434" s="31"/>
      <c r="CX434" s="31"/>
      <c r="CY434" s="31"/>
      <c r="CZ434" s="31"/>
      <c r="DA434" s="31"/>
      <c r="DB434" s="31"/>
      <c r="DC434" s="31"/>
      <c r="DD434" s="31"/>
      <c r="DE434" s="31"/>
      <c r="DF434" s="31"/>
      <c r="DG434" s="31"/>
      <c r="DH434" s="31"/>
      <c r="DI434" s="31"/>
      <c r="DJ434" s="31"/>
      <c r="DK434" s="31"/>
      <c r="DL434" s="31"/>
      <c r="DM434" s="31"/>
      <c r="DN434" s="31"/>
      <c r="DO434" s="31"/>
      <c r="DP434" s="31"/>
      <c r="DQ434" s="31"/>
      <c r="DR434" s="31"/>
      <c r="DS434" s="31"/>
      <c r="DT434" s="31"/>
      <c r="DU434" s="31"/>
      <c r="DV434" s="31"/>
      <c r="DW434" s="31"/>
      <c r="DX434" s="31"/>
      <c r="DY434" s="31"/>
    </row>
    <row r="435">
      <c r="U435" s="31"/>
      <c r="V435" s="31"/>
      <c r="W435" s="31"/>
      <c r="AL435" s="31"/>
      <c r="AS435" s="31"/>
      <c r="AT435" s="31"/>
      <c r="AU435" s="31"/>
      <c r="AY435" s="31"/>
      <c r="BA435" s="31"/>
      <c r="BC435" s="31"/>
      <c r="BJ435" s="31"/>
      <c r="BK435" s="31"/>
      <c r="BQ435" s="31"/>
      <c r="BR435" s="31"/>
      <c r="BS435" s="31"/>
      <c r="BT435" s="31"/>
      <c r="BU435" s="31"/>
      <c r="BV435" s="31"/>
      <c r="BW435" s="31"/>
      <c r="CQ435" s="31"/>
      <c r="CR435" s="31"/>
      <c r="CS435" s="31"/>
      <c r="CT435" s="31"/>
      <c r="CU435" s="31"/>
      <c r="CV435" s="31"/>
      <c r="CW435" s="31"/>
      <c r="CX435" s="31"/>
      <c r="CY435" s="31"/>
      <c r="CZ435" s="31"/>
      <c r="DA435" s="31"/>
      <c r="DB435" s="31"/>
      <c r="DC435" s="31"/>
      <c r="DD435" s="31"/>
      <c r="DE435" s="31"/>
      <c r="DF435" s="31"/>
      <c r="DG435" s="31"/>
      <c r="DH435" s="31"/>
      <c r="DI435" s="31"/>
      <c r="DJ435" s="31"/>
      <c r="DK435" s="31"/>
      <c r="DL435" s="31"/>
      <c r="DM435" s="31"/>
      <c r="DN435" s="31"/>
      <c r="DO435" s="31"/>
      <c r="DP435" s="31"/>
      <c r="DQ435" s="31"/>
      <c r="DR435" s="31"/>
      <c r="DS435" s="31"/>
      <c r="DT435" s="31"/>
      <c r="DU435" s="31"/>
      <c r="DV435" s="31"/>
      <c r="DW435" s="31"/>
      <c r="DX435" s="31"/>
      <c r="DY435" s="31"/>
    </row>
    <row r="436">
      <c r="U436" s="31"/>
      <c r="V436" s="31"/>
      <c r="W436" s="31"/>
      <c r="AL436" s="31"/>
      <c r="AS436" s="31"/>
      <c r="AT436" s="31"/>
      <c r="AU436" s="31"/>
      <c r="AY436" s="31"/>
      <c r="BA436" s="31"/>
      <c r="BC436" s="31"/>
      <c r="BJ436" s="31"/>
      <c r="BK436" s="31"/>
      <c r="BQ436" s="31"/>
      <c r="BR436" s="31"/>
      <c r="BS436" s="31"/>
      <c r="BT436" s="31"/>
      <c r="BU436" s="31"/>
      <c r="BV436" s="31"/>
      <c r="BW436" s="31"/>
      <c r="CQ436" s="31"/>
      <c r="CR436" s="31"/>
      <c r="CS436" s="31"/>
      <c r="CT436" s="31"/>
      <c r="CU436" s="31"/>
      <c r="CV436" s="31"/>
      <c r="CW436" s="31"/>
      <c r="CX436" s="31"/>
      <c r="CY436" s="31"/>
      <c r="CZ436" s="31"/>
      <c r="DA436" s="31"/>
      <c r="DB436" s="31"/>
      <c r="DC436" s="31"/>
      <c r="DD436" s="31"/>
      <c r="DE436" s="31"/>
      <c r="DF436" s="31"/>
      <c r="DG436" s="31"/>
      <c r="DH436" s="31"/>
      <c r="DI436" s="31"/>
      <c r="DJ436" s="31"/>
      <c r="DK436" s="31"/>
      <c r="DL436" s="31"/>
      <c r="DM436" s="31"/>
      <c r="DN436" s="31"/>
      <c r="DO436" s="31"/>
      <c r="DP436" s="31"/>
      <c r="DQ436" s="31"/>
      <c r="DR436" s="31"/>
      <c r="DS436" s="31"/>
      <c r="DT436" s="31"/>
      <c r="DU436" s="31"/>
      <c r="DV436" s="31"/>
      <c r="DW436" s="31"/>
      <c r="DX436" s="31"/>
      <c r="DY436" s="31"/>
    </row>
    <row r="437">
      <c r="U437" s="31"/>
      <c r="V437" s="31"/>
      <c r="W437" s="31"/>
      <c r="AL437" s="31"/>
      <c r="AS437" s="31"/>
      <c r="AT437" s="31"/>
      <c r="AU437" s="31"/>
      <c r="AY437" s="31"/>
      <c r="BA437" s="31"/>
      <c r="BC437" s="31"/>
      <c r="BJ437" s="31"/>
      <c r="BK437" s="31"/>
      <c r="BQ437" s="31"/>
      <c r="BR437" s="31"/>
      <c r="BS437" s="31"/>
      <c r="BT437" s="31"/>
      <c r="BU437" s="31"/>
      <c r="BV437" s="31"/>
      <c r="BW437" s="31"/>
      <c r="CQ437" s="31"/>
      <c r="CR437" s="31"/>
      <c r="CS437" s="31"/>
      <c r="CT437" s="31"/>
      <c r="CU437" s="31"/>
      <c r="CV437" s="31"/>
      <c r="CW437" s="31"/>
      <c r="CX437" s="31"/>
      <c r="CY437" s="31"/>
      <c r="CZ437" s="31"/>
      <c r="DA437" s="31"/>
      <c r="DB437" s="31"/>
      <c r="DC437" s="31"/>
      <c r="DD437" s="31"/>
      <c r="DE437" s="31"/>
      <c r="DF437" s="31"/>
      <c r="DG437" s="31"/>
      <c r="DH437" s="31"/>
      <c r="DI437" s="31"/>
      <c r="DJ437" s="31"/>
      <c r="DK437" s="31"/>
      <c r="DL437" s="31"/>
      <c r="DM437" s="31"/>
      <c r="DN437" s="31"/>
      <c r="DO437" s="31"/>
      <c r="DP437" s="31"/>
      <c r="DQ437" s="31"/>
      <c r="DR437" s="31"/>
      <c r="DS437" s="31"/>
      <c r="DT437" s="31"/>
      <c r="DU437" s="31"/>
      <c r="DV437" s="31"/>
      <c r="DW437" s="31"/>
      <c r="DX437" s="31"/>
      <c r="DY437" s="31"/>
    </row>
    <row r="438">
      <c r="U438" s="31"/>
      <c r="V438" s="31"/>
      <c r="W438" s="31"/>
      <c r="AL438" s="31"/>
      <c r="AS438" s="31"/>
      <c r="AT438" s="31"/>
      <c r="AU438" s="31"/>
      <c r="AY438" s="31"/>
      <c r="BA438" s="31"/>
      <c r="BC438" s="31"/>
      <c r="BJ438" s="31"/>
      <c r="BK438" s="31"/>
      <c r="BQ438" s="31"/>
      <c r="BR438" s="31"/>
      <c r="BS438" s="31"/>
      <c r="BT438" s="31"/>
      <c r="BU438" s="31"/>
      <c r="BV438" s="31"/>
      <c r="BW438" s="31"/>
      <c r="CQ438" s="31"/>
      <c r="CR438" s="31"/>
      <c r="CS438" s="31"/>
      <c r="CT438" s="31"/>
      <c r="CU438" s="31"/>
      <c r="CV438" s="31"/>
      <c r="CW438" s="31"/>
      <c r="CX438" s="31"/>
      <c r="CY438" s="31"/>
      <c r="CZ438" s="31"/>
      <c r="DA438" s="31"/>
      <c r="DB438" s="31"/>
      <c r="DC438" s="31"/>
      <c r="DD438" s="31"/>
      <c r="DE438" s="31"/>
      <c r="DF438" s="31"/>
      <c r="DG438" s="31"/>
      <c r="DH438" s="31"/>
      <c r="DI438" s="31"/>
      <c r="DJ438" s="31"/>
      <c r="DK438" s="31"/>
      <c r="DL438" s="31"/>
      <c r="DM438" s="31"/>
      <c r="DN438" s="31"/>
      <c r="DO438" s="31"/>
      <c r="DP438" s="31"/>
      <c r="DQ438" s="31"/>
      <c r="DR438" s="31"/>
      <c r="DS438" s="31"/>
      <c r="DT438" s="31"/>
      <c r="DU438" s="31"/>
      <c r="DV438" s="31"/>
      <c r="DW438" s="31"/>
      <c r="DX438" s="31"/>
      <c r="DY438" s="31"/>
    </row>
    <row r="439">
      <c r="U439" s="31"/>
      <c r="V439" s="31"/>
      <c r="W439" s="31"/>
      <c r="AL439" s="31"/>
      <c r="AS439" s="31"/>
      <c r="AT439" s="31"/>
      <c r="AU439" s="31"/>
      <c r="AY439" s="31"/>
      <c r="BA439" s="31"/>
      <c r="BC439" s="31"/>
      <c r="BJ439" s="31"/>
      <c r="BK439" s="31"/>
      <c r="BQ439" s="31"/>
      <c r="BR439" s="31"/>
      <c r="BS439" s="31"/>
      <c r="BT439" s="31"/>
      <c r="BU439" s="31"/>
      <c r="BV439" s="31"/>
      <c r="BW439" s="31"/>
      <c r="CQ439" s="31"/>
      <c r="CR439" s="31"/>
      <c r="CS439" s="31"/>
      <c r="CT439" s="31"/>
      <c r="CU439" s="31"/>
      <c r="CV439" s="31"/>
      <c r="CW439" s="31"/>
      <c r="CX439" s="31"/>
      <c r="CY439" s="31"/>
      <c r="CZ439" s="31"/>
      <c r="DA439" s="31"/>
      <c r="DB439" s="31"/>
      <c r="DC439" s="31"/>
      <c r="DD439" s="31"/>
      <c r="DE439" s="31"/>
      <c r="DF439" s="31"/>
      <c r="DG439" s="31"/>
      <c r="DH439" s="31"/>
      <c r="DI439" s="31"/>
      <c r="DJ439" s="31"/>
      <c r="DK439" s="31"/>
      <c r="DL439" s="31"/>
      <c r="DM439" s="31"/>
      <c r="DN439" s="31"/>
      <c r="DO439" s="31"/>
      <c r="DP439" s="31"/>
      <c r="DQ439" s="31"/>
      <c r="DR439" s="31"/>
      <c r="DS439" s="31"/>
      <c r="DT439" s="31"/>
      <c r="DU439" s="31"/>
      <c r="DV439" s="31"/>
      <c r="DW439" s="31"/>
      <c r="DX439" s="31"/>
      <c r="DY439" s="31"/>
    </row>
    <row r="440">
      <c r="U440" s="31"/>
      <c r="V440" s="31"/>
      <c r="W440" s="31"/>
      <c r="AL440" s="31"/>
      <c r="AS440" s="31"/>
      <c r="AT440" s="31"/>
      <c r="AU440" s="31"/>
      <c r="AY440" s="31"/>
      <c r="BA440" s="31"/>
      <c r="BC440" s="31"/>
      <c r="BJ440" s="31"/>
      <c r="BK440" s="31"/>
      <c r="BQ440" s="31"/>
      <c r="BR440" s="31"/>
      <c r="BS440" s="31"/>
      <c r="BT440" s="31"/>
      <c r="BU440" s="31"/>
      <c r="BV440" s="31"/>
      <c r="BW440" s="31"/>
      <c r="CQ440" s="31"/>
      <c r="CR440" s="31"/>
      <c r="CS440" s="31"/>
      <c r="CT440" s="31"/>
      <c r="CU440" s="31"/>
      <c r="CV440" s="31"/>
      <c r="CW440" s="31"/>
      <c r="CX440" s="31"/>
      <c r="CY440" s="31"/>
      <c r="CZ440" s="31"/>
      <c r="DA440" s="31"/>
      <c r="DB440" s="31"/>
      <c r="DC440" s="31"/>
      <c r="DD440" s="31"/>
      <c r="DE440" s="31"/>
      <c r="DF440" s="31"/>
      <c r="DG440" s="31"/>
      <c r="DH440" s="31"/>
      <c r="DI440" s="31"/>
      <c r="DJ440" s="31"/>
      <c r="DK440" s="31"/>
      <c r="DL440" s="31"/>
      <c r="DM440" s="31"/>
      <c r="DN440" s="31"/>
      <c r="DO440" s="31"/>
      <c r="DP440" s="31"/>
      <c r="DQ440" s="31"/>
      <c r="DR440" s="31"/>
      <c r="DS440" s="31"/>
      <c r="DT440" s="31"/>
      <c r="DU440" s="31"/>
      <c r="DV440" s="31"/>
      <c r="DW440" s="31"/>
      <c r="DX440" s="31"/>
      <c r="DY440" s="31"/>
    </row>
    <row r="441">
      <c r="U441" s="31"/>
      <c r="V441" s="31"/>
      <c r="W441" s="31"/>
      <c r="AL441" s="31"/>
      <c r="AS441" s="31"/>
      <c r="AT441" s="31"/>
      <c r="AU441" s="31"/>
      <c r="AY441" s="31"/>
      <c r="BA441" s="31"/>
      <c r="BC441" s="31"/>
      <c r="BJ441" s="31"/>
      <c r="BK441" s="31"/>
      <c r="BQ441" s="31"/>
      <c r="BR441" s="31"/>
      <c r="BS441" s="31"/>
      <c r="BT441" s="31"/>
      <c r="BU441" s="31"/>
      <c r="BV441" s="31"/>
      <c r="BW441" s="31"/>
      <c r="CQ441" s="31"/>
      <c r="CR441" s="31"/>
      <c r="CS441" s="31"/>
      <c r="CT441" s="31"/>
      <c r="CU441" s="31"/>
      <c r="CV441" s="31"/>
      <c r="CW441" s="31"/>
      <c r="CX441" s="31"/>
      <c r="CY441" s="31"/>
      <c r="CZ441" s="31"/>
      <c r="DA441" s="31"/>
      <c r="DB441" s="31"/>
      <c r="DC441" s="31"/>
      <c r="DD441" s="31"/>
      <c r="DE441" s="31"/>
      <c r="DF441" s="31"/>
      <c r="DG441" s="31"/>
      <c r="DH441" s="31"/>
      <c r="DI441" s="31"/>
      <c r="DJ441" s="31"/>
      <c r="DK441" s="31"/>
      <c r="DL441" s="31"/>
      <c r="DM441" s="31"/>
      <c r="DN441" s="31"/>
      <c r="DO441" s="31"/>
      <c r="DP441" s="31"/>
      <c r="DQ441" s="31"/>
      <c r="DR441" s="31"/>
      <c r="DS441" s="31"/>
      <c r="DT441" s="31"/>
      <c r="DU441" s="31"/>
      <c r="DV441" s="31"/>
      <c r="DW441" s="31"/>
      <c r="DX441" s="31"/>
      <c r="DY441" s="31"/>
    </row>
    <row r="442">
      <c r="U442" s="31"/>
      <c r="V442" s="31"/>
      <c r="W442" s="31"/>
      <c r="AL442" s="31"/>
      <c r="AS442" s="31"/>
      <c r="AT442" s="31"/>
      <c r="AU442" s="31"/>
      <c r="AY442" s="31"/>
      <c r="BA442" s="31"/>
      <c r="BC442" s="31"/>
      <c r="BJ442" s="31"/>
      <c r="BK442" s="31"/>
      <c r="BQ442" s="31"/>
      <c r="BR442" s="31"/>
      <c r="BS442" s="31"/>
      <c r="BT442" s="31"/>
      <c r="BU442" s="31"/>
      <c r="BV442" s="31"/>
      <c r="BW442" s="31"/>
      <c r="CQ442" s="31"/>
      <c r="CR442" s="31"/>
      <c r="CS442" s="31"/>
      <c r="CT442" s="31"/>
      <c r="CU442" s="31"/>
      <c r="CV442" s="31"/>
      <c r="CW442" s="31"/>
      <c r="CX442" s="31"/>
      <c r="CY442" s="31"/>
      <c r="CZ442" s="31"/>
      <c r="DA442" s="31"/>
      <c r="DB442" s="31"/>
      <c r="DC442" s="31"/>
      <c r="DD442" s="31"/>
      <c r="DE442" s="31"/>
      <c r="DF442" s="31"/>
      <c r="DG442" s="31"/>
      <c r="DH442" s="31"/>
      <c r="DI442" s="31"/>
      <c r="DJ442" s="31"/>
      <c r="DK442" s="31"/>
      <c r="DL442" s="31"/>
      <c r="DM442" s="31"/>
      <c r="DN442" s="31"/>
      <c r="DO442" s="31"/>
      <c r="DP442" s="31"/>
      <c r="DQ442" s="31"/>
      <c r="DR442" s="31"/>
      <c r="DS442" s="31"/>
      <c r="DT442" s="31"/>
      <c r="DU442" s="31"/>
      <c r="DV442" s="31"/>
      <c r="DW442" s="31"/>
      <c r="DX442" s="31"/>
      <c r="DY442" s="31"/>
    </row>
    <row r="443">
      <c r="U443" s="31"/>
      <c r="V443" s="31"/>
      <c r="W443" s="31"/>
      <c r="AL443" s="31"/>
      <c r="AS443" s="31"/>
      <c r="AT443" s="31"/>
      <c r="AU443" s="31"/>
      <c r="AY443" s="31"/>
      <c r="BA443" s="31"/>
      <c r="BC443" s="31"/>
      <c r="BJ443" s="31"/>
      <c r="BK443" s="31"/>
      <c r="BQ443" s="31"/>
      <c r="BR443" s="31"/>
      <c r="BS443" s="31"/>
      <c r="BT443" s="31"/>
      <c r="BU443" s="31"/>
      <c r="BV443" s="31"/>
      <c r="BW443" s="31"/>
      <c r="CQ443" s="31"/>
      <c r="CR443" s="31"/>
      <c r="CS443" s="31"/>
      <c r="CT443" s="31"/>
      <c r="CU443" s="31"/>
      <c r="CV443" s="31"/>
      <c r="CW443" s="31"/>
      <c r="CX443" s="31"/>
      <c r="CY443" s="31"/>
      <c r="CZ443" s="31"/>
      <c r="DA443" s="31"/>
      <c r="DB443" s="31"/>
      <c r="DC443" s="31"/>
      <c r="DD443" s="31"/>
      <c r="DE443" s="31"/>
      <c r="DF443" s="31"/>
      <c r="DG443" s="31"/>
      <c r="DH443" s="31"/>
      <c r="DI443" s="31"/>
      <c r="DJ443" s="31"/>
      <c r="DK443" s="31"/>
      <c r="DL443" s="31"/>
      <c r="DM443" s="31"/>
      <c r="DN443" s="31"/>
      <c r="DO443" s="31"/>
      <c r="DP443" s="31"/>
      <c r="DQ443" s="31"/>
      <c r="DR443" s="31"/>
      <c r="DS443" s="31"/>
      <c r="DT443" s="31"/>
      <c r="DU443" s="31"/>
      <c r="DV443" s="31"/>
      <c r="DW443" s="31"/>
      <c r="DX443" s="31"/>
      <c r="DY443" s="31"/>
    </row>
    <row r="444">
      <c r="U444" s="31"/>
      <c r="V444" s="31"/>
      <c r="W444" s="31"/>
      <c r="AL444" s="31"/>
      <c r="AS444" s="31"/>
      <c r="AT444" s="31"/>
      <c r="AU444" s="31"/>
      <c r="AY444" s="31"/>
      <c r="BA444" s="31"/>
      <c r="BC444" s="31"/>
      <c r="BJ444" s="31"/>
      <c r="BK444" s="31"/>
      <c r="BQ444" s="31"/>
      <c r="BR444" s="31"/>
      <c r="BS444" s="31"/>
      <c r="BT444" s="31"/>
      <c r="BU444" s="31"/>
      <c r="BV444" s="31"/>
      <c r="BW444" s="31"/>
      <c r="CQ444" s="31"/>
      <c r="CR444" s="31"/>
      <c r="CS444" s="31"/>
      <c r="CT444" s="31"/>
      <c r="CU444" s="31"/>
      <c r="CV444" s="31"/>
      <c r="CW444" s="31"/>
      <c r="CX444" s="31"/>
      <c r="CY444" s="31"/>
      <c r="CZ444" s="31"/>
      <c r="DA444" s="31"/>
      <c r="DB444" s="31"/>
      <c r="DC444" s="31"/>
      <c r="DD444" s="31"/>
      <c r="DE444" s="31"/>
      <c r="DF444" s="31"/>
      <c r="DG444" s="31"/>
      <c r="DH444" s="31"/>
      <c r="DI444" s="31"/>
      <c r="DJ444" s="31"/>
      <c r="DK444" s="31"/>
      <c r="DL444" s="31"/>
      <c r="DM444" s="31"/>
      <c r="DN444" s="31"/>
      <c r="DO444" s="31"/>
      <c r="DP444" s="31"/>
      <c r="DQ444" s="31"/>
      <c r="DR444" s="31"/>
      <c r="DS444" s="31"/>
      <c r="DT444" s="31"/>
      <c r="DU444" s="31"/>
      <c r="DV444" s="31"/>
      <c r="DW444" s="31"/>
      <c r="DX444" s="31"/>
      <c r="DY444" s="31"/>
    </row>
    <row r="445">
      <c r="U445" s="31"/>
      <c r="V445" s="31"/>
      <c r="W445" s="31"/>
      <c r="AL445" s="31"/>
      <c r="AS445" s="31"/>
      <c r="AT445" s="31"/>
      <c r="AU445" s="31"/>
      <c r="AY445" s="31"/>
      <c r="BA445" s="31"/>
      <c r="BC445" s="31"/>
      <c r="BJ445" s="31"/>
      <c r="BK445" s="31"/>
      <c r="BQ445" s="31"/>
      <c r="BR445" s="31"/>
      <c r="BS445" s="31"/>
      <c r="BT445" s="31"/>
      <c r="BU445" s="31"/>
      <c r="BV445" s="31"/>
      <c r="BW445" s="31"/>
      <c r="CQ445" s="31"/>
      <c r="CR445" s="31"/>
      <c r="CS445" s="31"/>
      <c r="CT445" s="31"/>
      <c r="CU445" s="31"/>
      <c r="CV445" s="31"/>
      <c r="CW445" s="31"/>
      <c r="CX445" s="31"/>
      <c r="CY445" s="31"/>
      <c r="CZ445" s="31"/>
      <c r="DA445" s="31"/>
      <c r="DB445" s="31"/>
      <c r="DC445" s="31"/>
      <c r="DD445" s="31"/>
      <c r="DE445" s="31"/>
      <c r="DF445" s="31"/>
      <c r="DG445" s="31"/>
      <c r="DH445" s="31"/>
      <c r="DI445" s="31"/>
      <c r="DJ445" s="31"/>
      <c r="DK445" s="31"/>
      <c r="DL445" s="31"/>
      <c r="DM445" s="31"/>
      <c r="DN445" s="31"/>
      <c r="DO445" s="31"/>
      <c r="DP445" s="31"/>
      <c r="DQ445" s="31"/>
      <c r="DR445" s="31"/>
      <c r="DS445" s="31"/>
      <c r="DT445" s="31"/>
      <c r="DU445" s="31"/>
      <c r="DV445" s="31"/>
      <c r="DW445" s="31"/>
      <c r="DX445" s="31"/>
      <c r="DY445" s="31"/>
    </row>
    <row r="446">
      <c r="U446" s="31"/>
      <c r="V446" s="31"/>
      <c r="W446" s="31"/>
      <c r="AL446" s="31"/>
      <c r="AS446" s="31"/>
      <c r="AT446" s="31"/>
      <c r="AU446" s="31"/>
      <c r="AY446" s="31"/>
      <c r="BA446" s="31"/>
      <c r="BC446" s="31"/>
      <c r="BJ446" s="31"/>
      <c r="BK446" s="31"/>
      <c r="BQ446" s="31"/>
      <c r="BR446" s="31"/>
      <c r="BS446" s="31"/>
      <c r="BT446" s="31"/>
      <c r="BU446" s="31"/>
      <c r="BV446" s="31"/>
      <c r="BW446" s="31"/>
      <c r="CQ446" s="31"/>
      <c r="CR446" s="31"/>
      <c r="CS446" s="31"/>
      <c r="CT446" s="31"/>
      <c r="CU446" s="31"/>
      <c r="CV446" s="31"/>
      <c r="CW446" s="31"/>
      <c r="CX446" s="31"/>
      <c r="CY446" s="31"/>
      <c r="CZ446" s="31"/>
      <c r="DA446" s="31"/>
      <c r="DB446" s="31"/>
      <c r="DC446" s="31"/>
      <c r="DD446" s="31"/>
      <c r="DE446" s="31"/>
      <c r="DF446" s="31"/>
      <c r="DG446" s="31"/>
      <c r="DH446" s="31"/>
      <c r="DI446" s="31"/>
      <c r="DJ446" s="31"/>
      <c r="DK446" s="31"/>
      <c r="DL446" s="31"/>
      <c r="DM446" s="31"/>
      <c r="DN446" s="31"/>
      <c r="DO446" s="31"/>
      <c r="DP446" s="31"/>
      <c r="DQ446" s="31"/>
      <c r="DR446" s="31"/>
      <c r="DS446" s="31"/>
      <c r="DT446" s="31"/>
      <c r="DU446" s="31"/>
      <c r="DV446" s="31"/>
      <c r="DW446" s="31"/>
      <c r="DX446" s="31"/>
      <c r="DY446" s="31"/>
    </row>
    <row r="447">
      <c r="U447" s="31"/>
      <c r="V447" s="31"/>
      <c r="W447" s="31"/>
      <c r="AL447" s="31"/>
      <c r="AS447" s="31"/>
      <c r="AT447" s="31"/>
      <c r="AU447" s="31"/>
      <c r="AY447" s="31"/>
      <c r="BA447" s="31"/>
      <c r="BC447" s="31"/>
      <c r="BJ447" s="31"/>
      <c r="BK447" s="31"/>
      <c r="BQ447" s="31"/>
      <c r="BR447" s="31"/>
      <c r="BS447" s="31"/>
      <c r="BT447" s="31"/>
      <c r="BU447" s="31"/>
      <c r="BV447" s="31"/>
      <c r="BW447" s="31"/>
      <c r="CQ447" s="31"/>
      <c r="CR447" s="31"/>
      <c r="CS447" s="31"/>
      <c r="CT447" s="31"/>
      <c r="CU447" s="31"/>
      <c r="CV447" s="31"/>
      <c r="CW447" s="31"/>
      <c r="CX447" s="31"/>
      <c r="CY447" s="31"/>
      <c r="CZ447" s="31"/>
      <c r="DA447" s="31"/>
      <c r="DB447" s="31"/>
      <c r="DC447" s="31"/>
      <c r="DD447" s="31"/>
      <c r="DE447" s="31"/>
      <c r="DF447" s="31"/>
      <c r="DG447" s="31"/>
      <c r="DH447" s="31"/>
      <c r="DI447" s="31"/>
      <c r="DJ447" s="31"/>
      <c r="DK447" s="31"/>
      <c r="DL447" s="31"/>
      <c r="DM447" s="31"/>
      <c r="DN447" s="31"/>
      <c r="DO447" s="31"/>
      <c r="DP447" s="31"/>
      <c r="DQ447" s="31"/>
      <c r="DR447" s="31"/>
      <c r="DS447" s="31"/>
      <c r="DT447" s="31"/>
      <c r="DU447" s="31"/>
      <c r="DV447" s="31"/>
      <c r="DW447" s="31"/>
      <c r="DX447" s="31"/>
      <c r="DY447" s="31"/>
    </row>
    <row r="448">
      <c r="U448" s="31"/>
      <c r="V448" s="31"/>
      <c r="W448" s="31"/>
      <c r="AL448" s="31"/>
      <c r="AS448" s="31"/>
      <c r="AT448" s="31"/>
      <c r="AU448" s="31"/>
      <c r="AY448" s="31"/>
      <c r="BA448" s="31"/>
      <c r="BC448" s="31"/>
      <c r="BJ448" s="31"/>
      <c r="BK448" s="31"/>
      <c r="BQ448" s="31"/>
      <c r="BR448" s="31"/>
      <c r="BS448" s="31"/>
      <c r="BT448" s="31"/>
      <c r="BU448" s="31"/>
      <c r="BV448" s="31"/>
      <c r="BW448" s="31"/>
      <c r="CQ448" s="31"/>
      <c r="CR448" s="31"/>
      <c r="CS448" s="31"/>
      <c r="CT448" s="31"/>
      <c r="CU448" s="31"/>
      <c r="CV448" s="31"/>
      <c r="CW448" s="31"/>
      <c r="CX448" s="31"/>
      <c r="CY448" s="31"/>
      <c r="CZ448" s="31"/>
      <c r="DA448" s="31"/>
      <c r="DB448" s="31"/>
      <c r="DC448" s="31"/>
      <c r="DD448" s="31"/>
      <c r="DE448" s="31"/>
      <c r="DF448" s="31"/>
      <c r="DG448" s="31"/>
      <c r="DH448" s="31"/>
      <c r="DI448" s="31"/>
      <c r="DJ448" s="31"/>
      <c r="DK448" s="31"/>
      <c r="DL448" s="31"/>
      <c r="DM448" s="31"/>
      <c r="DN448" s="31"/>
      <c r="DO448" s="31"/>
      <c r="DP448" s="31"/>
      <c r="DQ448" s="31"/>
      <c r="DR448" s="31"/>
      <c r="DS448" s="31"/>
      <c r="DT448" s="31"/>
      <c r="DU448" s="31"/>
      <c r="DV448" s="31"/>
      <c r="DW448" s="31"/>
      <c r="DX448" s="31"/>
      <c r="DY448" s="31"/>
    </row>
    <row r="449">
      <c r="U449" s="31"/>
      <c r="V449" s="31"/>
      <c r="W449" s="31"/>
      <c r="AL449" s="31"/>
      <c r="AS449" s="31"/>
      <c r="AT449" s="31"/>
      <c r="AU449" s="31"/>
      <c r="AY449" s="31"/>
      <c r="BA449" s="31"/>
      <c r="BC449" s="31"/>
      <c r="BJ449" s="31"/>
      <c r="BK449" s="31"/>
      <c r="BQ449" s="31"/>
      <c r="BR449" s="31"/>
      <c r="BS449" s="31"/>
      <c r="BT449" s="31"/>
      <c r="BU449" s="31"/>
      <c r="BV449" s="31"/>
      <c r="BW449" s="31"/>
      <c r="CQ449" s="31"/>
      <c r="CR449" s="31"/>
      <c r="CS449" s="31"/>
      <c r="CT449" s="31"/>
      <c r="CU449" s="31"/>
      <c r="CV449" s="31"/>
      <c r="CW449" s="31"/>
      <c r="CX449" s="31"/>
      <c r="CY449" s="31"/>
      <c r="CZ449" s="31"/>
      <c r="DA449" s="31"/>
      <c r="DB449" s="31"/>
      <c r="DC449" s="31"/>
      <c r="DD449" s="31"/>
      <c r="DE449" s="31"/>
      <c r="DF449" s="31"/>
      <c r="DG449" s="31"/>
      <c r="DH449" s="31"/>
      <c r="DI449" s="31"/>
      <c r="DJ449" s="31"/>
      <c r="DK449" s="31"/>
      <c r="DL449" s="31"/>
      <c r="DM449" s="31"/>
      <c r="DN449" s="31"/>
      <c r="DO449" s="31"/>
      <c r="DP449" s="31"/>
      <c r="DQ449" s="31"/>
      <c r="DR449" s="31"/>
      <c r="DS449" s="31"/>
      <c r="DT449" s="31"/>
      <c r="DU449" s="31"/>
      <c r="DV449" s="31"/>
      <c r="DW449" s="31"/>
      <c r="DX449" s="31"/>
      <c r="DY449" s="31"/>
    </row>
    <row r="450">
      <c r="U450" s="31"/>
      <c r="V450" s="31"/>
      <c r="W450" s="31"/>
      <c r="AL450" s="31"/>
      <c r="AS450" s="31"/>
      <c r="AT450" s="31"/>
      <c r="AU450" s="31"/>
      <c r="AY450" s="31"/>
      <c r="BA450" s="31"/>
      <c r="BC450" s="31"/>
      <c r="BJ450" s="31"/>
      <c r="BK450" s="31"/>
      <c r="BQ450" s="31"/>
      <c r="BR450" s="31"/>
      <c r="BS450" s="31"/>
      <c r="BT450" s="31"/>
      <c r="BU450" s="31"/>
      <c r="BV450" s="31"/>
      <c r="BW450" s="31"/>
      <c r="CQ450" s="31"/>
      <c r="CR450" s="31"/>
      <c r="CS450" s="31"/>
      <c r="CT450" s="31"/>
      <c r="CU450" s="31"/>
      <c r="CV450" s="31"/>
      <c r="CW450" s="31"/>
      <c r="CX450" s="31"/>
      <c r="CY450" s="31"/>
      <c r="CZ450" s="31"/>
      <c r="DA450" s="31"/>
      <c r="DB450" s="31"/>
      <c r="DC450" s="31"/>
      <c r="DD450" s="31"/>
      <c r="DE450" s="31"/>
      <c r="DF450" s="31"/>
      <c r="DG450" s="31"/>
      <c r="DH450" s="31"/>
      <c r="DI450" s="31"/>
      <c r="DJ450" s="31"/>
      <c r="DK450" s="31"/>
      <c r="DL450" s="31"/>
      <c r="DM450" s="31"/>
      <c r="DN450" s="31"/>
      <c r="DO450" s="31"/>
      <c r="DP450" s="31"/>
      <c r="DQ450" s="31"/>
      <c r="DR450" s="31"/>
      <c r="DS450" s="31"/>
      <c r="DT450" s="31"/>
      <c r="DU450" s="31"/>
      <c r="DV450" s="31"/>
      <c r="DW450" s="31"/>
      <c r="DX450" s="31"/>
      <c r="DY450" s="31"/>
    </row>
    <row r="451">
      <c r="U451" s="31"/>
      <c r="V451" s="31"/>
      <c r="W451" s="31"/>
      <c r="AL451" s="31"/>
      <c r="AS451" s="31"/>
      <c r="AT451" s="31"/>
      <c r="AU451" s="31"/>
      <c r="AY451" s="31"/>
      <c r="BA451" s="31"/>
      <c r="BC451" s="31"/>
      <c r="BJ451" s="31"/>
      <c r="BK451" s="31"/>
      <c r="BQ451" s="31"/>
      <c r="BR451" s="31"/>
      <c r="BS451" s="31"/>
      <c r="BT451" s="31"/>
      <c r="BU451" s="31"/>
      <c r="BV451" s="31"/>
      <c r="BW451" s="31"/>
      <c r="CQ451" s="31"/>
      <c r="CR451" s="31"/>
      <c r="CS451" s="31"/>
      <c r="CT451" s="31"/>
      <c r="CU451" s="31"/>
      <c r="CV451" s="31"/>
      <c r="CW451" s="31"/>
      <c r="CX451" s="31"/>
      <c r="CY451" s="31"/>
      <c r="CZ451" s="31"/>
      <c r="DA451" s="31"/>
      <c r="DB451" s="31"/>
      <c r="DC451" s="31"/>
      <c r="DD451" s="31"/>
      <c r="DE451" s="31"/>
      <c r="DF451" s="31"/>
      <c r="DG451" s="31"/>
      <c r="DH451" s="31"/>
      <c r="DI451" s="31"/>
      <c r="DJ451" s="31"/>
      <c r="DK451" s="31"/>
      <c r="DL451" s="31"/>
      <c r="DM451" s="31"/>
      <c r="DN451" s="31"/>
      <c r="DO451" s="31"/>
      <c r="DP451" s="31"/>
      <c r="DQ451" s="31"/>
      <c r="DR451" s="31"/>
      <c r="DS451" s="31"/>
      <c r="DT451" s="31"/>
      <c r="DU451" s="31"/>
      <c r="DV451" s="31"/>
      <c r="DW451" s="31"/>
      <c r="DX451" s="31"/>
      <c r="DY451" s="31"/>
    </row>
    <row r="452">
      <c r="U452" s="31"/>
      <c r="V452" s="31"/>
      <c r="W452" s="31"/>
      <c r="AL452" s="31"/>
      <c r="AS452" s="31"/>
      <c r="AT452" s="31"/>
      <c r="AU452" s="31"/>
      <c r="AY452" s="31"/>
      <c r="BA452" s="31"/>
      <c r="BC452" s="31"/>
      <c r="BJ452" s="31"/>
      <c r="BK452" s="31"/>
      <c r="BQ452" s="31"/>
      <c r="BR452" s="31"/>
      <c r="BS452" s="31"/>
      <c r="BT452" s="31"/>
      <c r="BU452" s="31"/>
      <c r="BV452" s="31"/>
      <c r="BW452" s="31"/>
      <c r="CQ452" s="31"/>
      <c r="CR452" s="31"/>
      <c r="CS452" s="31"/>
      <c r="CT452" s="31"/>
      <c r="CU452" s="31"/>
      <c r="CV452" s="31"/>
      <c r="CW452" s="31"/>
      <c r="CX452" s="31"/>
      <c r="CY452" s="31"/>
      <c r="CZ452" s="31"/>
      <c r="DA452" s="31"/>
      <c r="DB452" s="31"/>
      <c r="DC452" s="31"/>
      <c r="DD452" s="31"/>
      <c r="DE452" s="31"/>
      <c r="DF452" s="31"/>
      <c r="DG452" s="31"/>
      <c r="DH452" s="31"/>
      <c r="DI452" s="31"/>
      <c r="DJ452" s="31"/>
      <c r="DK452" s="31"/>
      <c r="DL452" s="31"/>
      <c r="DM452" s="31"/>
      <c r="DN452" s="31"/>
      <c r="DO452" s="31"/>
      <c r="DP452" s="31"/>
      <c r="DQ452" s="31"/>
      <c r="DR452" s="31"/>
      <c r="DS452" s="31"/>
      <c r="DT452" s="31"/>
      <c r="DU452" s="31"/>
      <c r="DV452" s="31"/>
      <c r="DW452" s="31"/>
      <c r="DX452" s="31"/>
      <c r="DY452" s="31"/>
    </row>
    <row r="453">
      <c r="U453" s="31"/>
      <c r="V453" s="31"/>
      <c r="W453" s="31"/>
      <c r="AL453" s="31"/>
      <c r="AS453" s="31"/>
      <c r="AT453" s="31"/>
      <c r="AU453" s="31"/>
      <c r="AY453" s="31"/>
      <c r="BA453" s="31"/>
      <c r="BC453" s="31"/>
      <c r="BJ453" s="31"/>
      <c r="BK453" s="31"/>
      <c r="BQ453" s="31"/>
      <c r="BR453" s="31"/>
      <c r="BS453" s="31"/>
      <c r="BT453" s="31"/>
      <c r="BU453" s="31"/>
      <c r="BV453" s="31"/>
      <c r="BW453" s="31"/>
      <c r="CQ453" s="31"/>
      <c r="CR453" s="31"/>
      <c r="CS453" s="31"/>
      <c r="CT453" s="31"/>
      <c r="CU453" s="31"/>
      <c r="CV453" s="31"/>
      <c r="CW453" s="31"/>
      <c r="CX453" s="31"/>
      <c r="CY453" s="31"/>
      <c r="CZ453" s="31"/>
      <c r="DA453" s="31"/>
      <c r="DB453" s="31"/>
      <c r="DC453" s="31"/>
      <c r="DD453" s="31"/>
      <c r="DE453" s="31"/>
      <c r="DF453" s="31"/>
      <c r="DG453" s="31"/>
      <c r="DH453" s="31"/>
      <c r="DI453" s="31"/>
      <c r="DJ453" s="31"/>
      <c r="DK453" s="31"/>
      <c r="DL453" s="31"/>
      <c r="DM453" s="31"/>
      <c r="DN453" s="31"/>
      <c r="DO453" s="31"/>
      <c r="DP453" s="31"/>
      <c r="DQ453" s="31"/>
      <c r="DR453" s="31"/>
      <c r="DS453" s="31"/>
      <c r="DT453" s="31"/>
      <c r="DU453" s="31"/>
      <c r="DV453" s="31"/>
      <c r="DW453" s="31"/>
      <c r="DX453" s="31"/>
      <c r="DY453" s="31"/>
    </row>
    <row r="454">
      <c r="U454" s="31"/>
      <c r="V454" s="31"/>
      <c r="W454" s="31"/>
      <c r="AL454" s="31"/>
      <c r="AS454" s="31"/>
      <c r="AT454" s="31"/>
      <c r="AU454" s="31"/>
      <c r="AY454" s="31"/>
      <c r="BA454" s="31"/>
      <c r="BC454" s="31"/>
      <c r="BJ454" s="31"/>
      <c r="BK454" s="31"/>
      <c r="BQ454" s="31"/>
      <c r="BR454" s="31"/>
      <c r="BS454" s="31"/>
      <c r="BT454" s="31"/>
      <c r="BU454" s="31"/>
      <c r="BV454" s="31"/>
      <c r="BW454" s="31"/>
      <c r="CQ454" s="31"/>
      <c r="CR454" s="31"/>
      <c r="CS454" s="31"/>
      <c r="CT454" s="31"/>
      <c r="CU454" s="31"/>
      <c r="CV454" s="31"/>
      <c r="CW454" s="31"/>
      <c r="CX454" s="31"/>
      <c r="CY454" s="31"/>
      <c r="CZ454" s="31"/>
      <c r="DA454" s="31"/>
      <c r="DB454" s="31"/>
      <c r="DC454" s="31"/>
      <c r="DD454" s="31"/>
      <c r="DE454" s="31"/>
      <c r="DF454" s="31"/>
      <c r="DG454" s="31"/>
      <c r="DH454" s="31"/>
      <c r="DI454" s="31"/>
      <c r="DJ454" s="31"/>
      <c r="DK454" s="31"/>
      <c r="DL454" s="31"/>
      <c r="DM454" s="31"/>
      <c r="DN454" s="31"/>
      <c r="DO454" s="31"/>
      <c r="DP454" s="31"/>
      <c r="DQ454" s="31"/>
      <c r="DR454" s="31"/>
      <c r="DS454" s="31"/>
      <c r="DT454" s="31"/>
      <c r="DU454" s="31"/>
      <c r="DV454" s="31"/>
      <c r="DW454" s="31"/>
      <c r="DX454" s="31"/>
      <c r="DY454" s="31"/>
    </row>
    <row r="455">
      <c r="U455" s="31"/>
      <c r="V455" s="31"/>
      <c r="W455" s="31"/>
      <c r="AL455" s="31"/>
      <c r="AS455" s="31"/>
      <c r="AT455" s="31"/>
      <c r="AU455" s="31"/>
      <c r="AY455" s="31"/>
      <c r="BA455" s="31"/>
      <c r="BC455" s="31"/>
      <c r="BJ455" s="31"/>
      <c r="BK455" s="31"/>
      <c r="BQ455" s="31"/>
      <c r="BR455" s="31"/>
      <c r="BS455" s="31"/>
      <c r="BT455" s="31"/>
      <c r="BU455" s="31"/>
      <c r="BV455" s="31"/>
      <c r="BW455" s="31"/>
      <c r="CQ455" s="31"/>
      <c r="CR455" s="31"/>
      <c r="CS455" s="31"/>
      <c r="CT455" s="31"/>
      <c r="CU455" s="31"/>
      <c r="CV455" s="31"/>
      <c r="CW455" s="31"/>
      <c r="CX455" s="31"/>
      <c r="CY455" s="31"/>
      <c r="CZ455" s="31"/>
      <c r="DA455" s="31"/>
      <c r="DB455" s="31"/>
      <c r="DC455" s="31"/>
      <c r="DD455" s="31"/>
      <c r="DE455" s="31"/>
      <c r="DF455" s="31"/>
      <c r="DG455" s="31"/>
      <c r="DH455" s="31"/>
      <c r="DI455" s="31"/>
      <c r="DJ455" s="31"/>
      <c r="DK455" s="31"/>
      <c r="DL455" s="31"/>
      <c r="DM455" s="31"/>
      <c r="DN455" s="31"/>
      <c r="DO455" s="31"/>
      <c r="DP455" s="31"/>
      <c r="DQ455" s="31"/>
      <c r="DR455" s="31"/>
      <c r="DS455" s="31"/>
      <c r="DT455" s="31"/>
      <c r="DU455" s="31"/>
      <c r="DV455" s="31"/>
      <c r="DW455" s="31"/>
      <c r="DX455" s="31"/>
      <c r="DY455" s="31"/>
    </row>
    <row r="456">
      <c r="U456" s="31"/>
      <c r="V456" s="31"/>
      <c r="W456" s="31"/>
      <c r="AL456" s="31"/>
      <c r="AS456" s="31"/>
      <c r="AT456" s="31"/>
      <c r="AU456" s="31"/>
      <c r="AY456" s="31"/>
      <c r="BA456" s="31"/>
      <c r="BC456" s="31"/>
      <c r="BJ456" s="31"/>
      <c r="BK456" s="31"/>
      <c r="BQ456" s="31"/>
      <c r="BR456" s="31"/>
      <c r="BS456" s="31"/>
      <c r="BT456" s="31"/>
      <c r="BU456" s="31"/>
      <c r="BV456" s="31"/>
      <c r="BW456" s="31"/>
      <c r="CQ456" s="31"/>
      <c r="CR456" s="31"/>
      <c r="CS456" s="31"/>
      <c r="CT456" s="31"/>
      <c r="CU456" s="31"/>
      <c r="CV456" s="31"/>
      <c r="CW456" s="31"/>
      <c r="CX456" s="31"/>
      <c r="CY456" s="31"/>
      <c r="CZ456" s="31"/>
      <c r="DA456" s="31"/>
      <c r="DB456" s="31"/>
      <c r="DC456" s="31"/>
      <c r="DD456" s="31"/>
      <c r="DE456" s="31"/>
      <c r="DF456" s="31"/>
      <c r="DG456" s="31"/>
      <c r="DH456" s="31"/>
      <c r="DI456" s="31"/>
      <c r="DJ456" s="31"/>
      <c r="DK456" s="31"/>
      <c r="DL456" s="31"/>
      <c r="DM456" s="31"/>
      <c r="DN456" s="31"/>
      <c r="DO456" s="31"/>
      <c r="DP456" s="31"/>
      <c r="DQ456" s="31"/>
      <c r="DR456" s="31"/>
      <c r="DS456" s="31"/>
      <c r="DT456" s="31"/>
      <c r="DU456" s="31"/>
      <c r="DV456" s="31"/>
      <c r="DW456" s="31"/>
      <c r="DX456" s="31"/>
      <c r="DY456" s="31"/>
    </row>
    <row r="457">
      <c r="U457" s="31"/>
      <c r="V457" s="31"/>
      <c r="W457" s="31"/>
      <c r="AL457" s="31"/>
      <c r="AS457" s="31"/>
      <c r="AT457" s="31"/>
      <c r="AU457" s="31"/>
      <c r="AY457" s="31"/>
      <c r="BA457" s="31"/>
      <c r="BC457" s="31"/>
      <c r="BJ457" s="31"/>
      <c r="BK457" s="31"/>
      <c r="BQ457" s="31"/>
      <c r="BR457" s="31"/>
      <c r="BS457" s="31"/>
      <c r="BT457" s="31"/>
      <c r="BU457" s="31"/>
      <c r="BV457" s="31"/>
      <c r="BW457" s="31"/>
      <c r="CQ457" s="31"/>
      <c r="CR457" s="31"/>
      <c r="CS457" s="31"/>
      <c r="CT457" s="31"/>
      <c r="CU457" s="31"/>
      <c r="CV457" s="31"/>
      <c r="CW457" s="31"/>
      <c r="CX457" s="31"/>
      <c r="CY457" s="31"/>
      <c r="CZ457" s="31"/>
      <c r="DA457" s="31"/>
      <c r="DB457" s="31"/>
      <c r="DC457" s="31"/>
      <c r="DD457" s="31"/>
      <c r="DE457" s="31"/>
      <c r="DF457" s="31"/>
      <c r="DG457" s="31"/>
      <c r="DH457" s="31"/>
      <c r="DI457" s="31"/>
      <c r="DJ457" s="31"/>
      <c r="DK457" s="31"/>
      <c r="DL457" s="31"/>
      <c r="DM457" s="31"/>
      <c r="DN457" s="31"/>
      <c r="DO457" s="31"/>
      <c r="DP457" s="31"/>
      <c r="DQ457" s="31"/>
      <c r="DR457" s="31"/>
      <c r="DS457" s="31"/>
      <c r="DT457" s="31"/>
      <c r="DU457" s="31"/>
      <c r="DV457" s="31"/>
      <c r="DW457" s="31"/>
      <c r="DX457" s="31"/>
      <c r="DY457" s="31"/>
    </row>
    <row r="458">
      <c r="U458" s="31"/>
      <c r="V458" s="31"/>
      <c r="W458" s="31"/>
      <c r="AL458" s="31"/>
      <c r="AS458" s="31"/>
      <c r="AT458" s="31"/>
      <c r="AU458" s="31"/>
      <c r="AY458" s="31"/>
      <c r="BA458" s="31"/>
      <c r="BC458" s="31"/>
      <c r="BJ458" s="31"/>
      <c r="BK458" s="31"/>
      <c r="BQ458" s="31"/>
      <c r="BR458" s="31"/>
      <c r="BS458" s="31"/>
      <c r="BT458" s="31"/>
      <c r="BU458" s="31"/>
      <c r="BV458" s="31"/>
      <c r="BW458" s="31"/>
      <c r="CQ458" s="31"/>
      <c r="CR458" s="31"/>
      <c r="CS458" s="31"/>
      <c r="CT458" s="31"/>
      <c r="CU458" s="31"/>
      <c r="CV458" s="31"/>
      <c r="CW458" s="31"/>
      <c r="CX458" s="31"/>
      <c r="CY458" s="31"/>
      <c r="CZ458" s="31"/>
      <c r="DA458" s="31"/>
      <c r="DB458" s="31"/>
      <c r="DC458" s="31"/>
      <c r="DD458" s="31"/>
      <c r="DE458" s="31"/>
      <c r="DF458" s="31"/>
      <c r="DG458" s="31"/>
      <c r="DH458" s="31"/>
      <c r="DI458" s="31"/>
      <c r="DJ458" s="31"/>
      <c r="DK458" s="31"/>
      <c r="DL458" s="31"/>
      <c r="DM458" s="31"/>
      <c r="DN458" s="31"/>
      <c r="DO458" s="31"/>
      <c r="DP458" s="31"/>
      <c r="DQ458" s="31"/>
      <c r="DR458" s="31"/>
      <c r="DS458" s="31"/>
      <c r="DT458" s="31"/>
      <c r="DU458" s="31"/>
      <c r="DV458" s="31"/>
      <c r="DW458" s="31"/>
      <c r="DX458" s="31"/>
      <c r="DY458" s="31"/>
    </row>
    <row r="459">
      <c r="U459" s="31"/>
      <c r="V459" s="31"/>
      <c r="W459" s="31"/>
      <c r="AL459" s="31"/>
      <c r="AS459" s="31"/>
      <c r="AT459" s="31"/>
      <c r="AU459" s="31"/>
      <c r="AY459" s="31"/>
      <c r="BA459" s="31"/>
      <c r="BC459" s="31"/>
      <c r="BJ459" s="31"/>
      <c r="BK459" s="31"/>
      <c r="BQ459" s="31"/>
      <c r="BR459" s="31"/>
      <c r="BS459" s="31"/>
      <c r="BT459" s="31"/>
      <c r="BU459" s="31"/>
      <c r="BV459" s="31"/>
      <c r="BW459" s="31"/>
      <c r="CQ459" s="31"/>
      <c r="CR459" s="31"/>
      <c r="CS459" s="31"/>
      <c r="CT459" s="31"/>
      <c r="CU459" s="31"/>
      <c r="CV459" s="31"/>
      <c r="CW459" s="31"/>
      <c r="CX459" s="31"/>
      <c r="CY459" s="31"/>
      <c r="CZ459" s="31"/>
      <c r="DA459" s="31"/>
      <c r="DB459" s="31"/>
      <c r="DC459" s="31"/>
      <c r="DD459" s="31"/>
      <c r="DE459" s="31"/>
      <c r="DF459" s="31"/>
      <c r="DG459" s="31"/>
      <c r="DH459" s="31"/>
      <c r="DI459" s="31"/>
      <c r="DJ459" s="31"/>
      <c r="DK459" s="31"/>
      <c r="DL459" s="31"/>
      <c r="DM459" s="31"/>
      <c r="DN459" s="31"/>
      <c r="DO459" s="31"/>
      <c r="DP459" s="31"/>
      <c r="DQ459" s="31"/>
      <c r="DR459" s="31"/>
      <c r="DS459" s="31"/>
      <c r="DT459" s="31"/>
      <c r="DU459" s="31"/>
      <c r="DV459" s="31"/>
      <c r="DW459" s="31"/>
      <c r="DX459" s="31"/>
      <c r="DY459" s="31"/>
    </row>
    <row r="460">
      <c r="U460" s="31"/>
      <c r="V460" s="31"/>
      <c r="W460" s="31"/>
      <c r="AL460" s="31"/>
      <c r="AS460" s="31"/>
      <c r="AT460" s="31"/>
      <c r="AU460" s="31"/>
      <c r="AY460" s="31"/>
      <c r="BA460" s="31"/>
      <c r="BC460" s="31"/>
      <c r="BJ460" s="31"/>
      <c r="BK460" s="31"/>
      <c r="BQ460" s="31"/>
      <c r="BR460" s="31"/>
      <c r="BS460" s="31"/>
      <c r="BT460" s="31"/>
      <c r="BU460" s="31"/>
      <c r="BV460" s="31"/>
      <c r="BW460" s="31"/>
      <c r="CQ460" s="31"/>
      <c r="CR460" s="31"/>
      <c r="CS460" s="31"/>
      <c r="CT460" s="31"/>
      <c r="CU460" s="31"/>
      <c r="CV460" s="31"/>
      <c r="CW460" s="31"/>
      <c r="CX460" s="31"/>
      <c r="CY460" s="31"/>
      <c r="CZ460" s="31"/>
      <c r="DA460" s="31"/>
      <c r="DB460" s="31"/>
      <c r="DC460" s="31"/>
      <c r="DD460" s="31"/>
      <c r="DE460" s="31"/>
      <c r="DF460" s="31"/>
      <c r="DG460" s="31"/>
      <c r="DH460" s="31"/>
      <c r="DI460" s="31"/>
      <c r="DJ460" s="31"/>
      <c r="DK460" s="31"/>
      <c r="DL460" s="31"/>
      <c r="DM460" s="31"/>
      <c r="DN460" s="31"/>
      <c r="DO460" s="31"/>
      <c r="DP460" s="31"/>
      <c r="DQ460" s="31"/>
      <c r="DR460" s="31"/>
      <c r="DS460" s="31"/>
      <c r="DT460" s="31"/>
      <c r="DU460" s="31"/>
      <c r="DV460" s="31"/>
      <c r="DW460" s="31"/>
      <c r="DX460" s="31"/>
      <c r="DY460" s="31"/>
    </row>
    <row r="461">
      <c r="U461" s="31"/>
      <c r="V461" s="31"/>
      <c r="W461" s="31"/>
      <c r="AL461" s="31"/>
      <c r="AS461" s="31"/>
      <c r="AT461" s="31"/>
      <c r="AU461" s="31"/>
      <c r="AY461" s="31"/>
      <c r="BA461" s="31"/>
      <c r="BC461" s="31"/>
      <c r="BJ461" s="31"/>
      <c r="BK461" s="31"/>
      <c r="BQ461" s="31"/>
      <c r="BR461" s="31"/>
      <c r="BS461" s="31"/>
      <c r="BT461" s="31"/>
      <c r="BU461" s="31"/>
      <c r="BV461" s="31"/>
      <c r="BW461" s="31"/>
      <c r="CQ461" s="31"/>
      <c r="CR461" s="31"/>
      <c r="CS461" s="31"/>
      <c r="CT461" s="31"/>
      <c r="CU461" s="31"/>
      <c r="CV461" s="31"/>
      <c r="CW461" s="31"/>
      <c r="CX461" s="31"/>
      <c r="CY461" s="31"/>
      <c r="CZ461" s="31"/>
      <c r="DA461" s="31"/>
      <c r="DB461" s="31"/>
      <c r="DC461" s="31"/>
      <c r="DD461" s="31"/>
      <c r="DE461" s="31"/>
      <c r="DF461" s="31"/>
      <c r="DG461" s="31"/>
      <c r="DH461" s="31"/>
      <c r="DI461" s="31"/>
      <c r="DJ461" s="31"/>
      <c r="DK461" s="31"/>
      <c r="DL461" s="31"/>
      <c r="DM461" s="31"/>
      <c r="DN461" s="31"/>
      <c r="DO461" s="31"/>
      <c r="DP461" s="31"/>
      <c r="DQ461" s="31"/>
      <c r="DR461" s="31"/>
      <c r="DS461" s="31"/>
      <c r="DT461" s="31"/>
      <c r="DU461" s="31"/>
      <c r="DV461" s="31"/>
      <c r="DW461" s="31"/>
      <c r="DX461" s="31"/>
      <c r="DY461" s="31"/>
    </row>
    <row r="462">
      <c r="U462" s="31"/>
      <c r="V462" s="31"/>
      <c r="W462" s="31"/>
      <c r="AL462" s="31"/>
      <c r="AS462" s="31"/>
      <c r="AT462" s="31"/>
      <c r="AU462" s="31"/>
      <c r="AY462" s="31"/>
      <c r="BA462" s="31"/>
      <c r="BC462" s="31"/>
      <c r="BJ462" s="31"/>
      <c r="BK462" s="31"/>
      <c r="BQ462" s="31"/>
      <c r="BR462" s="31"/>
      <c r="BS462" s="31"/>
      <c r="BT462" s="31"/>
      <c r="BU462" s="31"/>
      <c r="BV462" s="31"/>
      <c r="BW462" s="31"/>
      <c r="CQ462" s="31"/>
      <c r="CR462" s="31"/>
      <c r="CS462" s="31"/>
      <c r="CT462" s="31"/>
      <c r="CU462" s="31"/>
      <c r="CV462" s="31"/>
      <c r="CW462" s="31"/>
      <c r="CX462" s="31"/>
      <c r="CY462" s="31"/>
      <c r="CZ462" s="31"/>
      <c r="DA462" s="31"/>
      <c r="DB462" s="31"/>
      <c r="DC462" s="31"/>
      <c r="DD462" s="31"/>
      <c r="DE462" s="31"/>
      <c r="DF462" s="31"/>
      <c r="DG462" s="31"/>
      <c r="DH462" s="31"/>
      <c r="DI462" s="31"/>
      <c r="DJ462" s="31"/>
      <c r="DK462" s="31"/>
      <c r="DL462" s="31"/>
      <c r="DM462" s="31"/>
      <c r="DN462" s="31"/>
      <c r="DO462" s="31"/>
      <c r="DP462" s="31"/>
      <c r="DQ462" s="31"/>
      <c r="DR462" s="31"/>
      <c r="DS462" s="31"/>
      <c r="DT462" s="31"/>
      <c r="DU462" s="31"/>
      <c r="DV462" s="31"/>
      <c r="DW462" s="31"/>
      <c r="DX462" s="31"/>
      <c r="DY462" s="31"/>
    </row>
    <row r="463">
      <c r="U463" s="31"/>
      <c r="V463" s="31"/>
      <c r="W463" s="31"/>
      <c r="AL463" s="31"/>
      <c r="AS463" s="31"/>
      <c r="AT463" s="31"/>
      <c r="AU463" s="31"/>
      <c r="AY463" s="31"/>
      <c r="BA463" s="31"/>
      <c r="BC463" s="31"/>
      <c r="BJ463" s="31"/>
      <c r="BK463" s="31"/>
      <c r="BQ463" s="31"/>
      <c r="BR463" s="31"/>
      <c r="BS463" s="31"/>
      <c r="BT463" s="31"/>
      <c r="BU463" s="31"/>
      <c r="BV463" s="31"/>
      <c r="BW463" s="31"/>
      <c r="CQ463" s="31"/>
      <c r="CR463" s="31"/>
      <c r="CS463" s="31"/>
      <c r="CT463" s="31"/>
      <c r="CU463" s="31"/>
      <c r="CV463" s="31"/>
      <c r="CW463" s="31"/>
      <c r="CX463" s="31"/>
      <c r="CY463" s="31"/>
      <c r="CZ463" s="31"/>
      <c r="DA463" s="31"/>
      <c r="DB463" s="31"/>
      <c r="DC463" s="31"/>
      <c r="DD463" s="31"/>
      <c r="DE463" s="31"/>
      <c r="DF463" s="31"/>
      <c r="DG463" s="31"/>
      <c r="DH463" s="31"/>
      <c r="DI463" s="31"/>
      <c r="DJ463" s="31"/>
      <c r="DK463" s="31"/>
      <c r="DL463" s="31"/>
      <c r="DM463" s="31"/>
      <c r="DN463" s="31"/>
      <c r="DO463" s="31"/>
      <c r="DP463" s="31"/>
      <c r="DQ463" s="31"/>
      <c r="DR463" s="31"/>
      <c r="DS463" s="31"/>
      <c r="DT463" s="31"/>
      <c r="DU463" s="31"/>
      <c r="DV463" s="31"/>
      <c r="DW463" s="31"/>
      <c r="DX463" s="31"/>
      <c r="DY463" s="31"/>
    </row>
    <row r="464">
      <c r="U464" s="31"/>
      <c r="V464" s="31"/>
      <c r="W464" s="31"/>
      <c r="AL464" s="31"/>
      <c r="AS464" s="31"/>
      <c r="AT464" s="31"/>
      <c r="AU464" s="31"/>
      <c r="AY464" s="31"/>
      <c r="BA464" s="31"/>
      <c r="BC464" s="31"/>
      <c r="BJ464" s="31"/>
      <c r="BK464" s="31"/>
      <c r="BQ464" s="31"/>
      <c r="BR464" s="31"/>
      <c r="BS464" s="31"/>
      <c r="BT464" s="31"/>
      <c r="BU464" s="31"/>
      <c r="BV464" s="31"/>
      <c r="BW464" s="31"/>
      <c r="CQ464" s="31"/>
      <c r="CR464" s="31"/>
      <c r="CS464" s="31"/>
      <c r="CT464" s="31"/>
      <c r="CU464" s="31"/>
      <c r="CV464" s="31"/>
      <c r="CW464" s="31"/>
      <c r="CX464" s="31"/>
      <c r="CY464" s="31"/>
      <c r="CZ464" s="31"/>
      <c r="DA464" s="31"/>
      <c r="DB464" s="31"/>
      <c r="DC464" s="31"/>
      <c r="DD464" s="31"/>
      <c r="DE464" s="31"/>
      <c r="DF464" s="31"/>
      <c r="DG464" s="31"/>
      <c r="DH464" s="31"/>
      <c r="DI464" s="31"/>
      <c r="DJ464" s="31"/>
      <c r="DK464" s="31"/>
      <c r="DL464" s="31"/>
      <c r="DM464" s="31"/>
      <c r="DN464" s="31"/>
      <c r="DO464" s="31"/>
      <c r="DP464" s="31"/>
      <c r="DQ464" s="31"/>
      <c r="DR464" s="31"/>
      <c r="DS464" s="31"/>
      <c r="DT464" s="31"/>
      <c r="DU464" s="31"/>
      <c r="DV464" s="31"/>
      <c r="DW464" s="31"/>
      <c r="DX464" s="31"/>
      <c r="DY464" s="31"/>
    </row>
    <row r="465">
      <c r="U465" s="31"/>
      <c r="V465" s="31"/>
      <c r="W465" s="31"/>
      <c r="AL465" s="31"/>
      <c r="AS465" s="31"/>
      <c r="AT465" s="31"/>
      <c r="AU465" s="31"/>
      <c r="AY465" s="31"/>
      <c r="BA465" s="31"/>
      <c r="BC465" s="31"/>
      <c r="BJ465" s="31"/>
      <c r="BK465" s="31"/>
      <c r="BQ465" s="31"/>
      <c r="BR465" s="31"/>
      <c r="BS465" s="31"/>
      <c r="BT465" s="31"/>
      <c r="BU465" s="31"/>
      <c r="BV465" s="31"/>
      <c r="BW465" s="31"/>
      <c r="CQ465" s="31"/>
      <c r="CR465" s="31"/>
      <c r="CS465" s="31"/>
      <c r="CT465" s="31"/>
      <c r="CU465" s="31"/>
      <c r="CV465" s="31"/>
      <c r="CW465" s="31"/>
      <c r="CX465" s="31"/>
      <c r="CY465" s="31"/>
      <c r="CZ465" s="31"/>
      <c r="DA465" s="31"/>
      <c r="DB465" s="31"/>
      <c r="DC465" s="31"/>
      <c r="DD465" s="31"/>
      <c r="DE465" s="31"/>
      <c r="DF465" s="31"/>
      <c r="DG465" s="31"/>
      <c r="DH465" s="31"/>
      <c r="DI465" s="31"/>
      <c r="DJ465" s="31"/>
      <c r="DK465" s="31"/>
      <c r="DL465" s="31"/>
      <c r="DM465" s="31"/>
      <c r="DN465" s="31"/>
      <c r="DO465" s="31"/>
      <c r="DP465" s="31"/>
      <c r="DQ465" s="31"/>
      <c r="DR465" s="31"/>
      <c r="DS465" s="31"/>
      <c r="DT465" s="31"/>
      <c r="DU465" s="31"/>
      <c r="DV465" s="31"/>
      <c r="DW465" s="31"/>
      <c r="DX465" s="31"/>
      <c r="DY465" s="31"/>
    </row>
    <row r="466">
      <c r="U466" s="31"/>
      <c r="V466" s="31"/>
      <c r="W466" s="31"/>
      <c r="AL466" s="31"/>
      <c r="AS466" s="31"/>
      <c r="AT466" s="31"/>
      <c r="AU466" s="31"/>
      <c r="AY466" s="31"/>
      <c r="BA466" s="31"/>
      <c r="BC466" s="31"/>
      <c r="BJ466" s="31"/>
      <c r="BK466" s="31"/>
      <c r="BQ466" s="31"/>
      <c r="BR466" s="31"/>
      <c r="BS466" s="31"/>
      <c r="BT466" s="31"/>
      <c r="BU466" s="31"/>
      <c r="BV466" s="31"/>
      <c r="BW466" s="31"/>
      <c r="CQ466" s="31"/>
      <c r="CR466" s="31"/>
      <c r="CS466" s="31"/>
      <c r="CT466" s="31"/>
      <c r="CU466" s="31"/>
      <c r="CV466" s="31"/>
      <c r="CW466" s="31"/>
      <c r="CX466" s="31"/>
      <c r="CY466" s="31"/>
      <c r="CZ466" s="31"/>
      <c r="DA466" s="31"/>
      <c r="DB466" s="31"/>
      <c r="DC466" s="31"/>
      <c r="DD466" s="31"/>
      <c r="DE466" s="31"/>
      <c r="DF466" s="31"/>
      <c r="DG466" s="31"/>
      <c r="DH466" s="31"/>
      <c r="DI466" s="31"/>
      <c r="DJ466" s="31"/>
      <c r="DK466" s="31"/>
      <c r="DL466" s="31"/>
      <c r="DM466" s="31"/>
      <c r="DN466" s="31"/>
      <c r="DO466" s="31"/>
      <c r="DP466" s="31"/>
      <c r="DQ466" s="31"/>
      <c r="DR466" s="31"/>
      <c r="DS466" s="31"/>
      <c r="DT466" s="31"/>
      <c r="DU466" s="31"/>
      <c r="DV466" s="31"/>
      <c r="DW466" s="31"/>
      <c r="DX466" s="31"/>
      <c r="DY466" s="31"/>
    </row>
    <row r="467">
      <c r="U467" s="31"/>
      <c r="V467" s="31"/>
      <c r="W467" s="31"/>
      <c r="AL467" s="31"/>
      <c r="AS467" s="31"/>
      <c r="AT467" s="31"/>
      <c r="AU467" s="31"/>
      <c r="AY467" s="31"/>
      <c r="BA467" s="31"/>
      <c r="BC467" s="31"/>
      <c r="BJ467" s="31"/>
      <c r="BK467" s="31"/>
      <c r="BQ467" s="31"/>
      <c r="BR467" s="31"/>
      <c r="BS467" s="31"/>
      <c r="BT467" s="31"/>
      <c r="BU467" s="31"/>
      <c r="BV467" s="31"/>
      <c r="BW467" s="31"/>
      <c r="CQ467" s="31"/>
      <c r="CR467" s="31"/>
      <c r="CS467" s="31"/>
      <c r="CT467" s="31"/>
      <c r="CU467" s="31"/>
      <c r="CV467" s="31"/>
      <c r="CW467" s="31"/>
      <c r="CX467" s="31"/>
      <c r="CY467" s="31"/>
      <c r="CZ467" s="31"/>
      <c r="DA467" s="31"/>
      <c r="DB467" s="31"/>
      <c r="DC467" s="31"/>
      <c r="DD467" s="31"/>
      <c r="DE467" s="31"/>
      <c r="DF467" s="31"/>
      <c r="DG467" s="31"/>
      <c r="DH467" s="31"/>
      <c r="DI467" s="31"/>
      <c r="DJ467" s="31"/>
      <c r="DK467" s="31"/>
      <c r="DL467" s="31"/>
      <c r="DM467" s="31"/>
      <c r="DN467" s="31"/>
      <c r="DO467" s="31"/>
      <c r="DP467" s="31"/>
      <c r="DQ467" s="31"/>
      <c r="DR467" s="31"/>
      <c r="DS467" s="31"/>
      <c r="DT467" s="31"/>
      <c r="DU467" s="31"/>
      <c r="DV467" s="31"/>
      <c r="DW467" s="31"/>
      <c r="DX467" s="31"/>
      <c r="DY467" s="31"/>
    </row>
    <row r="468">
      <c r="U468" s="31"/>
      <c r="V468" s="31"/>
      <c r="W468" s="31"/>
      <c r="AL468" s="31"/>
      <c r="AS468" s="31"/>
      <c r="AT468" s="31"/>
      <c r="AU468" s="31"/>
      <c r="AY468" s="31"/>
      <c r="BA468" s="31"/>
      <c r="BC468" s="31"/>
      <c r="BJ468" s="31"/>
      <c r="BK468" s="31"/>
      <c r="BQ468" s="31"/>
      <c r="BR468" s="31"/>
      <c r="BS468" s="31"/>
      <c r="BT468" s="31"/>
      <c r="BU468" s="31"/>
      <c r="BV468" s="31"/>
      <c r="BW468" s="31"/>
      <c r="CQ468" s="31"/>
      <c r="CR468" s="31"/>
      <c r="CS468" s="31"/>
      <c r="CT468" s="31"/>
      <c r="CU468" s="31"/>
      <c r="CV468" s="31"/>
      <c r="CW468" s="31"/>
      <c r="CX468" s="31"/>
      <c r="CY468" s="31"/>
      <c r="CZ468" s="31"/>
      <c r="DA468" s="31"/>
      <c r="DB468" s="31"/>
      <c r="DC468" s="31"/>
      <c r="DD468" s="31"/>
      <c r="DE468" s="31"/>
      <c r="DF468" s="31"/>
      <c r="DG468" s="31"/>
      <c r="DH468" s="31"/>
      <c r="DI468" s="31"/>
      <c r="DJ468" s="31"/>
      <c r="DK468" s="31"/>
      <c r="DL468" s="31"/>
      <c r="DM468" s="31"/>
      <c r="DN468" s="31"/>
      <c r="DO468" s="31"/>
      <c r="DP468" s="31"/>
      <c r="DQ468" s="31"/>
      <c r="DR468" s="31"/>
      <c r="DS468" s="31"/>
      <c r="DT468" s="31"/>
      <c r="DU468" s="31"/>
      <c r="DV468" s="31"/>
      <c r="DW468" s="31"/>
      <c r="DX468" s="31"/>
      <c r="DY468" s="31"/>
    </row>
    <row r="469">
      <c r="U469" s="31"/>
      <c r="V469" s="31"/>
      <c r="W469" s="31"/>
      <c r="AL469" s="31"/>
      <c r="AS469" s="31"/>
      <c r="AT469" s="31"/>
      <c r="AU469" s="31"/>
      <c r="AY469" s="31"/>
      <c r="BA469" s="31"/>
      <c r="BC469" s="31"/>
      <c r="BJ469" s="31"/>
      <c r="BK469" s="31"/>
      <c r="BQ469" s="31"/>
      <c r="BR469" s="31"/>
      <c r="BS469" s="31"/>
      <c r="BT469" s="31"/>
      <c r="BU469" s="31"/>
      <c r="BV469" s="31"/>
      <c r="BW469" s="31"/>
      <c r="CQ469" s="31"/>
      <c r="CR469" s="31"/>
      <c r="CS469" s="31"/>
      <c r="CT469" s="31"/>
      <c r="CU469" s="31"/>
      <c r="CV469" s="31"/>
      <c r="CW469" s="31"/>
      <c r="CX469" s="31"/>
      <c r="CY469" s="31"/>
      <c r="CZ469" s="31"/>
      <c r="DA469" s="31"/>
      <c r="DB469" s="31"/>
      <c r="DC469" s="31"/>
      <c r="DD469" s="31"/>
      <c r="DE469" s="31"/>
      <c r="DF469" s="31"/>
      <c r="DG469" s="31"/>
      <c r="DH469" s="31"/>
      <c r="DI469" s="31"/>
      <c r="DJ469" s="31"/>
      <c r="DK469" s="31"/>
      <c r="DL469" s="31"/>
      <c r="DM469" s="31"/>
      <c r="DN469" s="31"/>
      <c r="DO469" s="31"/>
      <c r="DP469" s="31"/>
      <c r="DQ469" s="31"/>
      <c r="DR469" s="31"/>
      <c r="DS469" s="31"/>
      <c r="DT469" s="31"/>
      <c r="DU469" s="31"/>
      <c r="DV469" s="31"/>
      <c r="DW469" s="31"/>
      <c r="DX469" s="31"/>
      <c r="DY469" s="31"/>
    </row>
    <row r="470">
      <c r="U470" s="31"/>
      <c r="V470" s="31"/>
      <c r="W470" s="31"/>
      <c r="AL470" s="31"/>
      <c r="AS470" s="31"/>
      <c r="AT470" s="31"/>
      <c r="AU470" s="31"/>
      <c r="AY470" s="31"/>
      <c r="BA470" s="31"/>
      <c r="BC470" s="31"/>
      <c r="BJ470" s="31"/>
      <c r="BK470" s="31"/>
      <c r="BQ470" s="31"/>
      <c r="BR470" s="31"/>
      <c r="BS470" s="31"/>
      <c r="BT470" s="31"/>
      <c r="BU470" s="31"/>
      <c r="BV470" s="31"/>
      <c r="BW470" s="31"/>
      <c r="CQ470" s="31"/>
      <c r="CR470" s="31"/>
      <c r="CS470" s="31"/>
      <c r="CT470" s="31"/>
      <c r="CU470" s="31"/>
      <c r="CV470" s="31"/>
      <c r="CW470" s="31"/>
      <c r="CX470" s="31"/>
      <c r="CY470" s="31"/>
      <c r="CZ470" s="31"/>
      <c r="DA470" s="31"/>
      <c r="DB470" s="31"/>
      <c r="DC470" s="31"/>
      <c r="DD470" s="31"/>
      <c r="DE470" s="31"/>
      <c r="DF470" s="31"/>
      <c r="DG470" s="31"/>
      <c r="DH470" s="31"/>
      <c r="DI470" s="31"/>
      <c r="DJ470" s="31"/>
      <c r="DK470" s="31"/>
      <c r="DL470" s="31"/>
      <c r="DM470" s="31"/>
      <c r="DN470" s="31"/>
      <c r="DO470" s="31"/>
      <c r="DP470" s="31"/>
      <c r="DQ470" s="31"/>
      <c r="DR470" s="31"/>
      <c r="DS470" s="31"/>
      <c r="DT470" s="31"/>
      <c r="DU470" s="31"/>
      <c r="DV470" s="31"/>
      <c r="DW470" s="31"/>
      <c r="DX470" s="31"/>
      <c r="DY470" s="31"/>
    </row>
    <row r="471">
      <c r="U471" s="31"/>
      <c r="V471" s="31"/>
      <c r="W471" s="31"/>
      <c r="AL471" s="31"/>
      <c r="AS471" s="31"/>
      <c r="AT471" s="31"/>
      <c r="AU471" s="31"/>
      <c r="AY471" s="31"/>
      <c r="BA471" s="31"/>
      <c r="BC471" s="31"/>
      <c r="BJ471" s="31"/>
      <c r="BK471" s="31"/>
      <c r="BQ471" s="31"/>
      <c r="BR471" s="31"/>
      <c r="BS471" s="31"/>
      <c r="BT471" s="31"/>
      <c r="BU471" s="31"/>
      <c r="BV471" s="31"/>
      <c r="BW471" s="31"/>
      <c r="CQ471" s="31"/>
      <c r="CR471" s="31"/>
      <c r="CS471" s="31"/>
      <c r="CT471" s="31"/>
      <c r="CU471" s="31"/>
      <c r="CV471" s="31"/>
      <c r="CW471" s="31"/>
      <c r="CX471" s="31"/>
      <c r="CY471" s="31"/>
      <c r="CZ471" s="31"/>
      <c r="DA471" s="31"/>
      <c r="DB471" s="31"/>
      <c r="DC471" s="31"/>
      <c r="DD471" s="31"/>
      <c r="DE471" s="31"/>
      <c r="DF471" s="31"/>
      <c r="DG471" s="31"/>
      <c r="DH471" s="31"/>
      <c r="DI471" s="31"/>
      <c r="DJ471" s="31"/>
      <c r="DK471" s="31"/>
      <c r="DL471" s="31"/>
      <c r="DM471" s="31"/>
      <c r="DN471" s="31"/>
      <c r="DO471" s="31"/>
      <c r="DP471" s="31"/>
      <c r="DQ471" s="31"/>
      <c r="DR471" s="31"/>
      <c r="DS471" s="31"/>
      <c r="DT471" s="31"/>
      <c r="DU471" s="31"/>
      <c r="DV471" s="31"/>
      <c r="DW471" s="31"/>
      <c r="DX471" s="31"/>
      <c r="DY471" s="31"/>
    </row>
    <row r="472">
      <c r="U472" s="31"/>
      <c r="V472" s="31"/>
      <c r="W472" s="31"/>
      <c r="AL472" s="31"/>
      <c r="AS472" s="31"/>
      <c r="AT472" s="31"/>
      <c r="AU472" s="31"/>
      <c r="AY472" s="31"/>
      <c r="BA472" s="31"/>
      <c r="BC472" s="31"/>
      <c r="BJ472" s="31"/>
      <c r="BK472" s="31"/>
      <c r="BQ472" s="31"/>
      <c r="BR472" s="31"/>
      <c r="BS472" s="31"/>
      <c r="BT472" s="31"/>
      <c r="BU472" s="31"/>
      <c r="BV472" s="31"/>
      <c r="BW472" s="31"/>
      <c r="CQ472" s="31"/>
      <c r="CR472" s="31"/>
      <c r="CS472" s="31"/>
      <c r="CT472" s="31"/>
      <c r="CU472" s="31"/>
      <c r="CV472" s="31"/>
      <c r="CW472" s="31"/>
      <c r="CX472" s="31"/>
      <c r="CY472" s="31"/>
      <c r="CZ472" s="31"/>
      <c r="DA472" s="31"/>
      <c r="DB472" s="31"/>
      <c r="DC472" s="31"/>
      <c r="DD472" s="31"/>
      <c r="DE472" s="31"/>
      <c r="DF472" s="31"/>
      <c r="DG472" s="31"/>
      <c r="DH472" s="31"/>
      <c r="DI472" s="31"/>
      <c r="DJ472" s="31"/>
      <c r="DK472" s="31"/>
      <c r="DL472" s="31"/>
      <c r="DM472" s="31"/>
      <c r="DN472" s="31"/>
      <c r="DO472" s="31"/>
      <c r="DP472" s="31"/>
      <c r="DQ472" s="31"/>
      <c r="DR472" s="31"/>
      <c r="DS472" s="31"/>
      <c r="DT472" s="31"/>
      <c r="DU472" s="31"/>
      <c r="DV472" s="31"/>
      <c r="DW472" s="31"/>
      <c r="DX472" s="31"/>
      <c r="DY472" s="31"/>
    </row>
    <row r="473">
      <c r="U473" s="31"/>
      <c r="V473" s="31"/>
      <c r="W473" s="31"/>
      <c r="AL473" s="31"/>
      <c r="AS473" s="31"/>
      <c r="AT473" s="31"/>
      <c r="AU473" s="31"/>
      <c r="AY473" s="31"/>
      <c r="BA473" s="31"/>
      <c r="BC473" s="31"/>
      <c r="BJ473" s="31"/>
      <c r="BK473" s="31"/>
      <c r="BQ473" s="31"/>
      <c r="BR473" s="31"/>
      <c r="BS473" s="31"/>
      <c r="BT473" s="31"/>
      <c r="BU473" s="31"/>
      <c r="BV473" s="31"/>
      <c r="BW473" s="31"/>
      <c r="CQ473" s="31"/>
      <c r="CR473" s="31"/>
      <c r="CS473" s="31"/>
      <c r="CT473" s="31"/>
      <c r="CU473" s="31"/>
      <c r="CV473" s="31"/>
      <c r="CW473" s="31"/>
      <c r="CX473" s="31"/>
      <c r="CY473" s="31"/>
      <c r="CZ473" s="31"/>
      <c r="DA473" s="31"/>
      <c r="DB473" s="31"/>
      <c r="DC473" s="31"/>
      <c r="DD473" s="31"/>
      <c r="DE473" s="31"/>
      <c r="DF473" s="31"/>
      <c r="DG473" s="31"/>
      <c r="DH473" s="31"/>
      <c r="DI473" s="31"/>
      <c r="DJ473" s="31"/>
      <c r="DK473" s="31"/>
      <c r="DL473" s="31"/>
      <c r="DM473" s="31"/>
      <c r="DN473" s="31"/>
      <c r="DO473" s="31"/>
      <c r="DP473" s="31"/>
      <c r="DQ473" s="31"/>
      <c r="DR473" s="31"/>
      <c r="DS473" s="31"/>
      <c r="DT473" s="31"/>
      <c r="DU473" s="31"/>
      <c r="DV473" s="31"/>
      <c r="DW473" s="31"/>
      <c r="DX473" s="31"/>
      <c r="DY473" s="31"/>
    </row>
    <row r="474">
      <c r="U474" s="31"/>
      <c r="V474" s="31"/>
      <c r="W474" s="31"/>
      <c r="AL474" s="31"/>
      <c r="AS474" s="31"/>
      <c r="AT474" s="31"/>
      <c r="AU474" s="31"/>
      <c r="AY474" s="31"/>
      <c r="BA474" s="31"/>
      <c r="BC474" s="31"/>
      <c r="BJ474" s="31"/>
      <c r="BK474" s="31"/>
      <c r="BQ474" s="31"/>
      <c r="BR474" s="31"/>
      <c r="BS474" s="31"/>
      <c r="BT474" s="31"/>
      <c r="BU474" s="31"/>
      <c r="BV474" s="31"/>
      <c r="BW474" s="31"/>
      <c r="CQ474" s="31"/>
      <c r="CR474" s="31"/>
      <c r="CS474" s="31"/>
      <c r="CT474" s="31"/>
      <c r="CU474" s="31"/>
      <c r="CV474" s="31"/>
      <c r="CW474" s="31"/>
      <c r="CX474" s="31"/>
      <c r="CY474" s="31"/>
      <c r="CZ474" s="31"/>
      <c r="DA474" s="31"/>
      <c r="DB474" s="31"/>
      <c r="DC474" s="31"/>
      <c r="DD474" s="31"/>
      <c r="DE474" s="31"/>
      <c r="DF474" s="31"/>
      <c r="DG474" s="31"/>
      <c r="DH474" s="31"/>
      <c r="DI474" s="31"/>
      <c r="DJ474" s="31"/>
      <c r="DK474" s="31"/>
      <c r="DL474" s="31"/>
      <c r="DM474" s="31"/>
      <c r="DN474" s="31"/>
      <c r="DO474" s="31"/>
      <c r="DP474" s="31"/>
      <c r="DQ474" s="31"/>
      <c r="DR474" s="31"/>
      <c r="DS474" s="31"/>
      <c r="DT474" s="31"/>
      <c r="DU474" s="31"/>
      <c r="DV474" s="31"/>
      <c r="DW474" s="31"/>
      <c r="DX474" s="31"/>
      <c r="DY474" s="31"/>
    </row>
    <row r="475">
      <c r="U475" s="31"/>
      <c r="V475" s="31"/>
      <c r="W475" s="31"/>
      <c r="AL475" s="31"/>
      <c r="AS475" s="31"/>
      <c r="AT475" s="31"/>
      <c r="AU475" s="31"/>
      <c r="AY475" s="31"/>
      <c r="BA475" s="31"/>
      <c r="BC475" s="31"/>
      <c r="BJ475" s="31"/>
      <c r="BK475" s="31"/>
      <c r="BQ475" s="31"/>
      <c r="BR475" s="31"/>
      <c r="BS475" s="31"/>
      <c r="BT475" s="31"/>
      <c r="BU475" s="31"/>
      <c r="BV475" s="31"/>
      <c r="BW475" s="31"/>
      <c r="CQ475" s="31"/>
      <c r="CR475" s="31"/>
      <c r="CS475" s="31"/>
      <c r="CT475" s="31"/>
      <c r="CU475" s="31"/>
      <c r="CV475" s="31"/>
      <c r="CW475" s="31"/>
      <c r="CX475" s="31"/>
      <c r="CY475" s="31"/>
      <c r="CZ475" s="31"/>
      <c r="DA475" s="31"/>
      <c r="DB475" s="31"/>
      <c r="DC475" s="31"/>
      <c r="DD475" s="31"/>
      <c r="DE475" s="31"/>
      <c r="DF475" s="31"/>
      <c r="DG475" s="31"/>
      <c r="DH475" s="31"/>
      <c r="DI475" s="31"/>
      <c r="DJ475" s="31"/>
      <c r="DK475" s="31"/>
      <c r="DL475" s="31"/>
      <c r="DM475" s="31"/>
      <c r="DN475" s="31"/>
      <c r="DO475" s="31"/>
      <c r="DP475" s="31"/>
      <c r="DQ475" s="31"/>
      <c r="DR475" s="31"/>
      <c r="DS475" s="31"/>
      <c r="DT475" s="31"/>
      <c r="DU475" s="31"/>
      <c r="DV475" s="31"/>
      <c r="DW475" s="31"/>
      <c r="DX475" s="31"/>
      <c r="DY475" s="31"/>
    </row>
    <row r="476">
      <c r="U476" s="31"/>
      <c r="V476" s="31"/>
      <c r="W476" s="31"/>
      <c r="AL476" s="31"/>
      <c r="AS476" s="31"/>
      <c r="AT476" s="31"/>
      <c r="AU476" s="31"/>
      <c r="AY476" s="31"/>
      <c r="BA476" s="31"/>
      <c r="BC476" s="31"/>
      <c r="BJ476" s="31"/>
      <c r="BK476" s="31"/>
      <c r="BQ476" s="31"/>
      <c r="BR476" s="31"/>
      <c r="BS476" s="31"/>
      <c r="BT476" s="31"/>
      <c r="BU476" s="31"/>
      <c r="BV476" s="31"/>
      <c r="BW476" s="31"/>
      <c r="CQ476" s="31"/>
      <c r="CR476" s="31"/>
      <c r="CS476" s="31"/>
      <c r="CT476" s="31"/>
      <c r="CU476" s="31"/>
      <c r="CV476" s="31"/>
      <c r="CW476" s="31"/>
      <c r="CX476" s="31"/>
      <c r="CY476" s="31"/>
      <c r="CZ476" s="31"/>
      <c r="DA476" s="31"/>
      <c r="DB476" s="31"/>
      <c r="DC476" s="31"/>
      <c r="DD476" s="31"/>
      <c r="DE476" s="31"/>
      <c r="DF476" s="31"/>
      <c r="DG476" s="31"/>
      <c r="DH476" s="31"/>
      <c r="DI476" s="31"/>
      <c r="DJ476" s="31"/>
      <c r="DK476" s="31"/>
      <c r="DL476" s="31"/>
      <c r="DM476" s="31"/>
      <c r="DN476" s="31"/>
      <c r="DO476" s="31"/>
      <c r="DP476" s="31"/>
      <c r="DQ476" s="31"/>
      <c r="DR476" s="31"/>
      <c r="DS476" s="31"/>
      <c r="DT476" s="31"/>
      <c r="DU476" s="31"/>
      <c r="DV476" s="31"/>
      <c r="DW476" s="31"/>
      <c r="DX476" s="31"/>
      <c r="DY476" s="31"/>
    </row>
    <row r="477">
      <c r="U477" s="31"/>
      <c r="V477" s="31"/>
      <c r="W477" s="31"/>
      <c r="AL477" s="31"/>
      <c r="AS477" s="31"/>
      <c r="AT477" s="31"/>
      <c r="AU477" s="31"/>
      <c r="AY477" s="31"/>
      <c r="BA477" s="31"/>
      <c r="BC477" s="31"/>
      <c r="BJ477" s="31"/>
      <c r="BK477" s="31"/>
      <c r="BQ477" s="31"/>
      <c r="BR477" s="31"/>
      <c r="BS477" s="31"/>
      <c r="BT477" s="31"/>
      <c r="BU477" s="31"/>
      <c r="BV477" s="31"/>
      <c r="BW477" s="31"/>
      <c r="CQ477" s="31"/>
      <c r="CR477" s="31"/>
      <c r="CS477" s="31"/>
      <c r="CT477" s="31"/>
      <c r="CU477" s="31"/>
      <c r="CV477" s="31"/>
      <c r="CW477" s="31"/>
      <c r="CX477" s="31"/>
      <c r="CY477" s="31"/>
      <c r="CZ477" s="31"/>
      <c r="DA477" s="31"/>
      <c r="DB477" s="31"/>
      <c r="DC477" s="31"/>
      <c r="DD477" s="31"/>
      <c r="DE477" s="31"/>
      <c r="DF477" s="31"/>
      <c r="DG477" s="31"/>
      <c r="DH477" s="31"/>
      <c r="DI477" s="31"/>
      <c r="DJ477" s="31"/>
      <c r="DK477" s="31"/>
      <c r="DL477" s="31"/>
      <c r="DM477" s="31"/>
      <c r="DN477" s="31"/>
      <c r="DO477" s="31"/>
      <c r="DP477" s="31"/>
      <c r="DQ477" s="31"/>
      <c r="DR477" s="31"/>
      <c r="DS477" s="31"/>
      <c r="DT477" s="31"/>
      <c r="DU477" s="31"/>
      <c r="DV477" s="31"/>
      <c r="DW477" s="31"/>
      <c r="DX477" s="31"/>
      <c r="DY477" s="31"/>
    </row>
    <row r="478">
      <c r="U478" s="31"/>
      <c r="V478" s="31"/>
      <c r="W478" s="31"/>
      <c r="AL478" s="31"/>
      <c r="AS478" s="31"/>
      <c r="AT478" s="31"/>
      <c r="AU478" s="31"/>
      <c r="AY478" s="31"/>
      <c r="BA478" s="31"/>
      <c r="BC478" s="31"/>
      <c r="BJ478" s="31"/>
      <c r="BK478" s="31"/>
      <c r="BQ478" s="31"/>
      <c r="BR478" s="31"/>
      <c r="BS478" s="31"/>
      <c r="BT478" s="31"/>
      <c r="BU478" s="31"/>
      <c r="BV478" s="31"/>
      <c r="BW478" s="31"/>
      <c r="CQ478" s="31"/>
      <c r="CR478" s="31"/>
      <c r="CS478" s="31"/>
      <c r="CT478" s="31"/>
      <c r="CU478" s="31"/>
      <c r="CV478" s="31"/>
      <c r="CW478" s="31"/>
      <c r="CX478" s="31"/>
      <c r="CY478" s="31"/>
      <c r="CZ478" s="31"/>
      <c r="DA478" s="31"/>
      <c r="DB478" s="31"/>
      <c r="DC478" s="31"/>
      <c r="DD478" s="31"/>
      <c r="DE478" s="31"/>
      <c r="DF478" s="31"/>
      <c r="DG478" s="31"/>
      <c r="DH478" s="31"/>
      <c r="DI478" s="31"/>
      <c r="DJ478" s="31"/>
      <c r="DK478" s="31"/>
      <c r="DL478" s="31"/>
      <c r="DM478" s="31"/>
      <c r="DN478" s="31"/>
      <c r="DO478" s="31"/>
      <c r="DP478" s="31"/>
      <c r="DQ478" s="31"/>
      <c r="DR478" s="31"/>
      <c r="DS478" s="31"/>
      <c r="DT478" s="31"/>
      <c r="DU478" s="31"/>
      <c r="DV478" s="31"/>
      <c r="DW478" s="31"/>
      <c r="DX478" s="31"/>
      <c r="DY478" s="31"/>
    </row>
    <row r="479">
      <c r="U479" s="31"/>
      <c r="V479" s="31"/>
      <c r="W479" s="31"/>
      <c r="AL479" s="31"/>
      <c r="AS479" s="31"/>
      <c r="AT479" s="31"/>
      <c r="AU479" s="31"/>
      <c r="AY479" s="31"/>
      <c r="BA479" s="31"/>
      <c r="BC479" s="31"/>
      <c r="BJ479" s="31"/>
      <c r="BK479" s="31"/>
      <c r="BQ479" s="31"/>
      <c r="BR479" s="31"/>
      <c r="BS479" s="31"/>
      <c r="BT479" s="31"/>
      <c r="BU479" s="31"/>
      <c r="BV479" s="31"/>
      <c r="BW479" s="31"/>
      <c r="CQ479" s="31"/>
      <c r="CR479" s="31"/>
      <c r="CS479" s="31"/>
      <c r="CT479" s="31"/>
      <c r="CU479" s="31"/>
      <c r="CV479" s="31"/>
      <c r="CW479" s="31"/>
      <c r="CX479" s="31"/>
      <c r="CY479" s="31"/>
      <c r="CZ479" s="31"/>
      <c r="DA479" s="31"/>
      <c r="DB479" s="31"/>
      <c r="DC479" s="31"/>
      <c r="DD479" s="31"/>
      <c r="DE479" s="31"/>
      <c r="DF479" s="31"/>
      <c r="DG479" s="31"/>
      <c r="DH479" s="31"/>
      <c r="DI479" s="31"/>
      <c r="DJ479" s="31"/>
      <c r="DK479" s="31"/>
      <c r="DL479" s="31"/>
      <c r="DM479" s="31"/>
      <c r="DN479" s="31"/>
      <c r="DO479" s="31"/>
      <c r="DP479" s="31"/>
      <c r="DQ479" s="31"/>
      <c r="DR479" s="31"/>
      <c r="DS479" s="31"/>
      <c r="DT479" s="31"/>
      <c r="DU479" s="31"/>
      <c r="DV479" s="31"/>
      <c r="DW479" s="31"/>
      <c r="DX479" s="31"/>
      <c r="DY479" s="31"/>
    </row>
    <row r="480">
      <c r="U480" s="31"/>
      <c r="V480" s="31"/>
      <c r="W480" s="31"/>
      <c r="AL480" s="31"/>
      <c r="AS480" s="31"/>
      <c r="AT480" s="31"/>
      <c r="AU480" s="31"/>
      <c r="AY480" s="31"/>
      <c r="BA480" s="31"/>
      <c r="BC480" s="31"/>
      <c r="BJ480" s="31"/>
      <c r="BK480" s="31"/>
      <c r="BQ480" s="31"/>
      <c r="BR480" s="31"/>
      <c r="BS480" s="31"/>
      <c r="BT480" s="31"/>
      <c r="BU480" s="31"/>
      <c r="BV480" s="31"/>
      <c r="BW480" s="31"/>
      <c r="CQ480" s="31"/>
      <c r="CR480" s="31"/>
      <c r="CS480" s="31"/>
      <c r="CT480" s="31"/>
      <c r="CU480" s="31"/>
      <c r="CV480" s="31"/>
      <c r="CW480" s="31"/>
      <c r="CX480" s="31"/>
      <c r="CY480" s="31"/>
      <c r="CZ480" s="31"/>
      <c r="DA480" s="31"/>
      <c r="DB480" s="31"/>
      <c r="DC480" s="31"/>
      <c r="DD480" s="31"/>
      <c r="DE480" s="31"/>
      <c r="DF480" s="31"/>
      <c r="DG480" s="31"/>
      <c r="DH480" s="31"/>
      <c r="DI480" s="31"/>
      <c r="DJ480" s="31"/>
      <c r="DK480" s="31"/>
      <c r="DL480" s="31"/>
      <c r="DM480" s="31"/>
      <c r="DN480" s="31"/>
      <c r="DO480" s="31"/>
      <c r="DP480" s="31"/>
      <c r="DQ480" s="31"/>
      <c r="DR480" s="31"/>
      <c r="DS480" s="31"/>
      <c r="DT480" s="31"/>
      <c r="DU480" s="31"/>
      <c r="DV480" s="31"/>
      <c r="DW480" s="31"/>
      <c r="DX480" s="31"/>
      <c r="DY480" s="31"/>
    </row>
    <row r="481">
      <c r="U481" s="31"/>
      <c r="V481" s="31"/>
      <c r="W481" s="31"/>
      <c r="AL481" s="31"/>
      <c r="AS481" s="31"/>
      <c r="AT481" s="31"/>
      <c r="AU481" s="31"/>
      <c r="AY481" s="31"/>
      <c r="BA481" s="31"/>
      <c r="BC481" s="31"/>
      <c r="BJ481" s="31"/>
      <c r="BK481" s="31"/>
      <c r="BQ481" s="31"/>
      <c r="BR481" s="31"/>
      <c r="BS481" s="31"/>
      <c r="BT481" s="31"/>
      <c r="BU481" s="31"/>
      <c r="BV481" s="31"/>
      <c r="BW481" s="31"/>
      <c r="CQ481" s="31"/>
      <c r="CR481" s="31"/>
      <c r="CS481" s="31"/>
      <c r="CT481" s="31"/>
      <c r="CU481" s="31"/>
      <c r="CV481" s="31"/>
      <c r="CW481" s="31"/>
      <c r="CX481" s="31"/>
      <c r="CY481" s="31"/>
      <c r="CZ481" s="31"/>
      <c r="DA481" s="31"/>
      <c r="DB481" s="31"/>
      <c r="DC481" s="31"/>
      <c r="DD481" s="31"/>
      <c r="DE481" s="31"/>
      <c r="DF481" s="31"/>
      <c r="DG481" s="31"/>
      <c r="DH481" s="31"/>
      <c r="DI481" s="31"/>
      <c r="DJ481" s="31"/>
      <c r="DK481" s="31"/>
      <c r="DL481" s="31"/>
      <c r="DM481" s="31"/>
      <c r="DN481" s="31"/>
      <c r="DO481" s="31"/>
      <c r="DP481" s="31"/>
      <c r="DQ481" s="31"/>
      <c r="DR481" s="31"/>
      <c r="DS481" s="31"/>
      <c r="DT481" s="31"/>
      <c r="DU481" s="31"/>
      <c r="DV481" s="31"/>
      <c r="DW481" s="31"/>
      <c r="DX481" s="31"/>
      <c r="DY481" s="31"/>
    </row>
    <row r="482">
      <c r="U482" s="31"/>
      <c r="V482" s="31"/>
      <c r="W482" s="31"/>
      <c r="AL482" s="31"/>
      <c r="AS482" s="31"/>
      <c r="AT482" s="31"/>
      <c r="AU482" s="31"/>
      <c r="AY482" s="31"/>
      <c r="BA482" s="31"/>
      <c r="BC482" s="31"/>
      <c r="BJ482" s="31"/>
      <c r="BK482" s="31"/>
      <c r="BQ482" s="31"/>
      <c r="BR482" s="31"/>
      <c r="BS482" s="31"/>
      <c r="BT482" s="31"/>
      <c r="BU482" s="31"/>
      <c r="BV482" s="31"/>
      <c r="BW482" s="31"/>
      <c r="CQ482" s="31"/>
      <c r="CR482" s="31"/>
      <c r="CS482" s="31"/>
      <c r="CT482" s="31"/>
      <c r="CU482" s="31"/>
      <c r="CV482" s="31"/>
      <c r="CW482" s="31"/>
      <c r="CX482" s="31"/>
      <c r="CY482" s="31"/>
      <c r="CZ482" s="31"/>
      <c r="DA482" s="31"/>
      <c r="DB482" s="31"/>
      <c r="DC482" s="31"/>
      <c r="DD482" s="31"/>
      <c r="DE482" s="31"/>
      <c r="DF482" s="31"/>
      <c r="DG482" s="31"/>
      <c r="DH482" s="31"/>
      <c r="DI482" s="31"/>
      <c r="DJ482" s="31"/>
      <c r="DK482" s="31"/>
      <c r="DL482" s="31"/>
      <c r="DM482" s="31"/>
      <c r="DN482" s="31"/>
      <c r="DO482" s="31"/>
      <c r="DP482" s="31"/>
      <c r="DQ482" s="31"/>
      <c r="DR482" s="31"/>
      <c r="DS482" s="31"/>
      <c r="DT482" s="31"/>
      <c r="DU482" s="31"/>
      <c r="DV482" s="31"/>
      <c r="DW482" s="31"/>
      <c r="DX482" s="31"/>
      <c r="DY482" s="31"/>
    </row>
    <row r="483">
      <c r="U483" s="31"/>
      <c r="V483" s="31"/>
      <c r="W483" s="31"/>
      <c r="AL483" s="31"/>
      <c r="AS483" s="31"/>
      <c r="AT483" s="31"/>
      <c r="AU483" s="31"/>
      <c r="AY483" s="31"/>
      <c r="BA483" s="31"/>
      <c r="BC483" s="31"/>
      <c r="BJ483" s="31"/>
      <c r="BK483" s="31"/>
      <c r="BQ483" s="31"/>
      <c r="BR483" s="31"/>
      <c r="BS483" s="31"/>
      <c r="BT483" s="31"/>
      <c r="BU483" s="31"/>
      <c r="BV483" s="31"/>
      <c r="BW483" s="31"/>
      <c r="CQ483" s="31"/>
      <c r="CR483" s="31"/>
      <c r="CS483" s="31"/>
      <c r="CT483" s="31"/>
      <c r="CU483" s="31"/>
      <c r="CV483" s="31"/>
      <c r="CW483" s="31"/>
      <c r="CX483" s="31"/>
      <c r="CY483" s="31"/>
      <c r="CZ483" s="31"/>
      <c r="DA483" s="31"/>
      <c r="DB483" s="31"/>
      <c r="DC483" s="31"/>
      <c r="DD483" s="31"/>
      <c r="DE483" s="31"/>
      <c r="DF483" s="31"/>
      <c r="DG483" s="31"/>
      <c r="DH483" s="31"/>
      <c r="DI483" s="31"/>
      <c r="DJ483" s="31"/>
      <c r="DK483" s="31"/>
      <c r="DL483" s="31"/>
      <c r="DM483" s="31"/>
      <c r="DN483" s="31"/>
      <c r="DO483" s="31"/>
      <c r="DP483" s="31"/>
      <c r="DQ483" s="31"/>
      <c r="DR483" s="31"/>
      <c r="DS483" s="31"/>
      <c r="DT483" s="31"/>
      <c r="DU483" s="31"/>
      <c r="DV483" s="31"/>
      <c r="DW483" s="31"/>
      <c r="DX483" s="31"/>
      <c r="DY483" s="31"/>
    </row>
    <row r="484">
      <c r="U484" s="31"/>
      <c r="V484" s="31"/>
      <c r="W484" s="31"/>
      <c r="AL484" s="31"/>
      <c r="AS484" s="31"/>
      <c r="AT484" s="31"/>
      <c r="AU484" s="31"/>
      <c r="AY484" s="31"/>
      <c r="BA484" s="31"/>
      <c r="BC484" s="31"/>
      <c r="BJ484" s="31"/>
      <c r="BK484" s="31"/>
      <c r="BQ484" s="31"/>
      <c r="BR484" s="31"/>
      <c r="BS484" s="31"/>
      <c r="BT484" s="31"/>
      <c r="BU484" s="31"/>
      <c r="BV484" s="31"/>
      <c r="BW484" s="31"/>
      <c r="CQ484" s="31"/>
      <c r="CR484" s="31"/>
      <c r="CS484" s="31"/>
      <c r="CT484" s="31"/>
      <c r="CU484" s="31"/>
      <c r="CV484" s="31"/>
      <c r="CW484" s="31"/>
      <c r="CX484" s="31"/>
      <c r="CY484" s="31"/>
      <c r="CZ484" s="31"/>
      <c r="DA484" s="31"/>
      <c r="DB484" s="31"/>
      <c r="DC484" s="31"/>
      <c r="DD484" s="31"/>
      <c r="DE484" s="31"/>
      <c r="DF484" s="31"/>
      <c r="DG484" s="31"/>
      <c r="DH484" s="31"/>
      <c r="DI484" s="31"/>
      <c r="DJ484" s="31"/>
      <c r="DK484" s="31"/>
      <c r="DL484" s="31"/>
      <c r="DM484" s="31"/>
      <c r="DN484" s="31"/>
      <c r="DO484" s="31"/>
      <c r="DP484" s="31"/>
      <c r="DQ484" s="31"/>
      <c r="DR484" s="31"/>
      <c r="DS484" s="31"/>
      <c r="DT484" s="31"/>
      <c r="DU484" s="31"/>
      <c r="DV484" s="31"/>
      <c r="DW484" s="31"/>
      <c r="DX484" s="31"/>
      <c r="DY484" s="31"/>
    </row>
    <row r="485">
      <c r="U485" s="31"/>
      <c r="V485" s="31"/>
      <c r="W485" s="31"/>
      <c r="AL485" s="31"/>
      <c r="AS485" s="31"/>
      <c r="AT485" s="31"/>
      <c r="AU485" s="31"/>
      <c r="AY485" s="31"/>
      <c r="BA485" s="31"/>
      <c r="BC485" s="31"/>
      <c r="BJ485" s="31"/>
      <c r="BK485" s="31"/>
      <c r="BQ485" s="31"/>
      <c r="BR485" s="31"/>
      <c r="BS485" s="31"/>
      <c r="BT485" s="31"/>
      <c r="BU485" s="31"/>
      <c r="BV485" s="31"/>
      <c r="BW485" s="31"/>
      <c r="CQ485" s="31"/>
      <c r="CR485" s="31"/>
      <c r="CS485" s="31"/>
      <c r="CT485" s="31"/>
      <c r="CU485" s="31"/>
      <c r="CV485" s="31"/>
      <c r="CW485" s="31"/>
      <c r="CX485" s="31"/>
      <c r="CY485" s="31"/>
      <c r="CZ485" s="31"/>
      <c r="DA485" s="31"/>
      <c r="DB485" s="31"/>
      <c r="DC485" s="31"/>
      <c r="DD485" s="31"/>
      <c r="DE485" s="31"/>
      <c r="DF485" s="31"/>
      <c r="DG485" s="31"/>
      <c r="DH485" s="31"/>
      <c r="DI485" s="31"/>
      <c r="DJ485" s="31"/>
      <c r="DK485" s="31"/>
      <c r="DL485" s="31"/>
      <c r="DM485" s="31"/>
      <c r="DN485" s="31"/>
      <c r="DO485" s="31"/>
      <c r="DP485" s="31"/>
      <c r="DQ485" s="31"/>
      <c r="DR485" s="31"/>
      <c r="DS485" s="31"/>
      <c r="DT485" s="31"/>
      <c r="DU485" s="31"/>
      <c r="DV485" s="31"/>
      <c r="DW485" s="31"/>
      <c r="DX485" s="31"/>
      <c r="DY485" s="31"/>
    </row>
    <row r="486">
      <c r="U486" s="31"/>
      <c r="V486" s="31"/>
      <c r="W486" s="31"/>
      <c r="AL486" s="31"/>
      <c r="AS486" s="31"/>
      <c r="AT486" s="31"/>
      <c r="AU486" s="31"/>
      <c r="AY486" s="31"/>
      <c r="BA486" s="31"/>
      <c r="BC486" s="31"/>
      <c r="BJ486" s="31"/>
      <c r="BK486" s="31"/>
      <c r="BQ486" s="31"/>
      <c r="BR486" s="31"/>
      <c r="BS486" s="31"/>
      <c r="BT486" s="31"/>
      <c r="BU486" s="31"/>
      <c r="BV486" s="31"/>
      <c r="BW486" s="31"/>
      <c r="CQ486" s="31"/>
      <c r="CR486" s="31"/>
      <c r="CS486" s="31"/>
      <c r="CT486" s="31"/>
      <c r="CU486" s="31"/>
      <c r="CV486" s="31"/>
      <c r="CW486" s="31"/>
      <c r="CX486" s="31"/>
      <c r="CY486" s="31"/>
      <c r="CZ486" s="31"/>
      <c r="DA486" s="31"/>
      <c r="DB486" s="31"/>
      <c r="DC486" s="31"/>
      <c r="DD486" s="31"/>
      <c r="DE486" s="31"/>
      <c r="DF486" s="31"/>
      <c r="DG486" s="31"/>
      <c r="DH486" s="31"/>
      <c r="DI486" s="31"/>
      <c r="DJ486" s="31"/>
      <c r="DK486" s="31"/>
      <c r="DL486" s="31"/>
      <c r="DM486" s="31"/>
      <c r="DN486" s="31"/>
      <c r="DO486" s="31"/>
      <c r="DP486" s="31"/>
      <c r="DQ486" s="31"/>
      <c r="DR486" s="31"/>
      <c r="DS486" s="31"/>
      <c r="DT486" s="31"/>
      <c r="DU486" s="31"/>
      <c r="DV486" s="31"/>
      <c r="DW486" s="31"/>
      <c r="DX486" s="31"/>
      <c r="DY486" s="31"/>
    </row>
    <row r="487">
      <c r="U487" s="31"/>
      <c r="V487" s="31"/>
      <c r="W487" s="31"/>
      <c r="AL487" s="31"/>
      <c r="AS487" s="31"/>
      <c r="AT487" s="31"/>
      <c r="AU487" s="31"/>
      <c r="AY487" s="31"/>
      <c r="BA487" s="31"/>
      <c r="BC487" s="31"/>
      <c r="BJ487" s="31"/>
      <c r="BK487" s="31"/>
      <c r="BQ487" s="31"/>
      <c r="BR487" s="31"/>
      <c r="BS487" s="31"/>
      <c r="BT487" s="31"/>
      <c r="BU487" s="31"/>
      <c r="BV487" s="31"/>
      <c r="BW487" s="31"/>
      <c r="CQ487" s="31"/>
      <c r="CR487" s="31"/>
      <c r="CS487" s="31"/>
      <c r="CT487" s="31"/>
      <c r="CU487" s="31"/>
      <c r="CV487" s="31"/>
      <c r="CW487" s="31"/>
      <c r="CX487" s="31"/>
      <c r="CY487" s="31"/>
      <c r="CZ487" s="31"/>
      <c r="DA487" s="31"/>
      <c r="DB487" s="31"/>
      <c r="DC487" s="31"/>
      <c r="DD487" s="31"/>
      <c r="DE487" s="31"/>
      <c r="DF487" s="31"/>
      <c r="DG487" s="31"/>
      <c r="DH487" s="31"/>
      <c r="DI487" s="31"/>
      <c r="DJ487" s="31"/>
      <c r="DK487" s="31"/>
      <c r="DL487" s="31"/>
      <c r="DM487" s="31"/>
      <c r="DN487" s="31"/>
      <c r="DO487" s="31"/>
      <c r="DP487" s="31"/>
      <c r="DQ487" s="31"/>
      <c r="DR487" s="31"/>
      <c r="DS487" s="31"/>
      <c r="DT487" s="31"/>
      <c r="DU487" s="31"/>
      <c r="DV487" s="31"/>
      <c r="DW487" s="31"/>
      <c r="DX487" s="31"/>
      <c r="DY487" s="31"/>
    </row>
    <row r="488">
      <c r="U488" s="31"/>
      <c r="V488" s="31"/>
      <c r="W488" s="31"/>
      <c r="AL488" s="31"/>
      <c r="AS488" s="31"/>
      <c r="AT488" s="31"/>
      <c r="AU488" s="31"/>
      <c r="AY488" s="31"/>
      <c r="BA488" s="31"/>
      <c r="BC488" s="31"/>
      <c r="BJ488" s="31"/>
      <c r="BK488" s="31"/>
      <c r="BQ488" s="31"/>
      <c r="BR488" s="31"/>
      <c r="BS488" s="31"/>
      <c r="BT488" s="31"/>
      <c r="BU488" s="31"/>
      <c r="BV488" s="31"/>
      <c r="BW488" s="31"/>
      <c r="CQ488" s="31"/>
      <c r="CR488" s="31"/>
      <c r="CS488" s="31"/>
      <c r="CT488" s="31"/>
      <c r="CU488" s="31"/>
      <c r="CV488" s="31"/>
      <c r="CW488" s="31"/>
      <c r="CX488" s="31"/>
      <c r="CY488" s="31"/>
      <c r="CZ488" s="31"/>
      <c r="DA488" s="31"/>
      <c r="DB488" s="31"/>
      <c r="DC488" s="31"/>
      <c r="DD488" s="31"/>
      <c r="DE488" s="31"/>
      <c r="DF488" s="31"/>
      <c r="DG488" s="31"/>
      <c r="DH488" s="31"/>
      <c r="DI488" s="31"/>
      <c r="DJ488" s="31"/>
      <c r="DK488" s="31"/>
      <c r="DL488" s="31"/>
      <c r="DM488" s="31"/>
      <c r="DN488" s="31"/>
      <c r="DO488" s="31"/>
      <c r="DP488" s="31"/>
      <c r="DQ488" s="31"/>
      <c r="DR488" s="31"/>
      <c r="DS488" s="31"/>
      <c r="DT488" s="31"/>
      <c r="DU488" s="31"/>
      <c r="DV488" s="31"/>
      <c r="DW488" s="31"/>
      <c r="DX488" s="31"/>
      <c r="DY488" s="31"/>
    </row>
    <row r="489">
      <c r="U489" s="31"/>
      <c r="V489" s="31"/>
      <c r="W489" s="31"/>
      <c r="AL489" s="31"/>
      <c r="AS489" s="31"/>
      <c r="AT489" s="31"/>
      <c r="AU489" s="31"/>
      <c r="AY489" s="31"/>
      <c r="BA489" s="31"/>
      <c r="BC489" s="31"/>
      <c r="BJ489" s="31"/>
      <c r="BK489" s="31"/>
      <c r="BQ489" s="31"/>
      <c r="BR489" s="31"/>
      <c r="BS489" s="31"/>
      <c r="BT489" s="31"/>
      <c r="BU489" s="31"/>
      <c r="BV489" s="31"/>
      <c r="BW489" s="31"/>
      <c r="CQ489" s="31"/>
      <c r="CR489" s="31"/>
      <c r="CS489" s="31"/>
      <c r="CT489" s="31"/>
      <c r="CU489" s="31"/>
      <c r="CV489" s="31"/>
      <c r="CW489" s="31"/>
      <c r="CX489" s="31"/>
      <c r="CY489" s="31"/>
      <c r="CZ489" s="31"/>
      <c r="DA489" s="31"/>
      <c r="DB489" s="31"/>
      <c r="DC489" s="31"/>
      <c r="DD489" s="31"/>
      <c r="DE489" s="31"/>
      <c r="DF489" s="31"/>
      <c r="DG489" s="31"/>
      <c r="DH489" s="31"/>
      <c r="DI489" s="31"/>
      <c r="DJ489" s="31"/>
      <c r="DK489" s="31"/>
      <c r="DL489" s="31"/>
      <c r="DM489" s="31"/>
      <c r="DN489" s="31"/>
      <c r="DO489" s="31"/>
      <c r="DP489" s="31"/>
      <c r="DQ489" s="31"/>
      <c r="DR489" s="31"/>
      <c r="DS489" s="31"/>
      <c r="DT489" s="31"/>
      <c r="DU489" s="31"/>
      <c r="DV489" s="31"/>
      <c r="DW489" s="31"/>
      <c r="DX489" s="31"/>
      <c r="DY489" s="31"/>
    </row>
    <row r="490">
      <c r="U490" s="31"/>
      <c r="V490" s="31"/>
      <c r="W490" s="31"/>
      <c r="AL490" s="31"/>
      <c r="AS490" s="31"/>
      <c r="AT490" s="31"/>
      <c r="AU490" s="31"/>
      <c r="AY490" s="31"/>
      <c r="BA490" s="31"/>
      <c r="BC490" s="31"/>
      <c r="BJ490" s="31"/>
      <c r="BK490" s="31"/>
      <c r="BQ490" s="31"/>
      <c r="BR490" s="31"/>
      <c r="BS490" s="31"/>
      <c r="BT490" s="31"/>
      <c r="BU490" s="31"/>
      <c r="BV490" s="31"/>
      <c r="BW490" s="31"/>
      <c r="CQ490" s="31"/>
      <c r="CR490" s="31"/>
      <c r="CS490" s="31"/>
      <c r="CT490" s="31"/>
      <c r="CU490" s="31"/>
      <c r="CV490" s="31"/>
      <c r="CW490" s="31"/>
      <c r="CX490" s="31"/>
      <c r="CY490" s="31"/>
      <c r="CZ490" s="31"/>
      <c r="DA490" s="31"/>
      <c r="DB490" s="31"/>
      <c r="DC490" s="31"/>
      <c r="DD490" s="31"/>
      <c r="DE490" s="31"/>
      <c r="DF490" s="31"/>
      <c r="DG490" s="31"/>
      <c r="DH490" s="31"/>
      <c r="DI490" s="31"/>
      <c r="DJ490" s="31"/>
      <c r="DK490" s="31"/>
      <c r="DL490" s="31"/>
      <c r="DM490" s="31"/>
      <c r="DN490" s="31"/>
      <c r="DO490" s="31"/>
      <c r="DP490" s="31"/>
      <c r="DQ490" s="31"/>
      <c r="DR490" s="31"/>
      <c r="DS490" s="31"/>
      <c r="DT490" s="31"/>
      <c r="DU490" s="31"/>
      <c r="DV490" s="31"/>
      <c r="DW490" s="31"/>
      <c r="DX490" s="31"/>
      <c r="DY490" s="31"/>
    </row>
    <row r="491">
      <c r="U491" s="31"/>
      <c r="V491" s="31"/>
      <c r="W491" s="31"/>
      <c r="AL491" s="31"/>
      <c r="AS491" s="31"/>
      <c r="AT491" s="31"/>
      <c r="AU491" s="31"/>
      <c r="AY491" s="31"/>
      <c r="BA491" s="31"/>
      <c r="BC491" s="31"/>
      <c r="BJ491" s="31"/>
      <c r="BK491" s="31"/>
      <c r="BQ491" s="31"/>
      <c r="BR491" s="31"/>
      <c r="BS491" s="31"/>
      <c r="BT491" s="31"/>
      <c r="BU491" s="31"/>
      <c r="BV491" s="31"/>
      <c r="BW491" s="31"/>
      <c r="CQ491" s="31"/>
      <c r="CR491" s="31"/>
      <c r="CS491" s="31"/>
      <c r="CT491" s="31"/>
      <c r="CU491" s="31"/>
      <c r="CV491" s="31"/>
      <c r="CW491" s="31"/>
      <c r="CX491" s="31"/>
      <c r="CY491" s="31"/>
      <c r="CZ491" s="31"/>
      <c r="DA491" s="31"/>
      <c r="DB491" s="31"/>
      <c r="DC491" s="31"/>
      <c r="DD491" s="31"/>
      <c r="DE491" s="31"/>
      <c r="DF491" s="31"/>
      <c r="DG491" s="31"/>
      <c r="DH491" s="31"/>
      <c r="DI491" s="31"/>
      <c r="DJ491" s="31"/>
      <c r="DK491" s="31"/>
      <c r="DL491" s="31"/>
      <c r="DM491" s="31"/>
      <c r="DN491" s="31"/>
      <c r="DO491" s="31"/>
      <c r="DP491" s="31"/>
      <c r="DQ491" s="31"/>
      <c r="DR491" s="31"/>
      <c r="DS491" s="31"/>
      <c r="DT491" s="31"/>
      <c r="DU491" s="31"/>
      <c r="DV491" s="31"/>
      <c r="DW491" s="31"/>
      <c r="DX491" s="31"/>
      <c r="DY491" s="31"/>
    </row>
    <row r="492">
      <c r="U492" s="31"/>
      <c r="V492" s="31"/>
      <c r="W492" s="31"/>
      <c r="AL492" s="31"/>
      <c r="AS492" s="31"/>
      <c r="AT492" s="31"/>
      <c r="AU492" s="31"/>
      <c r="AY492" s="31"/>
      <c r="BA492" s="31"/>
      <c r="BC492" s="31"/>
      <c r="BJ492" s="31"/>
      <c r="BK492" s="31"/>
      <c r="BQ492" s="31"/>
      <c r="BR492" s="31"/>
      <c r="BS492" s="31"/>
      <c r="BT492" s="31"/>
      <c r="BU492" s="31"/>
      <c r="BV492" s="31"/>
      <c r="BW492" s="31"/>
      <c r="CQ492" s="31"/>
      <c r="CR492" s="31"/>
      <c r="CS492" s="31"/>
      <c r="CT492" s="31"/>
      <c r="CU492" s="31"/>
      <c r="CV492" s="31"/>
      <c r="CW492" s="31"/>
      <c r="CX492" s="31"/>
      <c r="CY492" s="31"/>
      <c r="CZ492" s="31"/>
      <c r="DA492" s="31"/>
      <c r="DB492" s="31"/>
      <c r="DC492" s="31"/>
      <c r="DD492" s="31"/>
      <c r="DE492" s="31"/>
      <c r="DF492" s="31"/>
      <c r="DG492" s="31"/>
      <c r="DH492" s="31"/>
      <c r="DI492" s="31"/>
      <c r="DJ492" s="31"/>
      <c r="DK492" s="31"/>
      <c r="DL492" s="31"/>
      <c r="DM492" s="31"/>
      <c r="DN492" s="31"/>
      <c r="DO492" s="31"/>
      <c r="DP492" s="31"/>
      <c r="DQ492" s="31"/>
      <c r="DR492" s="31"/>
      <c r="DS492" s="31"/>
      <c r="DT492" s="31"/>
      <c r="DU492" s="31"/>
      <c r="DV492" s="31"/>
      <c r="DW492" s="31"/>
      <c r="DX492" s="31"/>
      <c r="DY492" s="31"/>
    </row>
    <row r="493">
      <c r="U493" s="31"/>
      <c r="V493" s="31"/>
      <c r="W493" s="31"/>
      <c r="AL493" s="31"/>
      <c r="AS493" s="31"/>
      <c r="AT493" s="31"/>
      <c r="AU493" s="31"/>
      <c r="AY493" s="31"/>
      <c r="BA493" s="31"/>
      <c r="BC493" s="31"/>
      <c r="BJ493" s="31"/>
      <c r="BK493" s="31"/>
      <c r="BQ493" s="31"/>
      <c r="BR493" s="31"/>
      <c r="BS493" s="31"/>
      <c r="BT493" s="31"/>
      <c r="BU493" s="31"/>
      <c r="BV493" s="31"/>
      <c r="BW493" s="31"/>
      <c r="CQ493" s="31"/>
      <c r="CR493" s="31"/>
      <c r="CS493" s="31"/>
      <c r="CT493" s="31"/>
      <c r="CU493" s="31"/>
      <c r="CV493" s="31"/>
      <c r="CW493" s="31"/>
      <c r="CX493" s="31"/>
      <c r="CY493" s="31"/>
      <c r="CZ493" s="31"/>
      <c r="DA493" s="31"/>
      <c r="DB493" s="31"/>
      <c r="DC493" s="31"/>
      <c r="DD493" s="31"/>
      <c r="DE493" s="31"/>
      <c r="DF493" s="31"/>
      <c r="DG493" s="31"/>
      <c r="DH493" s="31"/>
      <c r="DI493" s="31"/>
      <c r="DJ493" s="31"/>
      <c r="DK493" s="31"/>
      <c r="DL493" s="31"/>
      <c r="DM493" s="31"/>
      <c r="DN493" s="31"/>
      <c r="DO493" s="31"/>
      <c r="DP493" s="31"/>
      <c r="DQ493" s="31"/>
      <c r="DR493" s="31"/>
      <c r="DS493" s="31"/>
      <c r="DT493" s="31"/>
      <c r="DU493" s="31"/>
      <c r="DV493" s="31"/>
      <c r="DW493" s="31"/>
      <c r="DX493" s="31"/>
      <c r="DY493" s="31"/>
    </row>
    <row r="494">
      <c r="U494" s="31"/>
      <c r="V494" s="31"/>
      <c r="W494" s="31"/>
      <c r="AL494" s="31"/>
      <c r="AS494" s="31"/>
      <c r="AT494" s="31"/>
      <c r="AU494" s="31"/>
      <c r="AY494" s="31"/>
      <c r="BA494" s="31"/>
      <c r="BC494" s="31"/>
      <c r="BJ494" s="31"/>
      <c r="BK494" s="31"/>
      <c r="BQ494" s="31"/>
      <c r="BR494" s="31"/>
      <c r="BS494" s="31"/>
      <c r="BT494" s="31"/>
      <c r="BU494" s="31"/>
      <c r="BV494" s="31"/>
      <c r="BW494" s="31"/>
      <c r="CQ494" s="31"/>
      <c r="CR494" s="31"/>
      <c r="CS494" s="31"/>
      <c r="CT494" s="31"/>
      <c r="CU494" s="31"/>
      <c r="CV494" s="31"/>
      <c r="CW494" s="31"/>
      <c r="CX494" s="31"/>
      <c r="CY494" s="31"/>
      <c r="CZ494" s="31"/>
      <c r="DA494" s="31"/>
      <c r="DB494" s="31"/>
      <c r="DC494" s="31"/>
      <c r="DD494" s="31"/>
      <c r="DE494" s="31"/>
      <c r="DF494" s="31"/>
      <c r="DG494" s="31"/>
      <c r="DH494" s="31"/>
      <c r="DI494" s="31"/>
      <c r="DJ494" s="31"/>
      <c r="DK494" s="31"/>
      <c r="DL494" s="31"/>
      <c r="DM494" s="31"/>
      <c r="DN494" s="31"/>
      <c r="DO494" s="31"/>
      <c r="DP494" s="31"/>
      <c r="DQ494" s="31"/>
      <c r="DR494" s="31"/>
      <c r="DS494" s="31"/>
      <c r="DT494" s="31"/>
      <c r="DU494" s="31"/>
      <c r="DV494" s="31"/>
      <c r="DW494" s="31"/>
      <c r="DX494" s="31"/>
      <c r="DY494" s="31"/>
    </row>
    <row r="495">
      <c r="U495" s="31"/>
      <c r="V495" s="31"/>
      <c r="W495" s="31"/>
      <c r="AL495" s="31"/>
      <c r="AS495" s="31"/>
      <c r="AT495" s="31"/>
      <c r="AU495" s="31"/>
      <c r="AY495" s="31"/>
      <c r="BA495" s="31"/>
      <c r="BC495" s="31"/>
      <c r="BJ495" s="31"/>
      <c r="BK495" s="31"/>
      <c r="BQ495" s="31"/>
      <c r="BR495" s="31"/>
      <c r="BS495" s="31"/>
      <c r="BT495" s="31"/>
      <c r="BU495" s="31"/>
      <c r="BV495" s="31"/>
      <c r="BW495" s="31"/>
      <c r="CQ495" s="31"/>
      <c r="CR495" s="31"/>
      <c r="CS495" s="31"/>
      <c r="CT495" s="31"/>
      <c r="CU495" s="31"/>
      <c r="CV495" s="31"/>
      <c r="CW495" s="31"/>
      <c r="CX495" s="31"/>
      <c r="CY495" s="31"/>
      <c r="CZ495" s="31"/>
      <c r="DA495" s="31"/>
      <c r="DB495" s="31"/>
      <c r="DC495" s="31"/>
      <c r="DD495" s="31"/>
      <c r="DE495" s="31"/>
      <c r="DF495" s="31"/>
      <c r="DG495" s="31"/>
      <c r="DH495" s="31"/>
      <c r="DI495" s="31"/>
      <c r="DJ495" s="31"/>
      <c r="DK495" s="31"/>
      <c r="DL495" s="31"/>
      <c r="DM495" s="31"/>
      <c r="DN495" s="31"/>
      <c r="DO495" s="31"/>
      <c r="DP495" s="31"/>
      <c r="DQ495" s="31"/>
      <c r="DR495" s="31"/>
      <c r="DS495" s="31"/>
      <c r="DT495" s="31"/>
      <c r="DU495" s="31"/>
      <c r="DV495" s="31"/>
      <c r="DW495" s="31"/>
      <c r="DX495" s="31"/>
      <c r="DY495" s="31"/>
    </row>
    <row r="496">
      <c r="U496" s="31"/>
      <c r="V496" s="31"/>
      <c r="W496" s="31"/>
      <c r="AL496" s="31"/>
      <c r="AS496" s="31"/>
      <c r="AT496" s="31"/>
      <c r="AU496" s="31"/>
      <c r="AY496" s="31"/>
      <c r="BA496" s="31"/>
      <c r="BC496" s="31"/>
      <c r="BJ496" s="31"/>
      <c r="BK496" s="31"/>
      <c r="BQ496" s="31"/>
      <c r="BR496" s="31"/>
      <c r="BS496" s="31"/>
      <c r="BT496" s="31"/>
      <c r="BU496" s="31"/>
      <c r="BV496" s="31"/>
      <c r="BW496" s="31"/>
      <c r="CQ496" s="31"/>
      <c r="CR496" s="31"/>
      <c r="CS496" s="31"/>
      <c r="CT496" s="31"/>
      <c r="CU496" s="31"/>
      <c r="CV496" s="31"/>
      <c r="CW496" s="31"/>
      <c r="CX496" s="31"/>
      <c r="CY496" s="31"/>
      <c r="CZ496" s="31"/>
      <c r="DA496" s="31"/>
      <c r="DB496" s="31"/>
      <c r="DC496" s="31"/>
      <c r="DD496" s="31"/>
      <c r="DE496" s="31"/>
      <c r="DF496" s="31"/>
      <c r="DG496" s="31"/>
      <c r="DH496" s="31"/>
      <c r="DI496" s="31"/>
      <c r="DJ496" s="31"/>
      <c r="DK496" s="31"/>
      <c r="DL496" s="31"/>
      <c r="DM496" s="31"/>
      <c r="DN496" s="31"/>
      <c r="DO496" s="31"/>
      <c r="DP496" s="31"/>
      <c r="DQ496" s="31"/>
      <c r="DR496" s="31"/>
      <c r="DS496" s="31"/>
      <c r="DT496" s="31"/>
      <c r="DU496" s="31"/>
      <c r="DV496" s="31"/>
      <c r="DW496" s="31"/>
      <c r="DX496" s="31"/>
      <c r="DY496" s="31"/>
    </row>
    <row r="497">
      <c r="U497" s="31"/>
      <c r="V497" s="31"/>
      <c r="W497" s="31"/>
      <c r="AL497" s="31"/>
      <c r="AS497" s="31"/>
      <c r="AT497" s="31"/>
      <c r="AU497" s="31"/>
      <c r="AY497" s="31"/>
      <c r="BA497" s="31"/>
      <c r="BC497" s="31"/>
      <c r="BJ497" s="31"/>
      <c r="BK497" s="31"/>
      <c r="BQ497" s="31"/>
      <c r="BR497" s="31"/>
      <c r="BS497" s="31"/>
      <c r="BT497" s="31"/>
      <c r="BU497" s="31"/>
      <c r="BV497" s="31"/>
      <c r="BW497" s="31"/>
      <c r="CQ497" s="31"/>
      <c r="CR497" s="31"/>
      <c r="CS497" s="31"/>
      <c r="CT497" s="31"/>
      <c r="CU497" s="31"/>
      <c r="CV497" s="31"/>
      <c r="CW497" s="31"/>
      <c r="CX497" s="31"/>
      <c r="CY497" s="31"/>
      <c r="CZ497" s="31"/>
      <c r="DA497" s="31"/>
      <c r="DB497" s="31"/>
      <c r="DC497" s="31"/>
      <c r="DD497" s="31"/>
      <c r="DE497" s="31"/>
      <c r="DF497" s="31"/>
      <c r="DG497" s="31"/>
      <c r="DH497" s="31"/>
      <c r="DI497" s="31"/>
      <c r="DJ497" s="31"/>
      <c r="DK497" s="31"/>
      <c r="DL497" s="31"/>
      <c r="DM497" s="31"/>
      <c r="DN497" s="31"/>
      <c r="DO497" s="31"/>
      <c r="DP497" s="31"/>
      <c r="DQ497" s="31"/>
      <c r="DR497" s="31"/>
      <c r="DS497" s="31"/>
      <c r="DT497" s="31"/>
      <c r="DU497" s="31"/>
      <c r="DV497" s="31"/>
      <c r="DW497" s="31"/>
      <c r="DX497" s="31"/>
      <c r="DY497" s="31"/>
    </row>
    <row r="498">
      <c r="U498" s="31"/>
      <c r="V498" s="31"/>
      <c r="W498" s="31"/>
      <c r="AL498" s="31"/>
      <c r="AS498" s="31"/>
      <c r="AT498" s="31"/>
      <c r="AU498" s="31"/>
      <c r="AY498" s="31"/>
      <c r="BA498" s="31"/>
      <c r="BC498" s="31"/>
      <c r="BJ498" s="31"/>
      <c r="BK498" s="31"/>
      <c r="BQ498" s="31"/>
      <c r="BR498" s="31"/>
      <c r="BS498" s="31"/>
      <c r="BT498" s="31"/>
      <c r="BU498" s="31"/>
      <c r="BV498" s="31"/>
      <c r="BW498" s="31"/>
      <c r="CQ498" s="31"/>
      <c r="CR498" s="31"/>
      <c r="CS498" s="31"/>
      <c r="CT498" s="31"/>
      <c r="CU498" s="31"/>
      <c r="CV498" s="31"/>
      <c r="CW498" s="31"/>
      <c r="CX498" s="31"/>
      <c r="CY498" s="31"/>
      <c r="CZ498" s="31"/>
      <c r="DA498" s="31"/>
      <c r="DB498" s="31"/>
      <c r="DC498" s="31"/>
      <c r="DD498" s="31"/>
      <c r="DE498" s="31"/>
      <c r="DF498" s="31"/>
      <c r="DG498" s="31"/>
      <c r="DH498" s="31"/>
      <c r="DI498" s="31"/>
      <c r="DJ498" s="31"/>
      <c r="DK498" s="31"/>
      <c r="DL498" s="31"/>
      <c r="DM498" s="31"/>
      <c r="DN498" s="31"/>
      <c r="DO498" s="31"/>
      <c r="DP498" s="31"/>
      <c r="DQ498" s="31"/>
      <c r="DR498" s="31"/>
      <c r="DS498" s="31"/>
      <c r="DT498" s="31"/>
      <c r="DU498" s="31"/>
      <c r="DV498" s="31"/>
      <c r="DW498" s="31"/>
      <c r="DX498" s="31"/>
      <c r="DY498" s="31"/>
    </row>
    <row r="499">
      <c r="U499" s="31"/>
      <c r="V499" s="31"/>
      <c r="W499" s="31"/>
      <c r="AL499" s="31"/>
      <c r="AS499" s="31"/>
      <c r="AT499" s="31"/>
      <c r="AU499" s="31"/>
      <c r="AY499" s="31"/>
      <c r="BA499" s="31"/>
      <c r="BC499" s="31"/>
      <c r="BJ499" s="31"/>
      <c r="BK499" s="31"/>
      <c r="BQ499" s="31"/>
      <c r="BR499" s="31"/>
      <c r="BS499" s="31"/>
      <c r="BT499" s="31"/>
      <c r="BU499" s="31"/>
      <c r="BV499" s="31"/>
      <c r="BW499" s="31"/>
      <c r="CQ499" s="31"/>
      <c r="CR499" s="31"/>
      <c r="CS499" s="31"/>
      <c r="CT499" s="31"/>
      <c r="CU499" s="31"/>
      <c r="CV499" s="31"/>
      <c r="CW499" s="31"/>
      <c r="CX499" s="31"/>
      <c r="CY499" s="31"/>
      <c r="CZ499" s="31"/>
      <c r="DA499" s="31"/>
      <c r="DB499" s="31"/>
      <c r="DC499" s="31"/>
      <c r="DD499" s="31"/>
      <c r="DE499" s="31"/>
      <c r="DF499" s="31"/>
      <c r="DG499" s="31"/>
      <c r="DH499" s="31"/>
      <c r="DI499" s="31"/>
      <c r="DJ499" s="31"/>
      <c r="DK499" s="31"/>
      <c r="DL499" s="31"/>
      <c r="DM499" s="31"/>
      <c r="DN499" s="31"/>
      <c r="DO499" s="31"/>
      <c r="DP499" s="31"/>
      <c r="DQ499" s="31"/>
      <c r="DR499" s="31"/>
      <c r="DS499" s="31"/>
      <c r="DT499" s="31"/>
      <c r="DU499" s="31"/>
      <c r="DV499" s="31"/>
      <c r="DW499" s="31"/>
      <c r="DX499" s="31"/>
      <c r="DY499" s="31"/>
    </row>
    <row r="500">
      <c r="U500" s="31"/>
      <c r="V500" s="31"/>
      <c r="W500" s="31"/>
      <c r="AL500" s="31"/>
      <c r="AS500" s="31"/>
      <c r="AT500" s="31"/>
      <c r="AU500" s="31"/>
      <c r="AY500" s="31"/>
      <c r="BA500" s="31"/>
      <c r="BC500" s="31"/>
      <c r="BJ500" s="31"/>
      <c r="BK500" s="31"/>
      <c r="BQ500" s="31"/>
      <c r="BR500" s="31"/>
      <c r="BS500" s="31"/>
      <c r="BT500" s="31"/>
      <c r="BU500" s="31"/>
      <c r="BV500" s="31"/>
      <c r="BW500" s="31"/>
      <c r="CQ500" s="31"/>
      <c r="CR500" s="31"/>
      <c r="CS500" s="31"/>
      <c r="CT500" s="31"/>
      <c r="CU500" s="31"/>
      <c r="CV500" s="31"/>
      <c r="CW500" s="31"/>
      <c r="CX500" s="31"/>
      <c r="CY500" s="31"/>
      <c r="CZ500" s="31"/>
      <c r="DA500" s="31"/>
      <c r="DB500" s="31"/>
      <c r="DC500" s="31"/>
      <c r="DD500" s="31"/>
      <c r="DE500" s="31"/>
      <c r="DF500" s="31"/>
      <c r="DG500" s="31"/>
      <c r="DH500" s="31"/>
      <c r="DI500" s="31"/>
      <c r="DJ500" s="31"/>
      <c r="DK500" s="31"/>
      <c r="DL500" s="31"/>
      <c r="DM500" s="31"/>
      <c r="DN500" s="31"/>
      <c r="DO500" s="31"/>
      <c r="DP500" s="31"/>
      <c r="DQ500" s="31"/>
      <c r="DR500" s="31"/>
      <c r="DS500" s="31"/>
      <c r="DT500" s="31"/>
      <c r="DU500" s="31"/>
      <c r="DV500" s="31"/>
      <c r="DW500" s="31"/>
      <c r="DX500" s="31"/>
      <c r="DY500" s="31"/>
    </row>
    <row r="501">
      <c r="U501" s="31"/>
      <c r="V501" s="31"/>
      <c r="W501" s="31"/>
      <c r="AL501" s="31"/>
      <c r="AS501" s="31"/>
      <c r="AT501" s="31"/>
      <c r="AU501" s="31"/>
      <c r="AY501" s="31"/>
      <c r="BA501" s="31"/>
      <c r="BC501" s="31"/>
      <c r="BJ501" s="31"/>
      <c r="BK501" s="31"/>
      <c r="BQ501" s="31"/>
      <c r="BR501" s="31"/>
      <c r="BS501" s="31"/>
      <c r="BT501" s="31"/>
      <c r="BU501" s="31"/>
      <c r="BV501" s="31"/>
      <c r="BW501" s="31"/>
      <c r="CQ501" s="31"/>
      <c r="CR501" s="31"/>
      <c r="CS501" s="31"/>
      <c r="CT501" s="31"/>
      <c r="CU501" s="31"/>
      <c r="CV501" s="31"/>
      <c r="CW501" s="31"/>
      <c r="CX501" s="31"/>
      <c r="CY501" s="31"/>
      <c r="CZ501" s="31"/>
      <c r="DA501" s="31"/>
      <c r="DB501" s="31"/>
      <c r="DC501" s="31"/>
      <c r="DD501" s="31"/>
      <c r="DE501" s="31"/>
      <c r="DF501" s="31"/>
      <c r="DG501" s="31"/>
      <c r="DH501" s="31"/>
      <c r="DI501" s="31"/>
      <c r="DJ501" s="31"/>
      <c r="DK501" s="31"/>
      <c r="DL501" s="31"/>
      <c r="DM501" s="31"/>
      <c r="DN501" s="31"/>
      <c r="DO501" s="31"/>
      <c r="DP501" s="31"/>
      <c r="DQ501" s="31"/>
      <c r="DR501" s="31"/>
      <c r="DS501" s="31"/>
      <c r="DT501" s="31"/>
      <c r="DU501" s="31"/>
      <c r="DV501" s="31"/>
      <c r="DW501" s="31"/>
      <c r="DX501" s="31"/>
      <c r="DY501" s="31"/>
    </row>
    <row r="502">
      <c r="U502" s="31"/>
      <c r="V502" s="31"/>
      <c r="W502" s="31"/>
      <c r="AL502" s="31"/>
      <c r="AS502" s="31"/>
      <c r="AT502" s="31"/>
      <c r="AU502" s="31"/>
      <c r="AY502" s="31"/>
      <c r="BA502" s="31"/>
      <c r="BC502" s="31"/>
      <c r="BJ502" s="31"/>
      <c r="BK502" s="31"/>
      <c r="BQ502" s="31"/>
      <c r="BR502" s="31"/>
      <c r="BS502" s="31"/>
      <c r="BT502" s="31"/>
      <c r="BU502" s="31"/>
      <c r="BV502" s="31"/>
      <c r="BW502" s="31"/>
      <c r="CQ502" s="31"/>
      <c r="CR502" s="31"/>
      <c r="CS502" s="31"/>
      <c r="CT502" s="31"/>
      <c r="CU502" s="31"/>
      <c r="CV502" s="31"/>
      <c r="CW502" s="31"/>
      <c r="CX502" s="31"/>
      <c r="CY502" s="31"/>
      <c r="CZ502" s="31"/>
      <c r="DA502" s="31"/>
      <c r="DB502" s="31"/>
      <c r="DC502" s="31"/>
      <c r="DD502" s="31"/>
      <c r="DE502" s="31"/>
      <c r="DF502" s="31"/>
      <c r="DG502" s="31"/>
      <c r="DH502" s="31"/>
      <c r="DI502" s="31"/>
      <c r="DJ502" s="31"/>
      <c r="DK502" s="31"/>
      <c r="DL502" s="31"/>
      <c r="DM502" s="31"/>
      <c r="DN502" s="31"/>
      <c r="DO502" s="31"/>
      <c r="DP502" s="31"/>
      <c r="DQ502" s="31"/>
      <c r="DR502" s="31"/>
      <c r="DS502" s="31"/>
      <c r="DT502" s="31"/>
      <c r="DU502" s="31"/>
      <c r="DV502" s="31"/>
      <c r="DW502" s="31"/>
      <c r="DX502" s="31"/>
      <c r="DY502" s="31"/>
    </row>
    <row r="503">
      <c r="U503" s="31"/>
      <c r="V503" s="31"/>
      <c r="W503" s="31"/>
      <c r="AL503" s="31"/>
      <c r="AS503" s="31"/>
      <c r="AT503" s="31"/>
      <c r="AU503" s="31"/>
      <c r="AY503" s="31"/>
      <c r="BA503" s="31"/>
      <c r="BC503" s="31"/>
      <c r="BJ503" s="31"/>
      <c r="BK503" s="31"/>
      <c r="BQ503" s="31"/>
      <c r="BR503" s="31"/>
      <c r="BS503" s="31"/>
      <c r="BT503" s="31"/>
      <c r="BU503" s="31"/>
      <c r="BV503" s="31"/>
      <c r="BW503" s="31"/>
      <c r="CQ503" s="31"/>
      <c r="CR503" s="31"/>
      <c r="CS503" s="31"/>
      <c r="CT503" s="31"/>
      <c r="CU503" s="31"/>
      <c r="CV503" s="31"/>
      <c r="CW503" s="31"/>
      <c r="CX503" s="31"/>
      <c r="CY503" s="31"/>
      <c r="CZ503" s="31"/>
      <c r="DA503" s="31"/>
      <c r="DB503" s="31"/>
      <c r="DC503" s="31"/>
      <c r="DD503" s="31"/>
      <c r="DE503" s="31"/>
      <c r="DF503" s="31"/>
      <c r="DG503" s="31"/>
      <c r="DH503" s="31"/>
      <c r="DI503" s="31"/>
      <c r="DJ503" s="31"/>
      <c r="DK503" s="31"/>
      <c r="DL503" s="31"/>
      <c r="DM503" s="31"/>
      <c r="DN503" s="31"/>
      <c r="DO503" s="31"/>
      <c r="DP503" s="31"/>
      <c r="DQ503" s="31"/>
      <c r="DR503" s="31"/>
      <c r="DS503" s="31"/>
      <c r="DT503" s="31"/>
      <c r="DU503" s="31"/>
      <c r="DV503" s="31"/>
      <c r="DW503" s="31"/>
      <c r="DX503" s="31"/>
      <c r="DY503" s="31"/>
    </row>
    <row r="504">
      <c r="U504" s="31"/>
      <c r="V504" s="31"/>
      <c r="W504" s="31"/>
      <c r="AL504" s="31"/>
      <c r="AS504" s="31"/>
      <c r="AT504" s="31"/>
      <c r="AU504" s="31"/>
      <c r="AY504" s="31"/>
      <c r="BA504" s="31"/>
      <c r="BC504" s="31"/>
      <c r="BJ504" s="31"/>
      <c r="BK504" s="31"/>
      <c r="BQ504" s="31"/>
      <c r="BR504" s="31"/>
      <c r="BS504" s="31"/>
      <c r="BT504" s="31"/>
      <c r="BU504" s="31"/>
      <c r="BV504" s="31"/>
      <c r="BW504" s="31"/>
      <c r="CQ504" s="31"/>
      <c r="CR504" s="31"/>
      <c r="CS504" s="31"/>
      <c r="CT504" s="31"/>
      <c r="CU504" s="31"/>
      <c r="CV504" s="31"/>
      <c r="CW504" s="31"/>
      <c r="CX504" s="31"/>
      <c r="CY504" s="31"/>
      <c r="CZ504" s="31"/>
      <c r="DA504" s="31"/>
      <c r="DB504" s="31"/>
      <c r="DC504" s="31"/>
      <c r="DD504" s="31"/>
      <c r="DE504" s="31"/>
      <c r="DF504" s="31"/>
      <c r="DG504" s="31"/>
      <c r="DH504" s="31"/>
      <c r="DI504" s="31"/>
      <c r="DJ504" s="31"/>
      <c r="DK504" s="31"/>
      <c r="DL504" s="31"/>
      <c r="DM504" s="31"/>
      <c r="DN504" s="31"/>
      <c r="DO504" s="31"/>
      <c r="DP504" s="31"/>
      <c r="DQ504" s="31"/>
      <c r="DR504" s="31"/>
      <c r="DS504" s="31"/>
      <c r="DT504" s="31"/>
      <c r="DU504" s="31"/>
      <c r="DV504" s="31"/>
      <c r="DW504" s="31"/>
      <c r="DX504" s="31"/>
      <c r="DY504" s="31"/>
    </row>
    <row r="505">
      <c r="U505" s="31"/>
      <c r="V505" s="31"/>
      <c r="W505" s="31"/>
      <c r="AL505" s="31"/>
      <c r="AS505" s="31"/>
      <c r="AT505" s="31"/>
      <c r="AU505" s="31"/>
      <c r="AY505" s="31"/>
      <c r="BA505" s="31"/>
      <c r="BC505" s="31"/>
      <c r="BJ505" s="31"/>
      <c r="BK505" s="31"/>
      <c r="BQ505" s="31"/>
      <c r="BR505" s="31"/>
      <c r="BS505" s="31"/>
      <c r="BT505" s="31"/>
      <c r="BU505" s="31"/>
      <c r="BV505" s="31"/>
      <c r="BW505" s="31"/>
      <c r="CQ505" s="31"/>
      <c r="CR505" s="31"/>
      <c r="CS505" s="31"/>
      <c r="CT505" s="31"/>
      <c r="CU505" s="31"/>
      <c r="CV505" s="31"/>
      <c r="CW505" s="31"/>
      <c r="CX505" s="31"/>
      <c r="CY505" s="31"/>
      <c r="CZ505" s="31"/>
      <c r="DA505" s="31"/>
      <c r="DB505" s="31"/>
      <c r="DC505" s="31"/>
      <c r="DD505" s="31"/>
      <c r="DE505" s="31"/>
      <c r="DF505" s="31"/>
      <c r="DG505" s="31"/>
      <c r="DH505" s="31"/>
      <c r="DI505" s="31"/>
      <c r="DJ505" s="31"/>
      <c r="DK505" s="31"/>
      <c r="DL505" s="31"/>
      <c r="DM505" s="31"/>
      <c r="DN505" s="31"/>
      <c r="DO505" s="31"/>
      <c r="DP505" s="31"/>
      <c r="DQ505" s="31"/>
      <c r="DR505" s="31"/>
      <c r="DS505" s="31"/>
      <c r="DT505" s="31"/>
      <c r="DU505" s="31"/>
      <c r="DV505" s="31"/>
      <c r="DW505" s="31"/>
      <c r="DX505" s="31"/>
      <c r="DY505" s="31"/>
    </row>
    <row r="506">
      <c r="U506" s="31"/>
      <c r="V506" s="31"/>
      <c r="W506" s="31"/>
      <c r="AL506" s="31"/>
      <c r="AS506" s="31"/>
      <c r="AT506" s="31"/>
      <c r="AU506" s="31"/>
      <c r="AY506" s="31"/>
      <c r="BA506" s="31"/>
      <c r="BC506" s="31"/>
      <c r="BJ506" s="31"/>
      <c r="BK506" s="31"/>
      <c r="BQ506" s="31"/>
      <c r="BR506" s="31"/>
      <c r="BS506" s="31"/>
      <c r="BT506" s="31"/>
      <c r="BU506" s="31"/>
      <c r="BV506" s="31"/>
      <c r="BW506" s="31"/>
      <c r="CQ506" s="31"/>
      <c r="CR506" s="31"/>
      <c r="CS506" s="31"/>
      <c r="CT506" s="31"/>
      <c r="CU506" s="31"/>
      <c r="CV506" s="31"/>
      <c r="CW506" s="31"/>
      <c r="CX506" s="31"/>
      <c r="CY506" s="31"/>
      <c r="CZ506" s="31"/>
      <c r="DA506" s="31"/>
      <c r="DB506" s="31"/>
      <c r="DC506" s="31"/>
      <c r="DD506" s="31"/>
      <c r="DE506" s="31"/>
      <c r="DF506" s="31"/>
      <c r="DG506" s="31"/>
      <c r="DH506" s="31"/>
      <c r="DI506" s="31"/>
      <c r="DJ506" s="31"/>
      <c r="DK506" s="31"/>
      <c r="DL506" s="31"/>
      <c r="DM506" s="31"/>
      <c r="DN506" s="31"/>
      <c r="DO506" s="31"/>
      <c r="DP506" s="31"/>
      <c r="DQ506" s="31"/>
      <c r="DR506" s="31"/>
      <c r="DS506" s="31"/>
      <c r="DT506" s="31"/>
      <c r="DU506" s="31"/>
      <c r="DV506" s="31"/>
      <c r="DW506" s="31"/>
      <c r="DX506" s="31"/>
      <c r="DY506" s="31"/>
    </row>
    <row r="507">
      <c r="U507" s="31"/>
      <c r="V507" s="31"/>
      <c r="W507" s="31"/>
      <c r="AL507" s="31"/>
      <c r="AS507" s="31"/>
      <c r="AT507" s="31"/>
      <c r="AU507" s="31"/>
      <c r="AY507" s="31"/>
      <c r="BA507" s="31"/>
      <c r="BC507" s="31"/>
      <c r="BJ507" s="31"/>
      <c r="BK507" s="31"/>
      <c r="BQ507" s="31"/>
      <c r="BR507" s="31"/>
      <c r="BS507" s="31"/>
      <c r="BT507" s="31"/>
      <c r="BU507" s="31"/>
      <c r="BV507" s="31"/>
      <c r="BW507" s="31"/>
      <c r="CQ507" s="31"/>
      <c r="CR507" s="31"/>
      <c r="CS507" s="31"/>
      <c r="CT507" s="31"/>
      <c r="CU507" s="31"/>
      <c r="CV507" s="31"/>
      <c r="CW507" s="31"/>
      <c r="CX507" s="31"/>
      <c r="CY507" s="31"/>
      <c r="CZ507" s="31"/>
      <c r="DA507" s="31"/>
      <c r="DB507" s="31"/>
      <c r="DC507" s="31"/>
      <c r="DD507" s="31"/>
      <c r="DE507" s="31"/>
      <c r="DF507" s="31"/>
      <c r="DG507" s="31"/>
      <c r="DH507" s="31"/>
      <c r="DI507" s="31"/>
      <c r="DJ507" s="31"/>
      <c r="DK507" s="31"/>
      <c r="DL507" s="31"/>
      <c r="DM507" s="31"/>
      <c r="DN507" s="31"/>
      <c r="DO507" s="31"/>
      <c r="DP507" s="31"/>
      <c r="DQ507" s="31"/>
      <c r="DR507" s="31"/>
      <c r="DS507" s="31"/>
      <c r="DT507" s="31"/>
      <c r="DU507" s="31"/>
      <c r="DV507" s="31"/>
      <c r="DW507" s="31"/>
      <c r="DX507" s="31"/>
      <c r="DY507" s="31"/>
    </row>
    <row r="508">
      <c r="U508" s="31"/>
      <c r="V508" s="31"/>
      <c r="W508" s="31"/>
      <c r="AL508" s="31"/>
      <c r="AS508" s="31"/>
      <c r="AT508" s="31"/>
      <c r="AU508" s="31"/>
      <c r="AY508" s="31"/>
      <c r="BA508" s="31"/>
      <c r="BC508" s="31"/>
      <c r="BJ508" s="31"/>
      <c r="BK508" s="31"/>
      <c r="BQ508" s="31"/>
      <c r="BR508" s="31"/>
      <c r="BS508" s="31"/>
      <c r="BT508" s="31"/>
      <c r="BU508" s="31"/>
      <c r="BV508" s="31"/>
      <c r="BW508" s="31"/>
      <c r="CQ508" s="31"/>
      <c r="CR508" s="31"/>
      <c r="CS508" s="31"/>
      <c r="CT508" s="31"/>
      <c r="CU508" s="31"/>
      <c r="CV508" s="31"/>
      <c r="CW508" s="31"/>
      <c r="CX508" s="31"/>
      <c r="CY508" s="31"/>
      <c r="CZ508" s="31"/>
      <c r="DA508" s="31"/>
      <c r="DB508" s="31"/>
      <c r="DC508" s="31"/>
      <c r="DD508" s="31"/>
      <c r="DE508" s="31"/>
      <c r="DF508" s="31"/>
      <c r="DG508" s="31"/>
      <c r="DH508" s="31"/>
      <c r="DI508" s="31"/>
      <c r="DJ508" s="31"/>
      <c r="DK508" s="31"/>
      <c r="DL508" s="31"/>
      <c r="DM508" s="31"/>
      <c r="DN508" s="31"/>
      <c r="DO508" s="31"/>
      <c r="DP508" s="31"/>
      <c r="DQ508" s="31"/>
      <c r="DR508" s="31"/>
      <c r="DS508" s="31"/>
      <c r="DT508" s="31"/>
      <c r="DU508" s="31"/>
      <c r="DV508" s="31"/>
      <c r="DW508" s="31"/>
      <c r="DX508" s="31"/>
      <c r="DY508" s="31"/>
    </row>
    <row r="509">
      <c r="U509" s="31"/>
      <c r="V509" s="31"/>
      <c r="W509" s="31"/>
      <c r="AL509" s="31"/>
      <c r="AS509" s="31"/>
      <c r="AT509" s="31"/>
      <c r="AU509" s="31"/>
      <c r="AY509" s="31"/>
      <c r="BA509" s="31"/>
      <c r="BC509" s="31"/>
      <c r="BJ509" s="31"/>
      <c r="BK509" s="31"/>
      <c r="BQ509" s="31"/>
      <c r="BR509" s="31"/>
      <c r="BS509" s="31"/>
      <c r="BT509" s="31"/>
      <c r="BU509" s="31"/>
      <c r="BV509" s="31"/>
      <c r="BW509" s="31"/>
      <c r="CQ509" s="31"/>
      <c r="CR509" s="31"/>
      <c r="CS509" s="31"/>
      <c r="CT509" s="31"/>
      <c r="CU509" s="31"/>
      <c r="CV509" s="31"/>
      <c r="CW509" s="31"/>
      <c r="CX509" s="31"/>
      <c r="CY509" s="31"/>
      <c r="CZ509" s="31"/>
      <c r="DA509" s="31"/>
      <c r="DB509" s="31"/>
      <c r="DC509" s="31"/>
      <c r="DD509" s="31"/>
      <c r="DE509" s="31"/>
      <c r="DF509" s="31"/>
      <c r="DG509" s="31"/>
      <c r="DH509" s="31"/>
      <c r="DI509" s="31"/>
      <c r="DJ509" s="31"/>
      <c r="DK509" s="31"/>
      <c r="DL509" s="31"/>
      <c r="DM509" s="31"/>
      <c r="DN509" s="31"/>
      <c r="DO509" s="31"/>
      <c r="DP509" s="31"/>
      <c r="DQ509" s="31"/>
      <c r="DR509" s="31"/>
      <c r="DS509" s="31"/>
      <c r="DT509" s="31"/>
      <c r="DU509" s="31"/>
      <c r="DV509" s="31"/>
      <c r="DW509" s="31"/>
      <c r="DX509" s="31"/>
      <c r="DY509" s="31"/>
    </row>
    <row r="510">
      <c r="U510" s="31"/>
      <c r="V510" s="31"/>
      <c r="W510" s="31"/>
      <c r="AL510" s="31"/>
      <c r="AS510" s="31"/>
      <c r="AT510" s="31"/>
      <c r="AU510" s="31"/>
      <c r="AY510" s="31"/>
      <c r="BA510" s="31"/>
      <c r="BC510" s="31"/>
      <c r="BJ510" s="31"/>
      <c r="BK510" s="31"/>
      <c r="BQ510" s="31"/>
      <c r="BR510" s="31"/>
      <c r="BS510" s="31"/>
      <c r="BT510" s="31"/>
      <c r="BU510" s="31"/>
      <c r="BV510" s="31"/>
      <c r="BW510" s="31"/>
      <c r="CQ510" s="31"/>
      <c r="CR510" s="31"/>
      <c r="CS510" s="31"/>
      <c r="CT510" s="31"/>
      <c r="CU510" s="31"/>
      <c r="CV510" s="31"/>
      <c r="CW510" s="31"/>
      <c r="CX510" s="31"/>
      <c r="CY510" s="31"/>
      <c r="CZ510" s="31"/>
      <c r="DA510" s="31"/>
      <c r="DB510" s="31"/>
      <c r="DC510" s="31"/>
      <c r="DD510" s="31"/>
      <c r="DE510" s="31"/>
      <c r="DF510" s="31"/>
      <c r="DG510" s="31"/>
      <c r="DH510" s="31"/>
      <c r="DI510" s="31"/>
      <c r="DJ510" s="31"/>
      <c r="DK510" s="31"/>
      <c r="DL510" s="31"/>
      <c r="DM510" s="31"/>
      <c r="DN510" s="31"/>
      <c r="DO510" s="31"/>
      <c r="DP510" s="31"/>
      <c r="DQ510" s="31"/>
      <c r="DR510" s="31"/>
      <c r="DS510" s="31"/>
      <c r="DT510" s="31"/>
      <c r="DU510" s="31"/>
      <c r="DV510" s="31"/>
      <c r="DW510" s="31"/>
      <c r="DX510" s="31"/>
      <c r="DY510" s="31"/>
    </row>
    <row r="511">
      <c r="U511" s="31"/>
      <c r="V511" s="31"/>
      <c r="W511" s="31"/>
      <c r="AL511" s="31"/>
      <c r="AS511" s="31"/>
      <c r="AT511" s="31"/>
      <c r="AU511" s="31"/>
      <c r="AY511" s="31"/>
      <c r="BA511" s="31"/>
      <c r="BC511" s="31"/>
      <c r="BJ511" s="31"/>
      <c r="BK511" s="31"/>
      <c r="BQ511" s="31"/>
      <c r="BR511" s="31"/>
      <c r="BS511" s="31"/>
      <c r="BT511" s="31"/>
      <c r="BU511" s="31"/>
      <c r="BV511" s="31"/>
      <c r="BW511" s="31"/>
      <c r="CQ511" s="31"/>
      <c r="CR511" s="31"/>
      <c r="CS511" s="31"/>
      <c r="CT511" s="31"/>
      <c r="CU511" s="31"/>
      <c r="CV511" s="31"/>
      <c r="CW511" s="31"/>
      <c r="CX511" s="31"/>
      <c r="CY511" s="31"/>
      <c r="CZ511" s="31"/>
      <c r="DA511" s="31"/>
      <c r="DB511" s="31"/>
      <c r="DC511" s="31"/>
      <c r="DD511" s="31"/>
      <c r="DE511" s="31"/>
      <c r="DF511" s="31"/>
      <c r="DG511" s="31"/>
      <c r="DH511" s="31"/>
      <c r="DI511" s="31"/>
      <c r="DJ511" s="31"/>
      <c r="DK511" s="31"/>
      <c r="DL511" s="31"/>
      <c r="DM511" s="31"/>
      <c r="DN511" s="31"/>
      <c r="DO511" s="31"/>
      <c r="DP511" s="31"/>
      <c r="DQ511" s="31"/>
      <c r="DR511" s="31"/>
      <c r="DS511" s="31"/>
      <c r="DT511" s="31"/>
      <c r="DU511" s="31"/>
      <c r="DV511" s="31"/>
      <c r="DW511" s="31"/>
      <c r="DX511" s="31"/>
      <c r="DY511" s="31"/>
    </row>
    <row r="512">
      <c r="U512" s="31"/>
      <c r="V512" s="31"/>
      <c r="W512" s="31"/>
      <c r="AL512" s="31"/>
      <c r="AS512" s="31"/>
      <c r="AT512" s="31"/>
      <c r="AU512" s="31"/>
      <c r="AY512" s="31"/>
      <c r="BA512" s="31"/>
      <c r="BC512" s="31"/>
      <c r="BJ512" s="31"/>
      <c r="BK512" s="31"/>
      <c r="BQ512" s="31"/>
      <c r="BR512" s="31"/>
      <c r="BS512" s="31"/>
      <c r="BT512" s="31"/>
      <c r="BU512" s="31"/>
      <c r="BV512" s="31"/>
      <c r="BW512" s="31"/>
      <c r="CQ512" s="31"/>
      <c r="CR512" s="31"/>
      <c r="CS512" s="31"/>
      <c r="CT512" s="31"/>
      <c r="CU512" s="31"/>
      <c r="CV512" s="31"/>
      <c r="CW512" s="31"/>
      <c r="CX512" s="31"/>
      <c r="CY512" s="31"/>
      <c r="CZ512" s="31"/>
      <c r="DA512" s="31"/>
      <c r="DB512" s="31"/>
      <c r="DC512" s="31"/>
      <c r="DD512" s="31"/>
      <c r="DE512" s="31"/>
      <c r="DF512" s="31"/>
      <c r="DG512" s="31"/>
      <c r="DH512" s="31"/>
      <c r="DI512" s="31"/>
      <c r="DJ512" s="31"/>
      <c r="DK512" s="31"/>
      <c r="DL512" s="31"/>
      <c r="DM512" s="31"/>
      <c r="DN512" s="31"/>
      <c r="DO512" s="31"/>
      <c r="DP512" s="31"/>
      <c r="DQ512" s="31"/>
      <c r="DR512" s="31"/>
      <c r="DS512" s="31"/>
      <c r="DT512" s="31"/>
      <c r="DU512" s="31"/>
      <c r="DV512" s="31"/>
      <c r="DW512" s="31"/>
      <c r="DX512" s="31"/>
      <c r="DY512" s="31"/>
    </row>
    <row r="513">
      <c r="U513" s="31"/>
      <c r="V513" s="31"/>
      <c r="W513" s="31"/>
      <c r="AL513" s="31"/>
      <c r="AS513" s="31"/>
      <c r="AT513" s="31"/>
      <c r="AU513" s="31"/>
      <c r="AY513" s="31"/>
      <c r="BA513" s="31"/>
      <c r="BC513" s="31"/>
      <c r="BJ513" s="31"/>
      <c r="BK513" s="31"/>
      <c r="BQ513" s="31"/>
      <c r="BR513" s="31"/>
      <c r="BS513" s="31"/>
      <c r="BT513" s="31"/>
      <c r="BU513" s="31"/>
      <c r="BV513" s="31"/>
      <c r="BW513" s="31"/>
      <c r="CQ513" s="31"/>
      <c r="CR513" s="31"/>
      <c r="CS513" s="31"/>
      <c r="CT513" s="31"/>
      <c r="CU513" s="31"/>
      <c r="CV513" s="31"/>
      <c r="CW513" s="31"/>
      <c r="CX513" s="31"/>
      <c r="CY513" s="31"/>
      <c r="CZ513" s="31"/>
      <c r="DA513" s="31"/>
      <c r="DB513" s="31"/>
      <c r="DC513" s="31"/>
      <c r="DD513" s="31"/>
      <c r="DE513" s="31"/>
      <c r="DF513" s="31"/>
      <c r="DG513" s="31"/>
      <c r="DH513" s="31"/>
      <c r="DI513" s="31"/>
      <c r="DJ513" s="31"/>
      <c r="DK513" s="31"/>
      <c r="DL513" s="31"/>
      <c r="DM513" s="31"/>
      <c r="DN513" s="31"/>
      <c r="DO513" s="31"/>
      <c r="DP513" s="31"/>
      <c r="DQ513" s="31"/>
      <c r="DR513" s="31"/>
      <c r="DS513" s="31"/>
      <c r="DT513" s="31"/>
      <c r="DU513" s="31"/>
      <c r="DV513" s="31"/>
      <c r="DW513" s="31"/>
      <c r="DX513" s="31"/>
      <c r="DY513" s="31"/>
    </row>
    <row r="514">
      <c r="U514" s="31"/>
      <c r="V514" s="31"/>
      <c r="W514" s="31"/>
      <c r="AL514" s="31"/>
      <c r="AS514" s="31"/>
      <c r="AT514" s="31"/>
      <c r="AU514" s="31"/>
      <c r="AY514" s="31"/>
      <c r="BA514" s="31"/>
      <c r="BC514" s="31"/>
      <c r="BJ514" s="31"/>
      <c r="BK514" s="31"/>
      <c r="BQ514" s="31"/>
      <c r="BR514" s="31"/>
      <c r="BS514" s="31"/>
      <c r="BT514" s="31"/>
      <c r="BU514" s="31"/>
      <c r="BV514" s="31"/>
      <c r="BW514" s="31"/>
      <c r="CQ514" s="31"/>
      <c r="CR514" s="31"/>
      <c r="CS514" s="31"/>
      <c r="CT514" s="31"/>
      <c r="CU514" s="31"/>
      <c r="CV514" s="31"/>
      <c r="CW514" s="31"/>
      <c r="CX514" s="31"/>
      <c r="CY514" s="31"/>
      <c r="CZ514" s="31"/>
      <c r="DA514" s="31"/>
      <c r="DB514" s="31"/>
      <c r="DC514" s="31"/>
      <c r="DD514" s="31"/>
      <c r="DE514" s="31"/>
      <c r="DF514" s="31"/>
      <c r="DG514" s="31"/>
      <c r="DH514" s="31"/>
      <c r="DI514" s="31"/>
      <c r="DJ514" s="31"/>
      <c r="DK514" s="31"/>
      <c r="DL514" s="31"/>
      <c r="DM514" s="31"/>
      <c r="DN514" s="31"/>
      <c r="DO514" s="31"/>
      <c r="DP514" s="31"/>
      <c r="DQ514" s="31"/>
      <c r="DR514" s="31"/>
      <c r="DS514" s="31"/>
      <c r="DT514" s="31"/>
      <c r="DU514" s="31"/>
      <c r="DV514" s="31"/>
      <c r="DW514" s="31"/>
      <c r="DX514" s="31"/>
      <c r="DY514" s="31"/>
    </row>
    <row r="515">
      <c r="U515" s="31"/>
      <c r="V515" s="31"/>
      <c r="W515" s="31"/>
      <c r="AL515" s="31"/>
      <c r="AS515" s="31"/>
      <c r="AT515" s="31"/>
      <c r="AU515" s="31"/>
      <c r="AY515" s="31"/>
      <c r="BA515" s="31"/>
      <c r="BC515" s="31"/>
      <c r="BJ515" s="31"/>
      <c r="BK515" s="31"/>
      <c r="BQ515" s="31"/>
      <c r="BR515" s="31"/>
      <c r="BS515" s="31"/>
      <c r="BT515" s="31"/>
      <c r="BU515" s="31"/>
      <c r="BV515" s="31"/>
      <c r="BW515" s="31"/>
      <c r="CQ515" s="31"/>
      <c r="CR515" s="31"/>
      <c r="CS515" s="31"/>
      <c r="CT515" s="31"/>
      <c r="CU515" s="31"/>
      <c r="CV515" s="31"/>
      <c r="CW515" s="31"/>
      <c r="CX515" s="31"/>
      <c r="CY515" s="31"/>
      <c r="CZ515" s="31"/>
      <c r="DA515" s="31"/>
      <c r="DB515" s="31"/>
      <c r="DC515" s="31"/>
      <c r="DD515" s="31"/>
      <c r="DE515" s="31"/>
      <c r="DF515" s="31"/>
      <c r="DG515" s="31"/>
      <c r="DH515" s="31"/>
      <c r="DI515" s="31"/>
      <c r="DJ515" s="31"/>
      <c r="DK515" s="31"/>
      <c r="DL515" s="31"/>
      <c r="DM515" s="31"/>
      <c r="DN515" s="31"/>
      <c r="DO515" s="31"/>
      <c r="DP515" s="31"/>
      <c r="DQ515" s="31"/>
      <c r="DR515" s="31"/>
      <c r="DS515" s="31"/>
      <c r="DT515" s="31"/>
      <c r="DU515" s="31"/>
      <c r="DV515" s="31"/>
      <c r="DW515" s="31"/>
      <c r="DX515" s="31"/>
      <c r="DY515" s="31"/>
    </row>
    <row r="516">
      <c r="U516" s="31"/>
      <c r="V516" s="31"/>
      <c r="W516" s="31"/>
      <c r="AL516" s="31"/>
      <c r="AS516" s="31"/>
      <c r="AT516" s="31"/>
      <c r="AU516" s="31"/>
      <c r="AY516" s="31"/>
      <c r="BA516" s="31"/>
      <c r="BC516" s="31"/>
      <c r="BJ516" s="31"/>
      <c r="BK516" s="31"/>
      <c r="BQ516" s="31"/>
      <c r="BR516" s="31"/>
      <c r="BS516" s="31"/>
      <c r="BT516" s="31"/>
      <c r="BU516" s="31"/>
      <c r="BV516" s="31"/>
      <c r="BW516" s="31"/>
      <c r="CQ516" s="31"/>
      <c r="CR516" s="31"/>
      <c r="CS516" s="31"/>
      <c r="CT516" s="31"/>
      <c r="CU516" s="31"/>
      <c r="CV516" s="31"/>
      <c r="CW516" s="31"/>
      <c r="CX516" s="31"/>
      <c r="CY516" s="31"/>
      <c r="CZ516" s="31"/>
      <c r="DA516" s="31"/>
      <c r="DB516" s="31"/>
      <c r="DC516" s="31"/>
      <c r="DD516" s="31"/>
      <c r="DE516" s="31"/>
      <c r="DF516" s="31"/>
      <c r="DG516" s="31"/>
      <c r="DH516" s="31"/>
      <c r="DI516" s="31"/>
      <c r="DJ516" s="31"/>
      <c r="DK516" s="31"/>
      <c r="DL516" s="31"/>
      <c r="DM516" s="31"/>
      <c r="DN516" s="31"/>
      <c r="DO516" s="31"/>
      <c r="DP516" s="31"/>
      <c r="DQ516" s="31"/>
      <c r="DR516" s="31"/>
      <c r="DS516" s="31"/>
      <c r="DT516" s="31"/>
      <c r="DU516" s="31"/>
      <c r="DV516" s="31"/>
      <c r="DW516" s="31"/>
      <c r="DX516" s="31"/>
      <c r="DY516" s="31"/>
    </row>
    <row r="517">
      <c r="U517" s="31"/>
      <c r="V517" s="31"/>
      <c r="W517" s="31"/>
      <c r="AL517" s="31"/>
      <c r="AS517" s="31"/>
      <c r="AT517" s="31"/>
      <c r="AU517" s="31"/>
      <c r="AY517" s="31"/>
      <c r="BA517" s="31"/>
      <c r="BC517" s="31"/>
      <c r="BJ517" s="31"/>
      <c r="BK517" s="31"/>
      <c r="BQ517" s="31"/>
      <c r="BR517" s="31"/>
      <c r="BS517" s="31"/>
      <c r="BT517" s="31"/>
      <c r="BU517" s="31"/>
      <c r="BV517" s="31"/>
      <c r="BW517" s="31"/>
      <c r="CQ517" s="31"/>
      <c r="CR517" s="31"/>
      <c r="CS517" s="31"/>
      <c r="CT517" s="31"/>
      <c r="CU517" s="31"/>
      <c r="CV517" s="31"/>
      <c r="CW517" s="31"/>
      <c r="CX517" s="31"/>
      <c r="CY517" s="31"/>
      <c r="CZ517" s="31"/>
      <c r="DA517" s="31"/>
      <c r="DB517" s="31"/>
      <c r="DC517" s="31"/>
      <c r="DD517" s="31"/>
      <c r="DE517" s="31"/>
      <c r="DF517" s="31"/>
      <c r="DG517" s="31"/>
      <c r="DH517" s="31"/>
      <c r="DI517" s="31"/>
      <c r="DJ517" s="31"/>
      <c r="DK517" s="31"/>
      <c r="DL517" s="31"/>
      <c r="DM517" s="31"/>
      <c r="DN517" s="31"/>
      <c r="DO517" s="31"/>
      <c r="DP517" s="31"/>
      <c r="DQ517" s="31"/>
      <c r="DR517" s="31"/>
      <c r="DS517" s="31"/>
      <c r="DT517" s="31"/>
      <c r="DU517" s="31"/>
      <c r="DV517" s="31"/>
      <c r="DW517" s="31"/>
      <c r="DX517" s="31"/>
      <c r="DY517" s="31"/>
    </row>
    <row r="518">
      <c r="U518" s="31"/>
      <c r="V518" s="31"/>
      <c r="W518" s="31"/>
      <c r="AL518" s="31"/>
      <c r="AS518" s="31"/>
      <c r="AT518" s="31"/>
      <c r="AU518" s="31"/>
      <c r="AY518" s="31"/>
      <c r="BA518" s="31"/>
      <c r="BC518" s="31"/>
      <c r="BJ518" s="31"/>
      <c r="BK518" s="31"/>
      <c r="BQ518" s="31"/>
      <c r="BR518" s="31"/>
      <c r="BS518" s="31"/>
      <c r="BT518" s="31"/>
      <c r="BU518" s="31"/>
      <c r="BV518" s="31"/>
      <c r="BW518" s="31"/>
      <c r="CQ518" s="31"/>
      <c r="CR518" s="31"/>
      <c r="CS518" s="31"/>
      <c r="CT518" s="31"/>
      <c r="CU518" s="31"/>
      <c r="CV518" s="31"/>
      <c r="CW518" s="31"/>
      <c r="CX518" s="31"/>
      <c r="CY518" s="31"/>
      <c r="CZ518" s="31"/>
      <c r="DA518" s="31"/>
      <c r="DB518" s="31"/>
      <c r="DC518" s="31"/>
      <c r="DD518" s="31"/>
      <c r="DE518" s="31"/>
      <c r="DF518" s="31"/>
      <c r="DG518" s="31"/>
      <c r="DH518" s="31"/>
      <c r="DI518" s="31"/>
      <c r="DJ518" s="31"/>
      <c r="DK518" s="31"/>
      <c r="DL518" s="31"/>
      <c r="DM518" s="31"/>
      <c r="DN518" s="31"/>
      <c r="DO518" s="31"/>
      <c r="DP518" s="31"/>
      <c r="DQ518" s="31"/>
      <c r="DR518" s="31"/>
      <c r="DS518" s="31"/>
      <c r="DT518" s="31"/>
      <c r="DU518" s="31"/>
      <c r="DV518" s="31"/>
      <c r="DW518" s="31"/>
      <c r="DX518" s="31"/>
      <c r="DY518" s="31"/>
    </row>
    <row r="519">
      <c r="U519" s="31"/>
      <c r="V519" s="31"/>
      <c r="W519" s="31"/>
      <c r="AL519" s="31"/>
      <c r="AS519" s="31"/>
      <c r="AT519" s="31"/>
      <c r="AU519" s="31"/>
      <c r="AY519" s="31"/>
      <c r="BA519" s="31"/>
      <c r="BC519" s="31"/>
      <c r="BJ519" s="31"/>
      <c r="BK519" s="31"/>
      <c r="BQ519" s="31"/>
      <c r="BR519" s="31"/>
      <c r="BS519" s="31"/>
      <c r="BT519" s="31"/>
      <c r="BU519" s="31"/>
      <c r="BV519" s="31"/>
      <c r="BW519" s="31"/>
      <c r="CQ519" s="31"/>
      <c r="CR519" s="31"/>
      <c r="CS519" s="31"/>
      <c r="CT519" s="31"/>
      <c r="CU519" s="31"/>
      <c r="CV519" s="31"/>
      <c r="CW519" s="31"/>
      <c r="CX519" s="31"/>
      <c r="CY519" s="31"/>
      <c r="CZ519" s="31"/>
      <c r="DA519" s="31"/>
      <c r="DB519" s="31"/>
      <c r="DC519" s="31"/>
      <c r="DD519" s="31"/>
      <c r="DE519" s="31"/>
      <c r="DF519" s="31"/>
      <c r="DG519" s="31"/>
      <c r="DH519" s="31"/>
      <c r="DI519" s="31"/>
      <c r="DJ519" s="31"/>
      <c r="DK519" s="31"/>
      <c r="DL519" s="31"/>
      <c r="DM519" s="31"/>
      <c r="DN519" s="31"/>
      <c r="DO519" s="31"/>
      <c r="DP519" s="31"/>
      <c r="DQ519" s="31"/>
      <c r="DR519" s="31"/>
      <c r="DS519" s="31"/>
      <c r="DT519" s="31"/>
      <c r="DU519" s="31"/>
      <c r="DV519" s="31"/>
      <c r="DW519" s="31"/>
      <c r="DX519" s="31"/>
      <c r="DY519" s="31"/>
    </row>
    <row r="520">
      <c r="U520" s="31"/>
      <c r="V520" s="31"/>
      <c r="W520" s="31"/>
      <c r="AL520" s="31"/>
      <c r="AS520" s="31"/>
      <c r="AT520" s="31"/>
      <c r="AU520" s="31"/>
      <c r="AY520" s="31"/>
      <c r="BA520" s="31"/>
      <c r="BC520" s="31"/>
      <c r="BJ520" s="31"/>
      <c r="BK520" s="31"/>
      <c r="BQ520" s="31"/>
      <c r="BR520" s="31"/>
      <c r="BS520" s="31"/>
      <c r="BT520" s="31"/>
      <c r="BU520" s="31"/>
      <c r="BV520" s="31"/>
      <c r="BW520" s="31"/>
      <c r="CQ520" s="31"/>
      <c r="CR520" s="31"/>
      <c r="CS520" s="31"/>
      <c r="CT520" s="31"/>
      <c r="CU520" s="31"/>
      <c r="CV520" s="31"/>
      <c r="CW520" s="31"/>
      <c r="CX520" s="31"/>
      <c r="CY520" s="31"/>
      <c r="CZ520" s="31"/>
      <c r="DA520" s="31"/>
      <c r="DB520" s="31"/>
      <c r="DC520" s="31"/>
      <c r="DD520" s="31"/>
      <c r="DE520" s="31"/>
      <c r="DF520" s="31"/>
      <c r="DG520" s="31"/>
      <c r="DH520" s="31"/>
      <c r="DI520" s="31"/>
      <c r="DJ520" s="31"/>
      <c r="DK520" s="31"/>
      <c r="DL520" s="31"/>
      <c r="DM520" s="31"/>
      <c r="DN520" s="31"/>
      <c r="DO520" s="31"/>
      <c r="DP520" s="31"/>
      <c r="DQ520" s="31"/>
      <c r="DR520" s="31"/>
      <c r="DS520" s="31"/>
      <c r="DT520" s="31"/>
      <c r="DU520" s="31"/>
      <c r="DV520" s="31"/>
      <c r="DW520" s="31"/>
      <c r="DX520" s="31"/>
      <c r="DY520" s="31"/>
    </row>
    <row r="521">
      <c r="U521" s="31"/>
      <c r="V521" s="31"/>
      <c r="W521" s="31"/>
      <c r="AL521" s="31"/>
      <c r="AS521" s="31"/>
      <c r="AT521" s="31"/>
      <c r="AU521" s="31"/>
      <c r="AY521" s="31"/>
      <c r="BA521" s="31"/>
      <c r="BC521" s="31"/>
      <c r="BJ521" s="31"/>
      <c r="BK521" s="31"/>
      <c r="BQ521" s="31"/>
      <c r="BR521" s="31"/>
      <c r="BS521" s="31"/>
      <c r="BT521" s="31"/>
      <c r="BU521" s="31"/>
      <c r="BV521" s="31"/>
      <c r="BW521" s="31"/>
      <c r="CQ521" s="31"/>
      <c r="CR521" s="31"/>
      <c r="CS521" s="31"/>
      <c r="CT521" s="31"/>
      <c r="CU521" s="31"/>
      <c r="CV521" s="31"/>
      <c r="CW521" s="31"/>
      <c r="CX521" s="31"/>
      <c r="CY521" s="31"/>
      <c r="CZ521" s="31"/>
      <c r="DA521" s="31"/>
      <c r="DB521" s="31"/>
      <c r="DC521" s="31"/>
      <c r="DD521" s="31"/>
      <c r="DE521" s="31"/>
      <c r="DF521" s="31"/>
      <c r="DG521" s="31"/>
      <c r="DH521" s="31"/>
      <c r="DI521" s="31"/>
      <c r="DJ521" s="31"/>
      <c r="DK521" s="31"/>
      <c r="DL521" s="31"/>
      <c r="DM521" s="31"/>
      <c r="DN521" s="31"/>
      <c r="DO521" s="31"/>
      <c r="DP521" s="31"/>
      <c r="DQ521" s="31"/>
      <c r="DR521" s="31"/>
      <c r="DS521" s="31"/>
      <c r="DT521" s="31"/>
      <c r="DU521" s="31"/>
      <c r="DV521" s="31"/>
      <c r="DW521" s="31"/>
      <c r="DX521" s="31"/>
      <c r="DY521" s="31"/>
    </row>
    <row r="522">
      <c r="U522" s="31"/>
      <c r="V522" s="31"/>
      <c r="W522" s="31"/>
      <c r="AL522" s="31"/>
      <c r="AS522" s="31"/>
      <c r="AT522" s="31"/>
      <c r="AU522" s="31"/>
      <c r="AY522" s="31"/>
      <c r="BA522" s="31"/>
      <c r="BC522" s="31"/>
      <c r="BJ522" s="31"/>
      <c r="BK522" s="31"/>
      <c r="BQ522" s="31"/>
      <c r="BR522" s="31"/>
      <c r="BS522" s="31"/>
      <c r="BT522" s="31"/>
      <c r="BU522" s="31"/>
      <c r="BV522" s="31"/>
      <c r="BW522" s="31"/>
      <c r="CQ522" s="31"/>
      <c r="CR522" s="31"/>
      <c r="CS522" s="31"/>
      <c r="CT522" s="31"/>
      <c r="CU522" s="31"/>
      <c r="CV522" s="31"/>
      <c r="CW522" s="31"/>
      <c r="CX522" s="31"/>
      <c r="CY522" s="31"/>
      <c r="CZ522" s="31"/>
      <c r="DA522" s="31"/>
      <c r="DB522" s="31"/>
      <c r="DC522" s="31"/>
      <c r="DD522" s="31"/>
      <c r="DE522" s="31"/>
      <c r="DF522" s="31"/>
      <c r="DG522" s="31"/>
      <c r="DH522" s="31"/>
      <c r="DI522" s="31"/>
      <c r="DJ522" s="31"/>
      <c r="DK522" s="31"/>
      <c r="DL522" s="31"/>
      <c r="DM522" s="31"/>
      <c r="DN522" s="31"/>
      <c r="DO522" s="31"/>
      <c r="DP522" s="31"/>
      <c r="DQ522" s="31"/>
      <c r="DR522" s="31"/>
      <c r="DS522" s="31"/>
      <c r="DT522" s="31"/>
      <c r="DU522" s="31"/>
      <c r="DV522" s="31"/>
      <c r="DW522" s="31"/>
      <c r="DX522" s="31"/>
      <c r="DY522" s="31"/>
    </row>
    <row r="523">
      <c r="U523" s="31"/>
      <c r="V523" s="31"/>
      <c r="W523" s="31"/>
      <c r="AL523" s="31"/>
      <c r="AS523" s="31"/>
      <c r="AT523" s="31"/>
      <c r="AU523" s="31"/>
      <c r="AY523" s="31"/>
      <c r="BA523" s="31"/>
      <c r="BC523" s="31"/>
      <c r="BJ523" s="31"/>
      <c r="BK523" s="31"/>
      <c r="BQ523" s="31"/>
      <c r="BR523" s="31"/>
      <c r="BS523" s="31"/>
      <c r="BT523" s="31"/>
      <c r="BU523" s="31"/>
      <c r="BV523" s="31"/>
      <c r="BW523" s="31"/>
      <c r="CQ523" s="31"/>
      <c r="CR523" s="31"/>
      <c r="CS523" s="31"/>
      <c r="CT523" s="31"/>
      <c r="CU523" s="31"/>
      <c r="CV523" s="31"/>
      <c r="CW523" s="31"/>
      <c r="CX523" s="31"/>
      <c r="CY523" s="31"/>
      <c r="CZ523" s="31"/>
      <c r="DA523" s="31"/>
      <c r="DB523" s="31"/>
      <c r="DC523" s="31"/>
      <c r="DD523" s="31"/>
      <c r="DE523" s="31"/>
      <c r="DF523" s="31"/>
      <c r="DG523" s="31"/>
      <c r="DH523" s="31"/>
      <c r="DI523" s="31"/>
      <c r="DJ523" s="31"/>
      <c r="DK523" s="31"/>
      <c r="DL523" s="31"/>
      <c r="DM523" s="31"/>
      <c r="DN523" s="31"/>
      <c r="DO523" s="31"/>
      <c r="DP523" s="31"/>
      <c r="DQ523" s="31"/>
      <c r="DR523" s="31"/>
      <c r="DS523" s="31"/>
      <c r="DT523" s="31"/>
      <c r="DU523" s="31"/>
      <c r="DV523" s="31"/>
      <c r="DW523" s="31"/>
      <c r="DX523" s="31"/>
      <c r="DY523" s="31"/>
    </row>
    <row r="524">
      <c r="U524" s="31"/>
      <c r="V524" s="31"/>
      <c r="W524" s="31"/>
      <c r="AL524" s="31"/>
      <c r="AS524" s="31"/>
      <c r="AT524" s="31"/>
      <c r="AU524" s="31"/>
      <c r="AY524" s="31"/>
      <c r="BA524" s="31"/>
      <c r="BC524" s="31"/>
      <c r="BJ524" s="31"/>
      <c r="BK524" s="31"/>
      <c r="BQ524" s="31"/>
      <c r="BR524" s="31"/>
      <c r="BS524" s="31"/>
      <c r="BT524" s="31"/>
      <c r="BU524" s="31"/>
      <c r="BV524" s="31"/>
      <c r="BW524" s="31"/>
      <c r="CQ524" s="31"/>
      <c r="CR524" s="31"/>
      <c r="CS524" s="31"/>
      <c r="CT524" s="31"/>
      <c r="CU524" s="31"/>
      <c r="CV524" s="31"/>
      <c r="CW524" s="31"/>
      <c r="CX524" s="31"/>
      <c r="CY524" s="31"/>
      <c r="CZ524" s="31"/>
      <c r="DA524" s="31"/>
      <c r="DB524" s="31"/>
      <c r="DC524" s="31"/>
      <c r="DD524" s="31"/>
      <c r="DE524" s="31"/>
      <c r="DF524" s="31"/>
      <c r="DG524" s="31"/>
      <c r="DH524" s="31"/>
      <c r="DI524" s="31"/>
      <c r="DJ524" s="31"/>
      <c r="DK524" s="31"/>
      <c r="DL524" s="31"/>
      <c r="DM524" s="31"/>
      <c r="DN524" s="31"/>
      <c r="DO524" s="31"/>
      <c r="DP524" s="31"/>
      <c r="DQ524" s="31"/>
      <c r="DR524" s="31"/>
      <c r="DS524" s="31"/>
      <c r="DT524" s="31"/>
      <c r="DU524" s="31"/>
      <c r="DV524" s="31"/>
      <c r="DW524" s="31"/>
      <c r="DX524" s="31"/>
      <c r="DY524" s="31"/>
    </row>
    <row r="525">
      <c r="U525" s="31"/>
      <c r="V525" s="31"/>
      <c r="W525" s="31"/>
      <c r="AL525" s="31"/>
      <c r="AS525" s="31"/>
      <c r="AT525" s="31"/>
      <c r="AU525" s="31"/>
      <c r="AY525" s="31"/>
      <c r="BA525" s="31"/>
      <c r="BC525" s="31"/>
      <c r="BJ525" s="31"/>
      <c r="BK525" s="31"/>
      <c r="BQ525" s="31"/>
      <c r="BR525" s="31"/>
      <c r="BS525" s="31"/>
      <c r="BT525" s="31"/>
      <c r="BU525" s="31"/>
      <c r="BV525" s="31"/>
      <c r="BW525" s="31"/>
      <c r="CQ525" s="31"/>
      <c r="CR525" s="31"/>
      <c r="CS525" s="31"/>
      <c r="CT525" s="31"/>
      <c r="CU525" s="31"/>
      <c r="CV525" s="31"/>
      <c r="CW525" s="31"/>
      <c r="CX525" s="31"/>
      <c r="CY525" s="31"/>
      <c r="CZ525" s="31"/>
      <c r="DA525" s="31"/>
      <c r="DB525" s="31"/>
      <c r="DC525" s="31"/>
      <c r="DD525" s="31"/>
      <c r="DE525" s="31"/>
      <c r="DF525" s="31"/>
      <c r="DG525" s="31"/>
      <c r="DH525" s="31"/>
      <c r="DI525" s="31"/>
      <c r="DJ525" s="31"/>
      <c r="DK525" s="31"/>
      <c r="DL525" s="31"/>
      <c r="DM525" s="31"/>
      <c r="DN525" s="31"/>
      <c r="DO525" s="31"/>
      <c r="DP525" s="31"/>
      <c r="DQ525" s="31"/>
      <c r="DR525" s="31"/>
      <c r="DS525" s="31"/>
      <c r="DT525" s="31"/>
      <c r="DU525" s="31"/>
      <c r="DV525" s="31"/>
      <c r="DW525" s="31"/>
      <c r="DX525" s="31"/>
      <c r="DY525" s="31"/>
    </row>
    <row r="526">
      <c r="U526" s="31"/>
      <c r="V526" s="31"/>
      <c r="W526" s="31"/>
      <c r="AL526" s="31"/>
      <c r="AS526" s="31"/>
      <c r="AT526" s="31"/>
      <c r="AU526" s="31"/>
      <c r="AY526" s="31"/>
      <c r="BA526" s="31"/>
      <c r="BC526" s="31"/>
      <c r="BJ526" s="31"/>
      <c r="BK526" s="31"/>
      <c r="BQ526" s="31"/>
      <c r="BR526" s="31"/>
      <c r="BS526" s="31"/>
      <c r="BT526" s="31"/>
      <c r="BU526" s="31"/>
      <c r="BV526" s="31"/>
      <c r="BW526" s="31"/>
      <c r="CQ526" s="31"/>
      <c r="CR526" s="31"/>
      <c r="CS526" s="31"/>
      <c r="CT526" s="31"/>
      <c r="CU526" s="31"/>
      <c r="CV526" s="31"/>
      <c r="CW526" s="31"/>
      <c r="CX526" s="31"/>
      <c r="CY526" s="31"/>
      <c r="CZ526" s="31"/>
      <c r="DA526" s="31"/>
      <c r="DB526" s="31"/>
      <c r="DC526" s="31"/>
      <c r="DD526" s="31"/>
      <c r="DE526" s="31"/>
      <c r="DF526" s="31"/>
      <c r="DG526" s="31"/>
      <c r="DH526" s="31"/>
      <c r="DI526" s="31"/>
      <c r="DJ526" s="31"/>
      <c r="DK526" s="31"/>
      <c r="DL526" s="31"/>
      <c r="DM526" s="31"/>
      <c r="DN526" s="31"/>
      <c r="DO526" s="31"/>
      <c r="DP526" s="31"/>
      <c r="DQ526" s="31"/>
      <c r="DR526" s="31"/>
      <c r="DS526" s="31"/>
      <c r="DT526" s="31"/>
      <c r="DU526" s="31"/>
      <c r="DV526" s="31"/>
      <c r="DW526" s="31"/>
      <c r="DX526" s="31"/>
      <c r="DY526" s="31"/>
    </row>
    <row r="527">
      <c r="U527" s="31"/>
      <c r="V527" s="31"/>
      <c r="W527" s="31"/>
      <c r="AL527" s="31"/>
      <c r="AS527" s="31"/>
      <c r="AT527" s="31"/>
      <c r="AU527" s="31"/>
      <c r="AY527" s="31"/>
      <c r="BA527" s="31"/>
      <c r="BC527" s="31"/>
      <c r="BJ527" s="31"/>
      <c r="BK527" s="31"/>
      <c r="BQ527" s="31"/>
      <c r="BR527" s="31"/>
      <c r="BS527" s="31"/>
      <c r="BT527" s="31"/>
      <c r="BU527" s="31"/>
      <c r="BV527" s="31"/>
      <c r="BW527" s="31"/>
      <c r="CQ527" s="31"/>
      <c r="CR527" s="31"/>
      <c r="CS527" s="31"/>
      <c r="CT527" s="31"/>
      <c r="CU527" s="31"/>
      <c r="CV527" s="31"/>
      <c r="CW527" s="31"/>
      <c r="CX527" s="31"/>
      <c r="CY527" s="31"/>
      <c r="CZ527" s="31"/>
      <c r="DA527" s="31"/>
      <c r="DB527" s="31"/>
      <c r="DC527" s="31"/>
      <c r="DD527" s="31"/>
      <c r="DE527" s="31"/>
      <c r="DF527" s="31"/>
      <c r="DG527" s="31"/>
      <c r="DH527" s="31"/>
      <c r="DI527" s="31"/>
      <c r="DJ527" s="31"/>
      <c r="DK527" s="31"/>
      <c r="DL527" s="31"/>
      <c r="DM527" s="31"/>
      <c r="DN527" s="31"/>
      <c r="DO527" s="31"/>
      <c r="DP527" s="31"/>
      <c r="DQ527" s="31"/>
      <c r="DR527" s="31"/>
      <c r="DS527" s="31"/>
      <c r="DT527" s="31"/>
      <c r="DU527" s="31"/>
      <c r="DV527" s="31"/>
      <c r="DW527" s="31"/>
      <c r="DX527" s="31"/>
      <c r="DY527" s="31"/>
    </row>
    <row r="528">
      <c r="U528" s="31"/>
      <c r="V528" s="31"/>
      <c r="W528" s="31"/>
      <c r="AL528" s="31"/>
      <c r="AS528" s="31"/>
      <c r="AT528" s="31"/>
      <c r="AU528" s="31"/>
      <c r="AY528" s="31"/>
      <c r="BA528" s="31"/>
      <c r="BC528" s="31"/>
      <c r="BJ528" s="31"/>
      <c r="BK528" s="31"/>
      <c r="BQ528" s="31"/>
      <c r="BR528" s="31"/>
      <c r="BS528" s="31"/>
      <c r="BT528" s="31"/>
      <c r="BU528" s="31"/>
      <c r="BV528" s="31"/>
      <c r="BW528" s="31"/>
      <c r="CQ528" s="31"/>
      <c r="CR528" s="31"/>
      <c r="CS528" s="31"/>
      <c r="CT528" s="31"/>
      <c r="CU528" s="31"/>
      <c r="CV528" s="31"/>
      <c r="CW528" s="31"/>
      <c r="CX528" s="31"/>
      <c r="CY528" s="31"/>
      <c r="CZ528" s="31"/>
      <c r="DA528" s="31"/>
      <c r="DB528" s="31"/>
      <c r="DC528" s="31"/>
      <c r="DD528" s="31"/>
      <c r="DE528" s="31"/>
      <c r="DF528" s="31"/>
      <c r="DG528" s="31"/>
      <c r="DH528" s="31"/>
      <c r="DI528" s="31"/>
      <c r="DJ528" s="31"/>
      <c r="DK528" s="31"/>
      <c r="DL528" s="31"/>
      <c r="DM528" s="31"/>
      <c r="DN528" s="31"/>
      <c r="DO528" s="31"/>
      <c r="DP528" s="31"/>
      <c r="DQ528" s="31"/>
      <c r="DR528" s="31"/>
      <c r="DS528" s="31"/>
      <c r="DT528" s="31"/>
      <c r="DU528" s="31"/>
      <c r="DV528" s="31"/>
      <c r="DW528" s="31"/>
      <c r="DX528" s="31"/>
      <c r="DY528" s="31"/>
    </row>
    <row r="529">
      <c r="U529" s="31"/>
      <c r="V529" s="31"/>
      <c r="W529" s="31"/>
      <c r="AL529" s="31"/>
      <c r="AS529" s="31"/>
      <c r="AT529" s="31"/>
      <c r="AU529" s="31"/>
      <c r="AY529" s="31"/>
      <c r="BA529" s="31"/>
      <c r="BC529" s="31"/>
      <c r="BJ529" s="31"/>
      <c r="BK529" s="31"/>
      <c r="BQ529" s="31"/>
      <c r="BR529" s="31"/>
      <c r="BS529" s="31"/>
      <c r="BT529" s="31"/>
      <c r="BU529" s="31"/>
      <c r="BV529" s="31"/>
      <c r="BW529" s="31"/>
      <c r="CQ529" s="31"/>
      <c r="CR529" s="31"/>
      <c r="CS529" s="31"/>
      <c r="CT529" s="31"/>
      <c r="CU529" s="31"/>
      <c r="CV529" s="31"/>
      <c r="CW529" s="31"/>
      <c r="CX529" s="31"/>
      <c r="CY529" s="31"/>
      <c r="CZ529" s="31"/>
      <c r="DA529" s="31"/>
      <c r="DB529" s="31"/>
      <c r="DC529" s="31"/>
      <c r="DD529" s="31"/>
      <c r="DE529" s="31"/>
      <c r="DF529" s="31"/>
      <c r="DG529" s="31"/>
      <c r="DH529" s="31"/>
      <c r="DI529" s="31"/>
      <c r="DJ529" s="31"/>
      <c r="DK529" s="31"/>
      <c r="DL529" s="31"/>
      <c r="DM529" s="31"/>
      <c r="DN529" s="31"/>
      <c r="DO529" s="31"/>
      <c r="DP529" s="31"/>
      <c r="DQ529" s="31"/>
      <c r="DR529" s="31"/>
      <c r="DS529" s="31"/>
      <c r="DT529" s="31"/>
      <c r="DU529" s="31"/>
      <c r="DV529" s="31"/>
      <c r="DW529" s="31"/>
      <c r="DX529" s="31"/>
      <c r="DY529" s="31"/>
    </row>
    <row r="530">
      <c r="U530" s="31"/>
      <c r="V530" s="31"/>
      <c r="W530" s="31"/>
      <c r="AL530" s="31"/>
      <c r="AS530" s="31"/>
      <c r="AT530" s="31"/>
      <c r="AU530" s="31"/>
      <c r="AY530" s="31"/>
      <c r="BA530" s="31"/>
      <c r="BC530" s="31"/>
      <c r="BJ530" s="31"/>
      <c r="BK530" s="31"/>
      <c r="BQ530" s="31"/>
      <c r="BR530" s="31"/>
      <c r="BS530" s="31"/>
      <c r="BT530" s="31"/>
      <c r="BU530" s="31"/>
      <c r="BV530" s="31"/>
      <c r="BW530" s="31"/>
      <c r="CQ530" s="31"/>
      <c r="CR530" s="31"/>
      <c r="CS530" s="31"/>
      <c r="CT530" s="31"/>
      <c r="CU530" s="31"/>
      <c r="CV530" s="31"/>
      <c r="CW530" s="31"/>
      <c r="CX530" s="31"/>
      <c r="CY530" s="31"/>
      <c r="CZ530" s="31"/>
      <c r="DA530" s="31"/>
      <c r="DB530" s="31"/>
      <c r="DC530" s="31"/>
      <c r="DD530" s="31"/>
      <c r="DE530" s="31"/>
      <c r="DF530" s="31"/>
      <c r="DG530" s="31"/>
      <c r="DH530" s="31"/>
      <c r="DI530" s="31"/>
      <c r="DJ530" s="31"/>
      <c r="DK530" s="31"/>
      <c r="DL530" s="31"/>
      <c r="DM530" s="31"/>
      <c r="DN530" s="31"/>
      <c r="DO530" s="31"/>
      <c r="DP530" s="31"/>
      <c r="DQ530" s="31"/>
      <c r="DR530" s="31"/>
      <c r="DS530" s="31"/>
      <c r="DT530" s="31"/>
      <c r="DU530" s="31"/>
      <c r="DV530" s="31"/>
      <c r="DW530" s="31"/>
      <c r="DX530" s="31"/>
      <c r="DY530" s="31"/>
    </row>
    <row r="531">
      <c r="U531" s="31"/>
      <c r="V531" s="31"/>
      <c r="W531" s="31"/>
      <c r="AL531" s="31"/>
      <c r="AS531" s="31"/>
      <c r="AT531" s="31"/>
      <c r="AU531" s="31"/>
      <c r="AY531" s="31"/>
      <c r="BA531" s="31"/>
      <c r="BC531" s="31"/>
      <c r="BJ531" s="31"/>
      <c r="BK531" s="31"/>
      <c r="BQ531" s="31"/>
      <c r="BR531" s="31"/>
      <c r="BS531" s="31"/>
      <c r="BT531" s="31"/>
      <c r="BU531" s="31"/>
      <c r="BV531" s="31"/>
      <c r="BW531" s="31"/>
      <c r="CQ531" s="31"/>
      <c r="CR531" s="31"/>
      <c r="CS531" s="31"/>
      <c r="CT531" s="31"/>
      <c r="CU531" s="31"/>
      <c r="CV531" s="31"/>
      <c r="CW531" s="31"/>
      <c r="CX531" s="31"/>
      <c r="CY531" s="31"/>
      <c r="CZ531" s="31"/>
      <c r="DA531" s="31"/>
      <c r="DB531" s="31"/>
      <c r="DC531" s="31"/>
      <c r="DD531" s="31"/>
      <c r="DE531" s="31"/>
      <c r="DF531" s="31"/>
      <c r="DG531" s="31"/>
      <c r="DH531" s="31"/>
      <c r="DI531" s="31"/>
      <c r="DJ531" s="31"/>
      <c r="DK531" s="31"/>
      <c r="DL531" s="31"/>
      <c r="DM531" s="31"/>
      <c r="DN531" s="31"/>
      <c r="DO531" s="31"/>
      <c r="DP531" s="31"/>
      <c r="DQ531" s="31"/>
      <c r="DR531" s="31"/>
      <c r="DS531" s="31"/>
      <c r="DT531" s="31"/>
      <c r="DU531" s="31"/>
      <c r="DV531" s="31"/>
      <c r="DW531" s="31"/>
      <c r="DX531" s="31"/>
      <c r="DY531" s="31"/>
    </row>
    <row r="532">
      <c r="U532" s="31"/>
      <c r="V532" s="31"/>
      <c r="W532" s="31"/>
      <c r="AL532" s="31"/>
      <c r="AS532" s="31"/>
      <c r="AT532" s="31"/>
      <c r="AU532" s="31"/>
      <c r="AY532" s="31"/>
      <c r="BA532" s="31"/>
      <c r="BC532" s="31"/>
      <c r="BJ532" s="31"/>
      <c r="BK532" s="31"/>
      <c r="BQ532" s="31"/>
      <c r="BR532" s="31"/>
      <c r="BS532" s="31"/>
      <c r="BT532" s="31"/>
      <c r="BU532" s="31"/>
      <c r="BV532" s="31"/>
      <c r="BW532" s="31"/>
      <c r="CQ532" s="31"/>
      <c r="CR532" s="31"/>
      <c r="CS532" s="31"/>
      <c r="CT532" s="31"/>
      <c r="CU532" s="31"/>
      <c r="CV532" s="31"/>
      <c r="CW532" s="31"/>
      <c r="CX532" s="31"/>
      <c r="CY532" s="31"/>
      <c r="CZ532" s="31"/>
      <c r="DA532" s="31"/>
      <c r="DB532" s="31"/>
      <c r="DC532" s="31"/>
      <c r="DD532" s="31"/>
      <c r="DE532" s="31"/>
      <c r="DF532" s="31"/>
      <c r="DG532" s="31"/>
      <c r="DH532" s="31"/>
      <c r="DI532" s="31"/>
      <c r="DJ532" s="31"/>
      <c r="DK532" s="31"/>
      <c r="DL532" s="31"/>
      <c r="DM532" s="31"/>
      <c r="DN532" s="31"/>
      <c r="DO532" s="31"/>
      <c r="DP532" s="31"/>
      <c r="DQ532" s="31"/>
      <c r="DR532" s="31"/>
      <c r="DS532" s="31"/>
      <c r="DT532" s="31"/>
      <c r="DU532" s="31"/>
      <c r="DV532" s="31"/>
      <c r="DW532" s="31"/>
      <c r="DX532" s="31"/>
      <c r="DY532" s="31"/>
    </row>
    <row r="533">
      <c r="U533" s="31"/>
      <c r="V533" s="31"/>
      <c r="W533" s="31"/>
      <c r="AL533" s="31"/>
      <c r="AS533" s="31"/>
      <c r="AT533" s="31"/>
      <c r="AU533" s="31"/>
      <c r="AY533" s="31"/>
      <c r="BA533" s="31"/>
      <c r="BC533" s="31"/>
      <c r="BJ533" s="31"/>
      <c r="BK533" s="31"/>
      <c r="BQ533" s="31"/>
      <c r="BR533" s="31"/>
      <c r="BS533" s="31"/>
      <c r="BT533" s="31"/>
      <c r="BU533" s="31"/>
      <c r="BV533" s="31"/>
      <c r="BW533" s="31"/>
      <c r="CQ533" s="31"/>
      <c r="CR533" s="31"/>
      <c r="CS533" s="31"/>
      <c r="CT533" s="31"/>
      <c r="CU533" s="31"/>
      <c r="CV533" s="31"/>
      <c r="CW533" s="31"/>
      <c r="CX533" s="31"/>
      <c r="CY533" s="31"/>
      <c r="CZ533" s="31"/>
      <c r="DA533" s="31"/>
      <c r="DB533" s="31"/>
      <c r="DC533" s="31"/>
      <c r="DD533" s="31"/>
      <c r="DE533" s="31"/>
      <c r="DF533" s="31"/>
      <c r="DG533" s="31"/>
      <c r="DH533" s="31"/>
      <c r="DI533" s="31"/>
      <c r="DJ533" s="31"/>
      <c r="DK533" s="31"/>
      <c r="DL533" s="31"/>
      <c r="DM533" s="31"/>
      <c r="DN533" s="31"/>
      <c r="DO533" s="31"/>
      <c r="DP533" s="31"/>
      <c r="DQ533" s="31"/>
      <c r="DR533" s="31"/>
      <c r="DS533" s="31"/>
      <c r="DT533" s="31"/>
      <c r="DU533" s="31"/>
      <c r="DV533" s="31"/>
      <c r="DW533" s="31"/>
      <c r="DX533" s="31"/>
      <c r="DY533" s="31"/>
    </row>
    <row r="534">
      <c r="U534" s="31"/>
      <c r="V534" s="31"/>
      <c r="W534" s="31"/>
      <c r="AL534" s="31"/>
      <c r="AS534" s="31"/>
      <c r="AT534" s="31"/>
      <c r="AU534" s="31"/>
      <c r="AY534" s="31"/>
      <c r="BA534" s="31"/>
      <c r="BC534" s="31"/>
      <c r="BJ534" s="31"/>
      <c r="BK534" s="31"/>
      <c r="BQ534" s="31"/>
      <c r="BR534" s="31"/>
      <c r="BS534" s="31"/>
      <c r="BT534" s="31"/>
      <c r="BU534" s="31"/>
      <c r="BV534" s="31"/>
      <c r="BW534" s="31"/>
      <c r="CQ534" s="31"/>
      <c r="CR534" s="31"/>
      <c r="CS534" s="31"/>
      <c r="CT534" s="31"/>
      <c r="CU534" s="31"/>
      <c r="CV534" s="31"/>
      <c r="CW534" s="31"/>
      <c r="CX534" s="31"/>
      <c r="CY534" s="31"/>
      <c r="CZ534" s="31"/>
      <c r="DA534" s="31"/>
      <c r="DB534" s="31"/>
      <c r="DC534" s="31"/>
      <c r="DD534" s="31"/>
      <c r="DE534" s="31"/>
      <c r="DF534" s="31"/>
      <c r="DG534" s="31"/>
      <c r="DH534" s="31"/>
      <c r="DI534" s="31"/>
      <c r="DJ534" s="31"/>
      <c r="DK534" s="31"/>
      <c r="DL534" s="31"/>
      <c r="DM534" s="31"/>
      <c r="DN534" s="31"/>
      <c r="DO534" s="31"/>
      <c r="DP534" s="31"/>
      <c r="DQ534" s="31"/>
      <c r="DR534" s="31"/>
      <c r="DS534" s="31"/>
      <c r="DT534" s="31"/>
      <c r="DU534" s="31"/>
      <c r="DV534" s="31"/>
      <c r="DW534" s="31"/>
      <c r="DX534" s="31"/>
      <c r="DY534" s="31"/>
    </row>
    <row r="535">
      <c r="U535" s="31"/>
      <c r="V535" s="31"/>
      <c r="W535" s="31"/>
      <c r="AL535" s="31"/>
      <c r="AS535" s="31"/>
      <c r="AT535" s="31"/>
      <c r="AU535" s="31"/>
      <c r="AY535" s="31"/>
      <c r="BA535" s="31"/>
      <c r="BC535" s="31"/>
      <c r="BJ535" s="31"/>
      <c r="BK535" s="31"/>
      <c r="BQ535" s="31"/>
      <c r="BR535" s="31"/>
      <c r="BS535" s="31"/>
      <c r="BT535" s="31"/>
      <c r="BU535" s="31"/>
      <c r="BV535" s="31"/>
      <c r="BW535" s="31"/>
      <c r="CQ535" s="31"/>
      <c r="CR535" s="31"/>
      <c r="CS535" s="31"/>
      <c r="CT535" s="31"/>
      <c r="CU535" s="31"/>
      <c r="CV535" s="31"/>
      <c r="CW535" s="31"/>
      <c r="CX535" s="31"/>
      <c r="CY535" s="31"/>
      <c r="CZ535" s="31"/>
      <c r="DA535" s="31"/>
      <c r="DB535" s="31"/>
      <c r="DC535" s="31"/>
      <c r="DD535" s="31"/>
      <c r="DE535" s="31"/>
      <c r="DF535" s="31"/>
      <c r="DG535" s="31"/>
      <c r="DH535" s="31"/>
      <c r="DI535" s="31"/>
      <c r="DJ535" s="31"/>
      <c r="DK535" s="31"/>
      <c r="DL535" s="31"/>
      <c r="DM535" s="31"/>
      <c r="DN535" s="31"/>
      <c r="DO535" s="31"/>
      <c r="DP535" s="31"/>
      <c r="DQ535" s="31"/>
      <c r="DR535" s="31"/>
      <c r="DS535" s="31"/>
      <c r="DT535" s="31"/>
      <c r="DU535" s="31"/>
      <c r="DV535" s="31"/>
      <c r="DW535" s="31"/>
      <c r="DX535" s="31"/>
      <c r="DY535" s="31"/>
    </row>
    <row r="536">
      <c r="U536" s="31"/>
      <c r="V536" s="31"/>
      <c r="W536" s="31"/>
      <c r="AL536" s="31"/>
      <c r="AS536" s="31"/>
      <c r="AT536" s="31"/>
      <c r="AU536" s="31"/>
      <c r="AY536" s="31"/>
      <c r="BA536" s="31"/>
      <c r="BC536" s="31"/>
      <c r="BJ536" s="31"/>
      <c r="BK536" s="31"/>
      <c r="BQ536" s="31"/>
      <c r="BR536" s="31"/>
      <c r="BS536" s="31"/>
      <c r="BT536" s="31"/>
      <c r="BU536" s="31"/>
      <c r="BV536" s="31"/>
      <c r="BW536" s="31"/>
      <c r="CQ536" s="31"/>
      <c r="CR536" s="31"/>
      <c r="CS536" s="31"/>
      <c r="CT536" s="31"/>
      <c r="CU536" s="31"/>
      <c r="CV536" s="31"/>
      <c r="CW536" s="31"/>
      <c r="CX536" s="31"/>
      <c r="CY536" s="31"/>
      <c r="CZ536" s="31"/>
      <c r="DA536" s="31"/>
      <c r="DB536" s="31"/>
      <c r="DC536" s="31"/>
      <c r="DD536" s="31"/>
      <c r="DE536" s="31"/>
      <c r="DF536" s="31"/>
      <c r="DG536" s="31"/>
      <c r="DH536" s="31"/>
      <c r="DI536" s="31"/>
      <c r="DJ536" s="31"/>
      <c r="DK536" s="31"/>
      <c r="DL536" s="31"/>
      <c r="DM536" s="31"/>
      <c r="DN536" s="31"/>
      <c r="DO536" s="31"/>
      <c r="DP536" s="31"/>
      <c r="DQ536" s="31"/>
      <c r="DR536" s="31"/>
      <c r="DS536" s="31"/>
      <c r="DT536" s="31"/>
      <c r="DU536" s="31"/>
      <c r="DV536" s="31"/>
      <c r="DW536" s="31"/>
      <c r="DX536" s="31"/>
      <c r="DY536" s="31"/>
    </row>
    <row r="537">
      <c r="U537" s="31"/>
      <c r="V537" s="31"/>
      <c r="W537" s="31"/>
      <c r="AL537" s="31"/>
      <c r="AS537" s="31"/>
      <c r="AT537" s="31"/>
      <c r="AU537" s="31"/>
      <c r="AY537" s="31"/>
      <c r="BA537" s="31"/>
      <c r="BC537" s="31"/>
      <c r="BJ537" s="31"/>
      <c r="BK537" s="31"/>
      <c r="BQ537" s="31"/>
      <c r="BR537" s="31"/>
      <c r="BS537" s="31"/>
      <c r="BT537" s="31"/>
      <c r="BU537" s="31"/>
      <c r="BV537" s="31"/>
      <c r="BW537" s="31"/>
      <c r="CQ537" s="31"/>
      <c r="CR537" s="31"/>
      <c r="CS537" s="31"/>
      <c r="CT537" s="31"/>
      <c r="CU537" s="31"/>
      <c r="CV537" s="31"/>
      <c r="CW537" s="31"/>
      <c r="CX537" s="31"/>
      <c r="CY537" s="31"/>
      <c r="CZ537" s="31"/>
      <c r="DA537" s="31"/>
      <c r="DB537" s="31"/>
      <c r="DC537" s="31"/>
      <c r="DD537" s="31"/>
      <c r="DE537" s="31"/>
      <c r="DF537" s="31"/>
      <c r="DG537" s="31"/>
      <c r="DH537" s="31"/>
      <c r="DI537" s="31"/>
      <c r="DJ537" s="31"/>
      <c r="DK537" s="31"/>
      <c r="DL537" s="31"/>
      <c r="DM537" s="31"/>
      <c r="DN537" s="31"/>
      <c r="DO537" s="31"/>
      <c r="DP537" s="31"/>
      <c r="DQ537" s="31"/>
      <c r="DR537" s="31"/>
      <c r="DS537" s="31"/>
      <c r="DT537" s="31"/>
      <c r="DU537" s="31"/>
      <c r="DV537" s="31"/>
      <c r="DW537" s="31"/>
      <c r="DX537" s="31"/>
      <c r="DY537" s="31"/>
    </row>
    <row r="538">
      <c r="U538" s="31"/>
      <c r="V538" s="31"/>
      <c r="W538" s="31"/>
      <c r="AL538" s="31"/>
      <c r="AS538" s="31"/>
      <c r="AT538" s="31"/>
      <c r="AU538" s="31"/>
      <c r="AY538" s="31"/>
      <c r="BA538" s="31"/>
      <c r="BC538" s="31"/>
      <c r="BJ538" s="31"/>
      <c r="BK538" s="31"/>
      <c r="BQ538" s="31"/>
      <c r="BR538" s="31"/>
      <c r="BS538" s="31"/>
      <c r="BT538" s="31"/>
      <c r="BU538" s="31"/>
      <c r="BV538" s="31"/>
      <c r="BW538" s="31"/>
      <c r="CQ538" s="31"/>
      <c r="CR538" s="31"/>
      <c r="CS538" s="31"/>
      <c r="CT538" s="31"/>
      <c r="CU538" s="31"/>
      <c r="CV538" s="31"/>
      <c r="CW538" s="31"/>
      <c r="CX538" s="31"/>
      <c r="CY538" s="31"/>
      <c r="CZ538" s="31"/>
      <c r="DA538" s="31"/>
      <c r="DB538" s="31"/>
      <c r="DC538" s="31"/>
      <c r="DD538" s="31"/>
      <c r="DE538" s="31"/>
      <c r="DF538" s="31"/>
      <c r="DG538" s="31"/>
      <c r="DH538" s="31"/>
      <c r="DI538" s="31"/>
      <c r="DJ538" s="31"/>
      <c r="DK538" s="31"/>
      <c r="DL538" s="31"/>
      <c r="DM538" s="31"/>
      <c r="DN538" s="31"/>
      <c r="DO538" s="31"/>
      <c r="DP538" s="31"/>
      <c r="DQ538" s="31"/>
      <c r="DR538" s="31"/>
      <c r="DS538" s="31"/>
      <c r="DT538" s="31"/>
      <c r="DU538" s="31"/>
      <c r="DV538" s="31"/>
      <c r="DW538" s="31"/>
      <c r="DX538" s="31"/>
      <c r="DY538" s="31"/>
    </row>
    <row r="539">
      <c r="U539" s="31"/>
      <c r="V539" s="31"/>
      <c r="W539" s="31"/>
      <c r="AL539" s="31"/>
      <c r="AS539" s="31"/>
      <c r="AT539" s="31"/>
      <c r="AU539" s="31"/>
      <c r="AY539" s="31"/>
      <c r="BA539" s="31"/>
      <c r="BC539" s="31"/>
      <c r="BJ539" s="31"/>
      <c r="BK539" s="31"/>
      <c r="BQ539" s="31"/>
      <c r="BR539" s="31"/>
      <c r="BS539" s="31"/>
      <c r="BT539" s="31"/>
      <c r="BU539" s="31"/>
      <c r="BV539" s="31"/>
      <c r="BW539" s="31"/>
      <c r="CQ539" s="31"/>
      <c r="CR539" s="31"/>
      <c r="CS539" s="31"/>
      <c r="CT539" s="31"/>
      <c r="CU539" s="31"/>
      <c r="CV539" s="31"/>
      <c r="CW539" s="31"/>
      <c r="CX539" s="31"/>
      <c r="CY539" s="31"/>
      <c r="CZ539" s="31"/>
      <c r="DA539" s="31"/>
      <c r="DB539" s="31"/>
      <c r="DC539" s="31"/>
      <c r="DD539" s="31"/>
      <c r="DE539" s="31"/>
      <c r="DF539" s="31"/>
      <c r="DG539" s="31"/>
      <c r="DH539" s="31"/>
      <c r="DI539" s="31"/>
      <c r="DJ539" s="31"/>
      <c r="DK539" s="31"/>
      <c r="DL539" s="31"/>
      <c r="DM539" s="31"/>
      <c r="DN539" s="31"/>
      <c r="DO539" s="31"/>
      <c r="DP539" s="31"/>
      <c r="DQ539" s="31"/>
      <c r="DR539" s="31"/>
      <c r="DS539" s="31"/>
      <c r="DT539" s="31"/>
      <c r="DU539" s="31"/>
      <c r="DV539" s="31"/>
      <c r="DW539" s="31"/>
      <c r="DX539" s="31"/>
      <c r="DY539" s="31"/>
    </row>
    <row r="540">
      <c r="U540" s="31"/>
      <c r="V540" s="31"/>
      <c r="W540" s="31"/>
      <c r="AL540" s="31"/>
      <c r="AS540" s="31"/>
      <c r="AT540" s="31"/>
      <c r="AU540" s="31"/>
      <c r="AY540" s="31"/>
      <c r="BA540" s="31"/>
      <c r="BC540" s="31"/>
      <c r="BJ540" s="31"/>
      <c r="BK540" s="31"/>
      <c r="BQ540" s="31"/>
      <c r="BR540" s="31"/>
      <c r="BS540" s="31"/>
      <c r="BT540" s="31"/>
      <c r="BU540" s="31"/>
      <c r="BV540" s="31"/>
      <c r="BW540" s="31"/>
      <c r="CQ540" s="31"/>
      <c r="CR540" s="31"/>
      <c r="CS540" s="31"/>
      <c r="CT540" s="31"/>
      <c r="CU540" s="31"/>
      <c r="CV540" s="31"/>
      <c r="CW540" s="31"/>
      <c r="CX540" s="31"/>
      <c r="CY540" s="31"/>
      <c r="CZ540" s="31"/>
      <c r="DA540" s="31"/>
      <c r="DB540" s="31"/>
      <c r="DC540" s="31"/>
      <c r="DD540" s="31"/>
      <c r="DE540" s="31"/>
      <c r="DF540" s="31"/>
      <c r="DG540" s="31"/>
      <c r="DH540" s="31"/>
      <c r="DI540" s="31"/>
      <c r="DJ540" s="31"/>
      <c r="DK540" s="31"/>
      <c r="DL540" s="31"/>
      <c r="DM540" s="31"/>
      <c r="DN540" s="31"/>
      <c r="DO540" s="31"/>
      <c r="DP540" s="31"/>
      <c r="DQ540" s="31"/>
      <c r="DR540" s="31"/>
      <c r="DS540" s="31"/>
      <c r="DT540" s="31"/>
      <c r="DU540" s="31"/>
      <c r="DV540" s="31"/>
      <c r="DW540" s="31"/>
      <c r="DX540" s="31"/>
      <c r="DY540" s="31"/>
    </row>
    <row r="541">
      <c r="U541" s="31"/>
      <c r="V541" s="31"/>
      <c r="W541" s="31"/>
      <c r="AL541" s="31"/>
      <c r="AS541" s="31"/>
      <c r="AT541" s="31"/>
      <c r="AU541" s="31"/>
      <c r="AY541" s="31"/>
      <c r="BA541" s="31"/>
      <c r="BC541" s="31"/>
      <c r="BJ541" s="31"/>
      <c r="BK541" s="31"/>
      <c r="BQ541" s="31"/>
      <c r="BR541" s="31"/>
      <c r="BS541" s="31"/>
      <c r="BT541" s="31"/>
      <c r="BU541" s="31"/>
      <c r="BV541" s="31"/>
      <c r="BW541" s="31"/>
      <c r="CQ541" s="31"/>
      <c r="CR541" s="31"/>
      <c r="CS541" s="31"/>
      <c r="CT541" s="31"/>
      <c r="CU541" s="31"/>
      <c r="CV541" s="31"/>
      <c r="CW541" s="31"/>
      <c r="CX541" s="31"/>
      <c r="CY541" s="31"/>
      <c r="CZ541" s="31"/>
      <c r="DA541" s="31"/>
      <c r="DB541" s="31"/>
      <c r="DC541" s="31"/>
      <c r="DD541" s="31"/>
      <c r="DE541" s="31"/>
      <c r="DF541" s="31"/>
      <c r="DG541" s="31"/>
      <c r="DH541" s="31"/>
      <c r="DI541" s="31"/>
      <c r="DJ541" s="31"/>
      <c r="DK541" s="31"/>
      <c r="DL541" s="31"/>
      <c r="DM541" s="31"/>
      <c r="DN541" s="31"/>
      <c r="DO541" s="31"/>
      <c r="DP541" s="31"/>
      <c r="DQ541" s="31"/>
      <c r="DR541" s="31"/>
      <c r="DS541" s="31"/>
      <c r="DT541" s="31"/>
      <c r="DU541" s="31"/>
      <c r="DV541" s="31"/>
      <c r="DW541" s="31"/>
      <c r="DX541" s="31"/>
      <c r="DY541" s="31"/>
    </row>
    <row r="542">
      <c r="U542" s="31"/>
      <c r="V542" s="31"/>
      <c r="W542" s="31"/>
      <c r="AL542" s="31"/>
      <c r="AS542" s="31"/>
      <c r="AT542" s="31"/>
      <c r="AU542" s="31"/>
      <c r="AY542" s="31"/>
      <c r="BA542" s="31"/>
      <c r="BC542" s="31"/>
      <c r="BJ542" s="31"/>
      <c r="BK542" s="31"/>
      <c r="BQ542" s="31"/>
      <c r="BR542" s="31"/>
      <c r="BS542" s="31"/>
      <c r="BT542" s="31"/>
      <c r="BU542" s="31"/>
      <c r="BV542" s="31"/>
      <c r="BW542" s="31"/>
      <c r="CQ542" s="31"/>
      <c r="CR542" s="31"/>
      <c r="CS542" s="31"/>
      <c r="CT542" s="31"/>
      <c r="CU542" s="31"/>
      <c r="CV542" s="31"/>
      <c r="CW542" s="31"/>
      <c r="CX542" s="31"/>
      <c r="CY542" s="31"/>
      <c r="CZ542" s="31"/>
      <c r="DA542" s="31"/>
      <c r="DB542" s="31"/>
      <c r="DC542" s="31"/>
      <c r="DD542" s="31"/>
      <c r="DE542" s="31"/>
      <c r="DF542" s="31"/>
      <c r="DG542" s="31"/>
      <c r="DH542" s="31"/>
      <c r="DI542" s="31"/>
      <c r="DJ542" s="31"/>
      <c r="DK542" s="31"/>
      <c r="DL542" s="31"/>
      <c r="DM542" s="31"/>
      <c r="DN542" s="31"/>
      <c r="DO542" s="31"/>
      <c r="DP542" s="31"/>
      <c r="DQ542" s="31"/>
      <c r="DR542" s="31"/>
      <c r="DS542" s="31"/>
      <c r="DT542" s="31"/>
      <c r="DU542" s="31"/>
      <c r="DV542" s="31"/>
      <c r="DW542" s="31"/>
      <c r="DX542" s="31"/>
      <c r="DY542" s="31"/>
    </row>
    <row r="543">
      <c r="U543" s="31"/>
      <c r="V543" s="31"/>
      <c r="W543" s="31"/>
      <c r="AL543" s="31"/>
      <c r="AS543" s="31"/>
      <c r="AT543" s="31"/>
      <c r="AU543" s="31"/>
      <c r="AY543" s="31"/>
      <c r="BA543" s="31"/>
      <c r="BC543" s="31"/>
      <c r="BJ543" s="31"/>
      <c r="BK543" s="31"/>
      <c r="BQ543" s="31"/>
      <c r="BR543" s="31"/>
      <c r="BS543" s="31"/>
      <c r="BT543" s="31"/>
      <c r="BU543" s="31"/>
      <c r="BV543" s="31"/>
      <c r="BW543" s="31"/>
      <c r="CQ543" s="31"/>
      <c r="CR543" s="31"/>
      <c r="CS543" s="31"/>
      <c r="CT543" s="31"/>
      <c r="CU543" s="31"/>
      <c r="CV543" s="31"/>
      <c r="CW543" s="31"/>
      <c r="CX543" s="31"/>
      <c r="CY543" s="31"/>
      <c r="CZ543" s="31"/>
      <c r="DA543" s="31"/>
      <c r="DB543" s="31"/>
      <c r="DC543" s="31"/>
      <c r="DD543" s="31"/>
      <c r="DE543" s="31"/>
      <c r="DF543" s="31"/>
      <c r="DG543" s="31"/>
      <c r="DH543" s="31"/>
      <c r="DI543" s="31"/>
      <c r="DJ543" s="31"/>
      <c r="DK543" s="31"/>
      <c r="DL543" s="31"/>
      <c r="DM543" s="31"/>
      <c r="DN543" s="31"/>
      <c r="DO543" s="31"/>
      <c r="DP543" s="31"/>
      <c r="DQ543" s="31"/>
      <c r="DR543" s="31"/>
      <c r="DS543" s="31"/>
      <c r="DT543" s="31"/>
      <c r="DU543" s="31"/>
      <c r="DV543" s="31"/>
      <c r="DW543" s="31"/>
      <c r="DX543" s="31"/>
      <c r="DY543" s="31"/>
    </row>
    <row r="544">
      <c r="U544" s="31"/>
      <c r="V544" s="31"/>
      <c r="W544" s="31"/>
      <c r="AL544" s="31"/>
      <c r="AS544" s="31"/>
      <c r="AT544" s="31"/>
      <c r="AU544" s="31"/>
      <c r="AY544" s="31"/>
      <c r="BA544" s="31"/>
      <c r="BC544" s="31"/>
      <c r="BJ544" s="31"/>
      <c r="BK544" s="31"/>
      <c r="BQ544" s="31"/>
      <c r="BR544" s="31"/>
      <c r="BS544" s="31"/>
      <c r="BT544" s="31"/>
      <c r="BU544" s="31"/>
      <c r="BV544" s="31"/>
      <c r="BW544" s="31"/>
      <c r="CQ544" s="31"/>
      <c r="CR544" s="31"/>
      <c r="CS544" s="31"/>
      <c r="CT544" s="31"/>
      <c r="CU544" s="31"/>
      <c r="CV544" s="31"/>
      <c r="CW544" s="31"/>
      <c r="CX544" s="31"/>
      <c r="CY544" s="31"/>
      <c r="CZ544" s="31"/>
      <c r="DA544" s="31"/>
      <c r="DB544" s="31"/>
      <c r="DC544" s="31"/>
      <c r="DD544" s="31"/>
      <c r="DE544" s="31"/>
      <c r="DF544" s="31"/>
      <c r="DG544" s="31"/>
      <c r="DH544" s="31"/>
      <c r="DI544" s="31"/>
      <c r="DJ544" s="31"/>
      <c r="DK544" s="31"/>
      <c r="DL544" s="31"/>
      <c r="DM544" s="31"/>
      <c r="DN544" s="31"/>
      <c r="DO544" s="31"/>
      <c r="DP544" s="31"/>
      <c r="DQ544" s="31"/>
      <c r="DR544" s="31"/>
      <c r="DS544" s="31"/>
      <c r="DT544" s="31"/>
      <c r="DU544" s="31"/>
      <c r="DV544" s="31"/>
      <c r="DW544" s="31"/>
      <c r="DX544" s="31"/>
      <c r="DY544" s="31"/>
    </row>
    <row r="545">
      <c r="U545" s="31"/>
      <c r="V545" s="31"/>
      <c r="W545" s="31"/>
      <c r="AL545" s="31"/>
      <c r="AS545" s="31"/>
      <c r="AT545" s="31"/>
      <c r="AU545" s="31"/>
      <c r="AY545" s="31"/>
      <c r="BA545" s="31"/>
      <c r="BC545" s="31"/>
      <c r="BJ545" s="31"/>
      <c r="BK545" s="31"/>
      <c r="BQ545" s="31"/>
      <c r="BR545" s="31"/>
      <c r="BS545" s="31"/>
      <c r="BT545" s="31"/>
      <c r="BU545" s="31"/>
      <c r="BV545" s="31"/>
      <c r="BW545" s="31"/>
      <c r="CQ545" s="31"/>
      <c r="CR545" s="31"/>
      <c r="CS545" s="31"/>
      <c r="CT545" s="31"/>
      <c r="CU545" s="31"/>
      <c r="CV545" s="31"/>
      <c r="CW545" s="31"/>
      <c r="CX545" s="31"/>
      <c r="CY545" s="31"/>
      <c r="CZ545" s="31"/>
      <c r="DA545" s="31"/>
      <c r="DB545" s="31"/>
      <c r="DC545" s="31"/>
      <c r="DD545" s="31"/>
      <c r="DE545" s="31"/>
      <c r="DF545" s="31"/>
      <c r="DG545" s="31"/>
      <c r="DH545" s="31"/>
      <c r="DI545" s="31"/>
      <c r="DJ545" s="31"/>
      <c r="DK545" s="31"/>
      <c r="DL545" s="31"/>
      <c r="DM545" s="31"/>
      <c r="DN545" s="31"/>
      <c r="DO545" s="31"/>
      <c r="DP545" s="31"/>
      <c r="DQ545" s="31"/>
      <c r="DR545" s="31"/>
      <c r="DS545" s="31"/>
      <c r="DT545" s="31"/>
      <c r="DU545" s="31"/>
      <c r="DV545" s="31"/>
      <c r="DW545" s="31"/>
      <c r="DX545" s="31"/>
      <c r="DY545" s="31"/>
    </row>
    <row r="546">
      <c r="U546" s="31"/>
      <c r="V546" s="31"/>
      <c r="W546" s="31"/>
      <c r="AL546" s="31"/>
      <c r="AS546" s="31"/>
      <c r="AT546" s="31"/>
      <c r="AU546" s="31"/>
      <c r="AY546" s="31"/>
      <c r="BA546" s="31"/>
      <c r="BC546" s="31"/>
      <c r="BJ546" s="31"/>
      <c r="BK546" s="31"/>
      <c r="BQ546" s="31"/>
      <c r="BR546" s="31"/>
      <c r="BS546" s="31"/>
      <c r="BT546" s="31"/>
      <c r="BU546" s="31"/>
      <c r="BV546" s="31"/>
      <c r="BW546" s="31"/>
      <c r="CQ546" s="31"/>
      <c r="CR546" s="31"/>
      <c r="CS546" s="31"/>
      <c r="CT546" s="31"/>
      <c r="CU546" s="31"/>
      <c r="CV546" s="31"/>
      <c r="CW546" s="31"/>
      <c r="CX546" s="31"/>
      <c r="CY546" s="31"/>
      <c r="CZ546" s="31"/>
      <c r="DA546" s="31"/>
      <c r="DB546" s="31"/>
      <c r="DC546" s="31"/>
      <c r="DD546" s="31"/>
      <c r="DE546" s="31"/>
      <c r="DF546" s="31"/>
      <c r="DG546" s="31"/>
      <c r="DH546" s="31"/>
      <c r="DI546" s="31"/>
      <c r="DJ546" s="31"/>
      <c r="DK546" s="31"/>
      <c r="DL546" s="31"/>
      <c r="DM546" s="31"/>
      <c r="DN546" s="31"/>
      <c r="DO546" s="31"/>
      <c r="DP546" s="31"/>
      <c r="DQ546" s="31"/>
      <c r="DR546" s="31"/>
      <c r="DS546" s="31"/>
      <c r="DT546" s="31"/>
      <c r="DU546" s="31"/>
      <c r="DV546" s="31"/>
      <c r="DW546" s="31"/>
      <c r="DX546" s="31"/>
      <c r="DY546" s="31"/>
    </row>
    <row r="547">
      <c r="U547" s="31"/>
      <c r="V547" s="31"/>
      <c r="W547" s="31"/>
      <c r="AL547" s="31"/>
      <c r="AS547" s="31"/>
      <c r="AT547" s="31"/>
      <c r="AU547" s="31"/>
      <c r="AY547" s="31"/>
      <c r="BA547" s="31"/>
      <c r="BC547" s="31"/>
      <c r="BJ547" s="31"/>
      <c r="BK547" s="31"/>
      <c r="BQ547" s="31"/>
      <c r="BR547" s="31"/>
      <c r="BS547" s="31"/>
      <c r="BT547" s="31"/>
      <c r="BU547" s="31"/>
      <c r="BV547" s="31"/>
      <c r="BW547" s="31"/>
      <c r="CQ547" s="31"/>
      <c r="CR547" s="31"/>
      <c r="CS547" s="31"/>
      <c r="CT547" s="31"/>
      <c r="CU547" s="31"/>
      <c r="CV547" s="31"/>
      <c r="CW547" s="31"/>
      <c r="CX547" s="31"/>
      <c r="CY547" s="31"/>
      <c r="CZ547" s="31"/>
      <c r="DA547" s="31"/>
      <c r="DB547" s="31"/>
      <c r="DC547" s="31"/>
      <c r="DD547" s="31"/>
      <c r="DE547" s="31"/>
      <c r="DF547" s="31"/>
      <c r="DG547" s="31"/>
      <c r="DH547" s="31"/>
      <c r="DI547" s="31"/>
      <c r="DJ547" s="31"/>
      <c r="DK547" s="31"/>
      <c r="DL547" s="31"/>
      <c r="DM547" s="31"/>
      <c r="DN547" s="31"/>
      <c r="DO547" s="31"/>
      <c r="DP547" s="31"/>
      <c r="DQ547" s="31"/>
      <c r="DR547" s="31"/>
      <c r="DS547" s="31"/>
      <c r="DT547" s="31"/>
      <c r="DU547" s="31"/>
      <c r="DV547" s="31"/>
      <c r="DW547" s="31"/>
      <c r="DX547" s="31"/>
      <c r="DY547" s="31"/>
    </row>
    <row r="548">
      <c r="U548" s="31"/>
      <c r="V548" s="31"/>
      <c r="W548" s="31"/>
      <c r="AL548" s="31"/>
      <c r="AS548" s="31"/>
      <c r="AT548" s="31"/>
      <c r="AU548" s="31"/>
      <c r="AY548" s="31"/>
      <c r="BA548" s="31"/>
      <c r="BC548" s="31"/>
      <c r="BJ548" s="31"/>
      <c r="BK548" s="31"/>
      <c r="BQ548" s="31"/>
      <c r="BR548" s="31"/>
      <c r="BS548" s="31"/>
      <c r="BT548" s="31"/>
      <c r="BU548" s="31"/>
      <c r="BV548" s="31"/>
      <c r="BW548" s="31"/>
      <c r="CQ548" s="31"/>
      <c r="CR548" s="31"/>
      <c r="CS548" s="31"/>
      <c r="CT548" s="31"/>
      <c r="CU548" s="31"/>
      <c r="CV548" s="31"/>
      <c r="CW548" s="31"/>
      <c r="CX548" s="31"/>
      <c r="CY548" s="31"/>
      <c r="CZ548" s="31"/>
      <c r="DA548" s="31"/>
      <c r="DB548" s="31"/>
      <c r="DC548" s="31"/>
      <c r="DD548" s="31"/>
      <c r="DE548" s="31"/>
      <c r="DF548" s="31"/>
      <c r="DG548" s="31"/>
      <c r="DH548" s="31"/>
      <c r="DI548" s="31"/>
      <c r="DJ548" s="31"/>
      <c r="DK548" s="31"/>
      <c r="DL548" s="31"/>
      <c r="DM548" s="31"/>
      <c r="DN548" s="31"/>
      <c r="DO548" s="31"/>
      <c r="DP548" s="31"/>
      <c r="DQ548" s="31"/>
      <c r="DR548" s="31"/>
      <c r="DS548" s="31"/>
      <c r="DT548" s="31"/>
      <c r="DU548" s="31"/>
      <c r="DV548" s="31"/>
      <c r="DW548" s="31"/>
      <c r="DX548" s="31"/>
      <c r="DY548" s="31"/>
    </row>
    <row r="549">
      <c r="U549" s="31"/>
      <c r="V549" s="31"/>
      <c r="W549" s="31"/>
      <c r="AL549" s="31"/>
      <c r="AS549" s="31"/>
      <c r="AT549" s="31"/>
      <c r="AU549" s="31"/>
      <c r="AY549" s="31"/>
      <c r="BA549" s="31"/>
      <c r="BC549" s="31"/>
      <c r="BJ549" s="31"/>
      <c r="BK549" s="31"/>
      <c r="BQ549" s="31"/>
      <c r="BR549" s="31"/>
      <c r="BS549" s="31"/>
      <c r="BT549" s="31"/>
      <c r="BU549" s="31"/>
      <c r="BV549" s="31"/>
      <c r="BW549" s="31"/>
      <c r="CQ549" s="31"/>
      <c r="CR549" s="31"/>
      <c r="CS549" s="31"/>
      <c r="CT549" s="31"/>
      <c r="CU549" s="31"/>
      <c r="CV549" s="31"/>
      <c r="CW549" s="31"/>
      <c r="CX549" s="31"/>
      <c r="CY549" s="31"/>
      <c r="CZ549" s="31"/>
      <c r="DA549" s="31"/>
      <c r="DB549" s="31"/>
      <c r="DC549" s="31"/>
      <c r="DD549" s="31"/>
      <c r="DE549" s="31"/>
      <c r="DF549" s="31"/>
      <c r="DG549" s="31"/>
      <c r="DH549" s="31"/>
      <c r="DI549" s="31"/>
      <c r="DJ549" s="31"/>
      <c r="DK549" s="31"/>
      <c r="DL549" s="31"/>
      <c r="DM549" s="31"/>
      <c r="DN549" s="31"/>
      <c r="DO549" s="31"/>
      <c r="DP549" s="31"/>
      <c r="DQ549" s="31"/>
      <c r="DR549" s="31"/>
      <c r="DS549" s="31"/>
      <c r="DT549" s="31"/>
      <c r="DU549" s="31"/>
      <c r="DV549" s="31"/>
      <c r="DW549" s="31"/>
      <c r="DX549" s="31"/>
      <c r="DY549" s="31"/>
    </row>
    <row r="550">
      <c r="U550" s="31"/>
      <c r="V550" s="31"/>
      <c r="W550" s="31"/>
      <c r="AL550" s="31"/>
      <c r="AS550" s="31"/>
      <c r="AT550" s="31"/>
      <c r="AU550" s="31"/>
      <c r="AY550" s="31"/>
      <c r="BA550" s="31"/>
      <c r="BC550" s="31"/>
      <c r="BJ550" s="31"/>
      <c r="BK550" s="31"/>
      <c r="BQ550" s="31"/>
      <c r="BR550" s="31"/>
      <c r="BS550" s="31"/>
      <c r="BT550" s="31"/>
      <c r="BU550" s="31"/>
      <c r="BV550" s="31"/>
      <c r="BW550" s="31"/>
      <c r="CQ550" s="31"/>
      <c r="CR550" s="31"/>
      <c r="CS550" s="31"/>
      <c r="CT550" s="31"/>
      <c r="CU550" s="31"/>
      <c r="CV550" s="31"/>
      <c r="CW550" s="31"/>
      <c r="CX550" s="31"/>
      <c r="CY550" s="31"/>
      <c r="CZ550" s="31"/>
      <c r="DA550" s="31"/>
      <c r="DB550" s="31"/>
      <c r="DC550" s="31"/>
      <c r="DD550" s="31"/>
      <c r="DE550" s="31"/>
      <c r="DF550" s="31"/>
      <c r="DG550" s="31"/>
      <c r="DH550" s="31"/>
      <c r="DI550" s="31"/>
      <c r="DJ550" s="31"/>
      <c r="DK550" s="31"/>
      <c r="DL550" s="31"/>
      <c r="DM550" s="31"/>
      <c r="DN550" s="31"/>
      <c r="DO550" s="31"/>
      <c r="DP550" s="31"/>
      <c r="DQ550" s="31"/>
      <c r="DR550" s="31"/>
      <c r="DS550" s="31"/>
      <c r="DT550" s="31"/>
      <c r="DU550" s="31"/>
      <c r="DV550" s="31"/>
      <c r="DW550" s="31"/>
      <c r="DX550" s="31"/>
      <c r="DY550" s="31"/>
    </row>
    <row r="551">
      <c r="U551" s="31"/>
      <c r="V551" s="31"/>
      <c r="W551" s="31"/>
      <c r="AL551" s="31"/>
      <c r="AS551" s="31"/>
      <c r="AT551" s="31"/>
      <c r="AU551" s="31"/>
      <c r="AY551" s="31"/>
      <c r="BA551" s="31"/>
      <c r="BC551" s="31"/>
      <c r="BJ551" s="31"/>
      <c r="BK551" s="31"/>
      <c r="BQ551" s="31"/>
      <c r="BR551" s="31"/>
      <c r="BS551" s="31"/>
      <c r="BT551" s="31"/>
      <c r="BU551" s="31"/>
      <c r="BV551" s="31"/>
      <c r="BW551" s="31"/>
      <c r="CQ551" s="31"/>
      <c r="CR551" s="31"/>
      <c r="CS551" s="31"/>
      <c r="CT551" s="31"/>
      <c r="CU551" s="31"/>
      <c r="CV551" s="31"/>
      <c r="CW551" s="31"/>
      <c r="CX551" s="31"/>
      <c r="CY551" s="31"/>
      <c r="CZ551" s="31"/>
      <c r="DA551" s="31"/>
      <c r="DB551" s="31"/>
      <c r="DC551" s="31"/>
      <c r="DD551" s="31"/>
      <c r="DE551" s="31"/>
      <c r="DF551" s="31"/>
      <c r="DG551" s="31"/>
      <c r="DH551" s="31"/>
      <c r="DI551" s="31"/>
      <c r="DJ551" s="31"/>
      <c r="DK551" s="31"/>
      <c r="DL551" s="31"/>
      <c r="DM551" s="31"/>
      <c r="DN551" s="31"/>
      <c r="DO551" s="31"/>
      <c r="DP551" s="31"/>
      <c r="DQ551" s="31"/>
      <c r="DR551" s="31"/>
      <c r="DS551" s="31"/>
      <c r="DT551" s="31"/>
      <c r="DU551" s="31"/>
      <c r="DV551" s="31"/>
      <c r="DW551" s="31"/>
      <c r="DX551" s="31"/>
      <c r="DY551" s="31"/>
    </row>
    <row r="552">
      <c r="U552" s="31"/>
      <c r="V552" s="31"/>
      <c r="W552" s="31"/>
      <c r="AL552" s="31"/>
      <c r="AS552" s="31"/>
      <c r="AT552" s="31"/>
      <c r="AU552" s="31"/>
      <c r="AY552" s="31"/>
      <c r="BA552" s="31"/>
      <c r="BC552" s="31"/>
      <c r="BJ552" s="31"/>
      <c r="BK552" s="31"/>
      <c r="BQ552" s="31"/>
      <c r="BR552" s="31"/>
      <c r="BS552" s="31"/>
      <c r="BT552" s="31"/>
      <c r="BU552" s="31"/>
      <c r="BV552" s="31"/>
      <c r="BW552" s="31"/>
      <c r="CQ552" s="31"/>
      <c r="CR552" s="31"/>
      <c r="CS552" s="31"/>
      <c r="CT552" s="31"/>
      <c r="CU552" s="31"/>
      <c r="CV552" s="31"/>
      <c r="CW552" s="31"/>
      <c r="CX552" s="31"/>
      <c r="CY552" s="31"/>
      <c r="CZ552" s="31"/>
      <c r="DA552" s="31"/>
      <c r="DB552" s="31"/>
      <c r="DC552" s="31"/>
      <c r="DD552" s="31"/>
      <c r="DE552" s="31"/>
      <c r="DF552" s="31"/>
      <c r="DG552" s="31"/>
      <c r="DH552" s="31"/>
      <c r="DI552" s="31"/>
      <c r="DJ552" s="31"/>
      <c r="DK552" s="31"/>
      <c r="DL552" s="31"/>
      <c r="DM552" s="31"/>
      <c r="DN552" s="31"/>
      <c r="DO552" s="31"/>
      <c r="DP552" s="31"/>
      <c r="DQ552" s="31"/>
      <c r="DR552" s="31"/>
      <c r="DS552" s="31"/>
      <c r="DT552" s="31"/>
      <c r="DU552" s="31"/>
      <c r="DV552" s="31"/>
      <c r="DW552" s="31"/>
      <c r="DX552" s="31"/>
      <c r="DY552" s="31"/>
    </row>
    <row r="553">
      <c r="U553" s="31"/>
      <c r="V553" s="31"/>
      <c r="W553" s="31"/>
      <c r="AL553" s="31"/>
      <c r="AS553" s="31"/>
      <c r="AT553" s="31"/>
      <c r="AU553" s="31"/>
      <c r="AY553" s="31"/>
      <c r="BA553" s="31"/>
      <c r="BC553" s="31"/>
      <c r="BJ553" s="31"/>
      <c r="BK553" s="31"/>
      <c r="BQ553" s="31"/>
      <c r="BR553" s="31"/>
      <c r="BS553" s="31"/>
      <c r="BT553" s="31"/>
      <c r="BU553" s="31"/>
      <c r="BV553" s="31"/>
      <c r="BW553" s="31"/>
      <c r="CQ553" s="31"/>
      <c r="CR553" s="31"/>
      <c r="CS553" s="31"/>
      <c r="CT553" s="31"/>
      <c r="CU553" s="31"/>
      <c r="CV553" s="31"/>
      <c r="CW553" s="31"/>
      <c r="CX553" s="31"/>
      <c r="CY553" s="31"/>
      <c r="CZ553" s="31"/>
      <c r="DA553" s="31"/>
      <c r="DB553" s="31"/>
      <c r="DC553" s="31"/>
      <c r="DD553" s="31"/>
      <c r="DE553" s="31"/>
      <c r="DF553" s="31"/>
      <c r="DG553" s="31"/>
      <c r="DH553" s="31"/>
      <c r="DI553" s="31"/>
      <c r="DJ553" s="31"/>
      <c r="DK553" s="31"/>
      <c r="DL553" s="31"/>
      <c r="DM553" s="31"/>
      <c r="DN553" s="31"/>
      <c r="DO553" s="31"/>
      <c r="DP553" s="31"/>
      <c r="DQ553" s="31"/>
      <c r="DR553" s="31"/>
      <c r="DS553" s="31"/>
      <c r="DT553" s="31"/>
      <c r="DU553" s="31"/>
      <c r="DV553" s="31"/>
      <c r="DW553" s="31"/>
      <c r="DX553" s="31"/>
      <c r="DY553" s="31"/>
    </row>
    <row r="554">
      <c r="U554" s="31"/>
      <c r="V554" s="31"/>
      <c r="W554" s="31"/>
      <c r="AL554" s="31"/>
      <c r="AS554" s="31"/>
      <c r="AT554" s="31"/>
      <c r="AU554" s="31"/>
      <c r="AY554" s="31"/>
      <c r="BA554" s="31"/>
      <c r="BC554" s="31"/>
      <c r="BJ554" s="31"/>
      <c r="BK554" s="31"/>
      <c r="BQ554" s="31"/>
      <c r="BR554" s="31"/>
      <c r="BS554" s="31"/>
      <c r="BT554" s="31"/>
      <c r="BU554" s="31"/>
      <c r="BV554" s="31"/>
      <c r="BW554" s="31"/>
      <c r="CQ554" s="31"/>
      <c r="CR554" s="31"/>
      <c r="CS554" s="31"/>
      <c r="CT554" s="31"/>
      <c r="CU554" s="31"/>
      <c r="CV554" s="31"/>
      <c r="CW554" s="31"/>
      <c r="CX554" s="31"/>
      <c r="CY554" s="31"/>
      <c r="CZ554" s="31"/>
      <c r="DA554" s="31"/>
      <c r="DB554" s="31"/>
      <c r="DC554" s="31"/>
      <c r="DD554" s="31"/>
      <c r="DE554" s="31"/>
      <c r="DF554" s="31"/>
      <c r="DG554" s="31"/>
      <c r="DH554" s="31"/>
      <c r="DI554" s="31"/>
      <c r="DJ554" s="31"/>
      <c r="DK554" s="31"/>
      <c r="DL554" s="31"/>
      <c r="DM554" s="31"/>
      <c r="DN554" s="31"/>
      <c r="DO554" s="31"/>
      <c r="DP554" s="31"/>
      <c r="DQ554" s="31"/>
      <c r="DR554" s="31"/>
      <c r="DS554" s="31"/>
      <c r="DT554" s="31"/>
      <c r="DU554" s="31"/>
      <c r="DV554" s="31"/>
      <c r="DW554" s="31"/>
      <c r="DX554" s="31"/>
      <c r="DY554" s="31"/>
    </row>
    <row r="555">
      <c r="U555" s="31"/>
      <c r="V555" s="31"/>
      <c r="W555" s="31"/>
      <c r="AL555" s="31"/>
      <c r="AS555" s="31"/>
      <c r="AT555" s="31"/>
      <c r="AU555" s="31"/>
      <c r="AY555" s="31"/>
      <c r="BA555" s="31"/>
      <c r="BC555" s="31"/>
      <c r="BJ555" s="31"/>
      <c r="BK555" s="31"/>
      <c r="BQ555" s="31"/>
      <c r="BR555" s="31"/>
      <c r="BS555" s="31"/>
      <c r="BT555" s="31"/>
      <c r="BU555" s="31"/>
      <c r="BV555" s="31"/>
      <c r="BW555" s="31"/>
      <c r="CQ555" s="31"/>
      <c r="CR555" s="31"/>
      <c r="CS555" s="31"/>
      <c r="CT555" s="31"/>
      <c r="CU555" s="31"/>
      <c r="CV555" s="31"/>
      <c r="CW555" s="31"/>
      <c r="CX555" s="31"/>
      <c r="CY555" s="31"/>
      <c r="CZ555" s="31"/>
      <c r="DA555" s="31"/>
      <c r="DB555" s="31"/>
      <c r="DC555" s="31"/>
      <c r="DD555" s="31"/>
      <c r="DE555" s="31"/>
      <c r="DF555" s="31"/>
      <c r="DG555" s="31"/>
      <c r="DH555" s="31"/>
      <c r="DI555" s="31"/>
      <c r="DJ555" s="31"/>
      <c r="DK555" s="31"/>
      <c r="DL555" s="31"/>
      <c r="DM555" s="31"/>
      <c r="DN555" s="31"/>
      <c r="DO555" s="31"/>
      <c r="DP555" s="31"/>
      <c r="DQ555" s="31"/>
      <c r="DR555" s="31"/>
      <c r="DS555" s="31"/>
      <c r="DT555" s="31"/>
      <c r="DU555" s="31"/>
      <c r="DV555" s="31"/>
      <c r="DW555" s="31"/>
      <c r="DX555" s="31"/>
      <c r="DY555" s="31"/>
    </row>
    <row r="556">
      <c r="U556" s="31"/>
      <c r="V556" s="31"/>
      <c r="W556" s="31"/>
      <c r="AL556" s="31"/>
      <c r="AS556" s="31"/>
      <c r="AT556" s="31"/>
      <c r="AU556" s="31"/>
      <c r="AY556" s="31"/>
      <c r="BA556" s="31"/>
      <c r="BC556" s="31"/>
      <c r="BJ556" s="31"/>
      <c r="BK556" s="31"/>
      <c r="BQ556" s="31"/>
      <c r="BR556" s="31"/>
      <c r="BS556" s="31"/>
      <c r="BT556" s="31"/>
      <c r="BU556" s="31"/>
      <c r="BV556" s="31"/>
      <c r="BW556" s="31"/>
      <c r="CQ556" s="31"/>
      <c r="CR556" s="31"/>
      <c r="CS556" s="31"/>
      <c r="CT556" s="31"/>
      <c r="CU556" s="31"/>
      <c r="CV556" s="31"/>
      <c r="CW556" s="31"/>
      <c r="CX556" s="31"/>
      <c r="CY556" s="31"/>
      <c r="CZ556" s="31"/>
      <c r="DA556" s="31"/>
      <c r="DB556" s="31"/>
      <c r="DC556" s="31"/>
      <c r="DD556" s="31"/>
      <c r="DE556" s="31"/>
      <c r="DF556" s="31"/>
      <c r="DG556" s="31"/>
      <c r="DH556" s="31"/>
      <c r="DI556" s="31"/>
      <c r="DJ556" s="31"/>
      <c r="DK556" s="31"/>
      <c r="DL556" s="31"/>
      <c r="DM556" s="31"/>
      <c r="DN556" s="31"/>
      <c r="DO556" s="31"/>
      <c r="DP556" s="31"/>
      <c r="DQ556" s="31"/>
      <c r="DR556" s="31"/>
      <c r="DS556" s="31"/>
      <c r="DT556" s="31"/>
      <c r="DU556" s="31"/>
      <c r="DV556" s="31"/>
      <c r="DW556" s="31"/>
      <c r="DX556" s="31"/>
      <c r="DY556" s="31"/>
    </row>
    <row r="557">
      <c r="U557" s="31"/>
      <c r="V557" s="31"/>
      <c r="W557" s="31"/>
      <c r="AL557" s="31"/>
      <c r="AS557" s="31"/>
      <c r="AT557" s="31"/>
      <c r="AU557" s="31"/>
      <c r="AY557" s="31"/>
      <c r="BA557" s="31"/>
      <c r="BC557" s="31"/>
      <c r="BJ557" s="31"/>
      <c r="BK557" s="31"/>
      <c r="BQ557" s="31"/>
      <c r="BR557" s="31"/>
      <c r="BS557" s="31"/>
      <c r="BT557" s="31"/>
      <c r="BU557" s="31"/>
      <c r="BV557" s="31"/>
      <c r="BW557" s="31"/>
      <c r="CQ557" s="31"/>
      <c r="CR557" s="31"/>
      <c r="CS557" s="31"/>
      <c r="CT557" s="31"/>
      <c r="CU557" s="31"/>
      <c r="CV557" s="31"/>
      <c r="CW557" s="31"/>
      <c r="CX557" s="31"/>
      <c r="CY557" s="31"/>
      <c r="CZ557" s="31"/>
      <c r="DA557" s="31"/>
      <c r="DB557" s="31"/>
      <c r="DC557" s="31"/>
      <c r="DD557" s="31"/>
      <c r="DE557" s="31"/>
      <c r="DF557" s="31"/>
      <c r="DG557" s="31"/>
      <c r="DH557" s="31"/>
      <c r="DI557" s="31"/>
      <c r="DJ557" s="31"/>
      <c r="DK557" s="31"/>
      <c r="DL557" s="31"/>
      <c r="DM557" s="31"/>
      <c r="DN557" s="31"/>
      <c r="DO557" s="31"/>
      <c r="DP557" s="31"/>
      <c r="DQ557" s="31"/>
      <c r="DR557" s="31"/>
      <c r="DS557" s="31"/>
      <c r="DT557" s="31"/>
      <c r="DU557" s="31"/>
      <c r="DV557" s="31"/>
      <c r="DW557" s="31"/>
      <c r="DX557" s="31"/>
      <c r="DY557" s="31"/>
    </row>
    <row r="558">
      <c r="U558" s="31"/>
      <c r="V558" s="31"/>
      <c r="W558" s="31"/>
      <c r="AL558" s="31"/>
      <c r="AS558" s="31"/>
      <c r="AT558" s="31"/>
      <c r="AU558" s="31"/>
      <c r="AY558" s="31"/>
      <c r="BA558" s="31"/>
      <c r="BC558" s="31"/>
      <c r="BJ558" s="31"/>
      <c r="BK558" s="31"/>
      <c r="BQ558" s="31"/>
      <c r="BR558" s="31"/>
      <c r="BS558" s="31"/>
      <c r="BT558" s="31"/>
      <c r="BU558" s="31"/>
      <c r="BV558" s="31"/>
      <c r="BW558" s="31"/>
      <c r="CQ558" s="31"/>
      <c r="CR558" s="31"/>
      <c r="CS558" s="31"/>
      <c r="CT558" s="31"/>
      <c r="CU558" s="31"/>
      <c r="CV558" s="31"/>
      <c r="CW558" s="31"/>
      <c r="CX558" s="31"/>
      <c r="CY558" s="31"/>
      <c r="CZ558" s="31"/>
      <c r="DA558" s="31"/>
      <c r="DB558" s="31"/>
      <c r="DC558" s="31"/>
      <c r="DD558" s="31"/>
      <c r="DE558" s="31"/>
      <c r="DF558" s="31"/>
      <c r="DG558" s="31"/>
      <c r="DH558" s="31"/>
      <c r="DI558" s="31"/>
      <c r="DJ558" s="31"/>
      <c r="DK558" s="31"/>
      <c r="DL558" s="31"/>
      <c r="DM558" s="31"/>
      <c r="DN558" s="31"/>
      <c r="DO558" s="31"/>
      <c r="DP558" s="31"/>
      <c r="DQ558" s="31"/>
      <c r="DR558" s="31"/>
      <c r="DS558" s="31"/>
      <c r="DT558" s="31"/>
      <c r="DU558" s="31"/>
      <c r="DV558" s="31"/>
      <c r="DW558" s="31"/>
      <c r="DX558" s="31"/>
      <c r="DY558" s="31"/>
    </row>
    <row r="559">
      <c r="U559" s="31"/>
      <c r="V559" s="31"/>
      <c r="W559" s="31"/>
      <c r="AL559" s="31"/>
      <c r="AS559" s="31"/>
      <c r="AT559" s="31"/>
      <c r="AU559" s="31"/>
      <c r="AY559" s="31"/>
      <c r="BA559" s="31"/>
      <c r="BC559" s="31"/>
      <c r="BJ559" s="31"/>
      <c r="BK559" s="31"/>
      <c r="BQ559" s="31"/>
      <c r="BR559" s="31"/>
      <c r="BS559" s="31"/>
      <c r="BT559" s="31"/>
      <c r="BU559" s="31"/>
      <c r="BV559" s="31"/>
      <c r="BW559" s="31"/>
      <c r="CQ559" s="31"/>
      <c r="CR559" s="31"/>
      <c r="CS559" s="31"/>
      <c r="CT559" s="31"/>
      <c r="CU559" s="31"/>
      <c r="CV559" s="31"/>
      <c r="CW559" s="31"/>
      <c r="CX559" s="31"/>
      <c r="CY559" s="31"/>
      <c r="CZ559" s="31"/>
      <c r="DA559" s="31"/>
      <c r="DB559" s="31"/>
      <c r="DC559" s="31"/>
      <c r="DD559" s="31"/>
      <c r="DE559" s="31"/>
      <c r="DF559" s="31"/>
      <c r="DG559" s="31"/>
      <c r="DH559" s="31"/>
      <c r="DI559" s="31"/>
      <c r="DJ559" s="31"/>
      <c r="DK559" s="31"/>
      <c r="DL559" s="31"/>
      <c r="DM559" s="31"/>
      <c r="DN559" s="31"/>
      <c r="DO559" s="31"/>
      <c r="DP559" s="31"/>
      <c r="DQ559" s="31"/>
      <c r="DR559" s="31"/>
      <c r="DS559" s="31"/>
      <c r="DT559" s="31"/>
      <c r="DU559" s="31"/>
      <c r="DV559" s="31"/>
      <c r="DW559" s="31"/>
      <c r="DX559" s="31"/>
      <c r="DY559" s="31"/>
    </row>
    <row r="560">
      <c r="U560" s="31"/>
      <c r="V560" s="31"/>
      <c r="W560" s="31"/>
      <c r="AL560" s="31"/>
      <c r="AS560" s="31"/>
      <c r="AT560" s="31"/>
      <c r="AU560" s="31"/>
      <c r="AY560" s="31"/>
      <c r="BA560" s="31"/>
      <c r="BC560" s="31"/>
      <c r="BJ560" s="31"/>
      <c r="BK560" s="31"/>
      <c r="BQ560" s="31"/>
      <c r="BR560" s="31"/>
      <c r="BS560" s="31"/>
      <c r="BT560" s="31"/>
      <c r="BU560" s="31"/>
      <c r="BV560" s="31"/>
      <c r="BW560" s="31"/>
      <c r="CQ560" s="31"/>
      <c r="CR560" s="31"/>
      <c r="CS560" s="31"/>
      <c r="CT560" s="31"/>
      <c r="CU560" s="31"/>
      <c r="CV560" s="31"/>
      <c r="CW560" s="31"/>
      <c r="CX560" s="31"/>
      <c r="CY560" s="31"/>
      <c r="CZ560" s="31"/>
      <c r="DA560" s="31"/>
      <c r="DB560" s="31"/>
      <c r="DC560" s="31"/>
      <c r="DD560" s="31"/>
      <c r="DE560" s="31"/>
      <c r="DF560" s="31"/>
      <c r="DG560" s="31"/>
      <c r="DH560" s="31"/>
      <c r="DI560" s="31"/>
      <c r="DJ560" s="31"/>
      <c r="DK560" s="31"/>
      <c r="DL560" s="31"/>
      <c r="DM560" s="31"/>
      <c r="DN560" s="31"/>
      <c r="DO560" s="31"/>
      <c r="DP560" s="31"/>
      <c r="DQ560" s="31"/>
      <c r="DR560" s="31"/>
      <c r="DS560" s="31"/>
      <c r="DT560" s="31"/>
      <c r="DU560" s="31"/>
      <c r="DV560" s="31"/>
      <c r="DW560" s="31"/>
      <c r="DX560" s="31"/>
      <c r="DY560" s="31"/>
    </row>
    <row r="561">
      <c r="U561" s="31"/>
      <c r="V561" s="31"/>
      <c r="W561" s="31"/>
      <c r="AL561" s="31"/>
      <c r="AS561" s="31"/>
      <c r="AT561" s="31"/>
      <c r="AU561" s="31"/>
      <c r="AY561" s="31"/>
      <c r="BA561" s="31"/>
      <c r="BC561" s="31"/>
      <c r="BJ561" s="31"/>
      <c r="BK561" s="31"/>
      <c r="BQ561" s="31"/>
      <c r="BR561" s="31"/>
      <c r="BS561" s="31"/>
      <c r="BT561" s="31"/>
      <c r="BU561" s="31"/>
      <c r="BV561" s="31"/>
      <c r="BW561" s="31"/>
      <c r="CQ561" s="31"/>
      <c r="CR561" s="31"/>
      <c r="CS561" s="31"/>
      <c r="CT561" s="31"/>
      <c r="CU561" s="31"/>
      <c r="CV561" s="31"/>
      <c r="CW561" s="31"/>
      <c r="CX561" s="31"/>
      <c r="CY561" s="31"/>
      <c r="CZ561" s="31"/>
      <c r="DA561" s="31"/>
      <c r="DB561" s="31"/>
      <c r="DC561" s="31"/>
      <c r="DD561" s="31"/>
      <c r="DE561" s="31"/>
      <c r="DF561" s="31"/>
      <c r="DG561" s="31"/>
      <c r="DH561" s="31"/>
      <c r="DI561" s="31"/>
      <c r="DJ561" s="31"/>
      <c r="DK561" s="31"/>
      <c r="DL561" s="31"/>
      <c r="DM561" s="31"/>
      <c r="DN561" s="31"/>
      <c r="DO561" s="31"/>
      <c r="DP561" s="31"/>
      <c r="DQ561" s="31"/>
      <c r="DR561" s="31"/>
      <c r="DS561" s="31"/>
      <c r="DT561" s="31"/>
      <c r="DU561" s="31"/>
      <c r="DV561" s="31"/>
      <c r="DW561" s="31"/>
      <c r="DX561" s="31"/>
      <c r="DY561" s="31"/>
    </row>
    <row r="562">
      <c r="U562" s="31"/>
      <c r="V562" s="31"/>
      <c r="W562" s="31"/>
      <c r="AL562" s="31"/>
      <c r="AS562" s="31"/>
      <c r="AT562" s="31"/>
      <c r="AU562" s="31"/>
      <c r="AY562" s="31"/>
      <c r="BA562" s="31"/>
      <c r="BC562" s="31"/>
      <c r="BJ562" s="31"/>
      <c r="BK562" s="31"/>
      <c r="BQ562" s="31"/>
      <c r="BR562" s="31"/>
      <c r="BS562" s="31"/>
      <c r="BT562" s="31"/>
      <c r="BU562" s="31"/>
      <c r="BV562" s="31"/>
      <c r="BW562" s="31"/>
      <c r="CQ562" s="31"/>
      <c r="CR562" s="31"/>
      <c r="CS562" s="31"/>
      <c r="CT562" s="31"/>
      <c r="CU562" s="31"/>
      <c r="CV562" s="31"/>
      <c r="CW562" s="31"/>
      <c r="CX562" s="31"/>
      <c r="CY562" s="31"/>
      <c r="CZ562" s="31"/>
      <c r="DA562" s="31"/>
      <c r="DB562" s="31"/>
      <c r="DC562" s="31"/>
      <c r="DD562" s="31"/>
      <c r="DE562" s="31"/>
      <c r="DF562" s="31"/>
      <c r="DG562" s="31"/>
      <c r="DH562" s="31"/>
      <c r="DI562" s="31"/>
      <c r="DJ562" s="31"/>
      <c r="DK562" s="31"/>
      <c r="DL562" s="31"/>
      <c r="DM562" s="31"/>
      <c r="DN562" s="31"/>
      <c r="DO562" s="31"/>
      <c r="DP562" s="31"/>
      <c r="DQ562" s="31"/>
      <c r="DR562" s="31"/>
      <c r="DS562" s="31"/>
      <c r="DT562" s="31"/>
      <c r="DU562" s="31"/>
      <c r="DV562" s="31"/>
      <c r="DW562" s="31"/>
      <c r="DX562" s="31"/>
      <c r="DY562" s="31"/>
    </row>
    <row r="563">
      <c r="U563" s="31"/>
      <c r="V563" s="31"/>
      <c r="W563" s="31"/>
      <c r="AL563" s="31"/>
      <c r="AS563" s="31"/>
      <c r="AT563" s="31"/>
      <c r="AU563" s="31"/>
      <c r="AY563" s="31"/>
      <c r="BA563" s="31"/>
      <c r="BC563" s="31"/>
      <c r="BJ563" s="31"/>
      <c r="BK563" s="31"/>
      <c r="BQ563" s="31"/>
      <c r="BR563" s="31"/>
      <c r="BS563" s="31"/>
      <c r="BT563" s="31"/>
      <c r="BU563" s="31"/>
      <c r="BV563" s="31"/>
      <c r="BW563" s="31"/>
      <c r="CQ563" s="31"/>
      <c r="CR563" s="31"/>
      <c r="CS563" s="31"/>
      <c r="CT563" s="31"/>
      <c r="CU563" s="31"/>
      <c r="CV563" s="31"/>
      <c r="CW563" s="31"/>
      <c r="CX563" s="31"/>
      <c r="CY563" s="31"/>
      <c r="CZ563" s="31"/>
      <c r="DA563" s="31"/>
      <c r="DB563" s="31"/>
      <c r="DC563" s="31"/>
      <c r="DD563" s="31"/>
      <c r="DE563" s="31"/>
      <c r="DF563" s="31"/>
      <c r="DG563" s="31"/>
      <c r="DH563" s="31"/>
      <c r="DI563" s="31"/>
      <c r="DJ563" s="31"/>
      <c r="DK563" s="31"/>
      <c r="DL563" s="31"/>
      <c r="DM563" s="31"/>
      <c r="DN563" s="31"/>
      <c r="DO563" s="31"/>
      <c r="DP563" s="31"/>
      <c r="DQ563" s="31"/>
      <c r="DR563" s="31"/>
      <c r="DS563" s="31"/>
      <c r="DT563" s="31"/>
      <c r="DU563" s="31"/>
      <c r="DV563" s="31"/>
      <c r="DW563" s="31"/>
      <c r="DX563" s="31"/>
      <c r="DY563" s="31"/>
    </row>
    <row r="564">
      <c r="U564" s="31"/>
      <c r="V564" s="31"/>
      <c r="W564" s="31"/>
      <c r="AL564" s="31"/>
      <c r="AS564" s="31"/>
      <c r="AT564" s="31"/>
      <c r="AU564" s="31"/>
      <c r="AY564" s="31"/>
      <c r="BA564" s="31"/>
      <c r="BC564" s="31"/>
      <c r="BJ564" s="31"/>
      <c r="BK564" s="31"/>
      <c r="BQ564" s="31"/>
      <c r="BR564" s="31"/>
      <c r="BS564" s="31"/>
      <c r="BT564" s="31"/>
      <c r="BU564" s="31"/>
      <c r="BV564" s="31"/>
      <c r="BW564" s="31"/>
      <c r="CQ564" s="31"/>
      <c r="CR564" s="31"/>
      <c r="CS564" s="31"/>
      <c r="CT564" s="31"/>
      <c r="CU564" s="31"/>
      <c r="CV564" s="31"/>
      <c r="CW564" s="31"/>
      <c r="CX564" s="31"/>
      <c r="CY564" s="31"/>
      <c r="CZ564" s="31"/>
      <c r="DA564" s="31"/>
      <c r="DB564" s="31"/>
      <c r="DC564" s="31"/>
      <c r="DD564" s="31"/>
      <c r="DE564" s="31"/>
      <c r="DF564" s="31"/>
      <c r="DG564" s="31"/>
      <c r="DH564" s="31"/>
      <c r="DI564" s="31"/>
      <c r="DJ564" s="31"/>
      <c r="DK564" s="31"/>
      <c r="DL564" s="31"/>
      <c r="DM564" s="31"/>
      <c r="DN564" s="31"/>
      <c r="DO564" s="31"/>
      <c r="DP564" s="31"/>
      <c r="DQ564" s="31"/>
      <c r="DR564" s="31"/>
      <c r="DS564" s="31"/>
      <c r="DT564" s="31"/>
      <c r="DU564" s="31"/>
      <c r="DV564" s="31"/>
      <c r="DW564" s="31"/>
      <c r="DX564" s="31"/>
      <c r="DY564" s="31"/>
    </row>
    <row r="565">
      <c r="U565" s="31"/>
      <c r="V565" s="31"/>
      <c r="W565" s="31"/>
      <c r="AL565" s="31"/>
      <c r="AS565" s="31"/>
      <c r="AT565" s="31"/>
      <c r="AU565" s="31"/>
      <c r="AY565" s="31"/>
      <c r="BA565" s="31"/>
      <c r="BC565" s="31"/>
      <c r="BJ565" s="31"/>
      <c r="BK565" s="31"/>
      <c r="BQ565" s="31"/>
      <c r="BR565" s="31"/>
      <c r="BS565" s="31"/>
      <c r="BT565" s="31"/>
      <c r="BU565" s="31"/>
      <c r="BV565" s="31"/>
      <c r="BW565" s="31"/>
      <c r="CQ565" s="31"/>
      <c r="CR565" s="31"/>
      <c r="CS565" s="31"/>
      <c r="CT565" s="31"/>
      <c r="CU565" s="31"/>
      <c r="CV565" s="31"/>
      <c r="CW565" s="31"/>
      <c r="CX565" s="31"/>
      <c r="CY565" s="31"/>
      <c r="CZ565" s="31"/>
      <c r="DA565" s="31"/>
      <c r="DB565" s="31"/>
      <c r="DC565" s="31"/>
      <c r="DD565" s="31"/>
      <c r="DE565" s="31"/>
      <c r="DF565" s="31"/>
      <c r="DG565" s="31"/>
      <c r="DH565" s="31"/>
      <c r="DI565" s="31"/>
      <c r="DJ565" s="31"/>
      <c r="DK565" s="31"/>
      <c r="DL565" s="31"/>
      <c r="DM565" s="31"/>
      <c r="DN565" s="31"/>
      <c r="DO565" s="31"/>
      <c r="DP565" s="31"/>
      <c r="DQ565" s="31"/>
      <c r="DR565" s="31"/>
      <c r="DS565" s="31"/>
      <c r="DT565" s="31"/>
      <c r="DU565" s="31"/>
      <c r="DV565" s="31"/>
      <c r="DW565" s="31"/>
      <c r="DX565" s="31"/>
      <c r="DY565" s="31"/>
    </row>
    <row r="566">
      <c r="U566" s="31"/>
      <c r="V566" s="31"/>
      <c r="W566" s="31"/>
      <c r="AL566" s="31"/>
      <c r="AS566" s="31"/>
      <c r="AT566" s="31"/>
      <c r="AU566" s="31"/>
      <c r="AY566" s="31"/>
      <c r="BA566" s="31"/>
      <c r="BC566" s="31"/>
      <c r="BJ566" s="31"/>
      <c r="BK566" s="31"/>
      <c r="BQ566" s="31"/>
      <c r="BR566" s="31"/>
      <c r="BS566" s="31"/>
      <c r="BT566" s="31"/>
      <c r="BU566" s="31"/>
      <c r="BV566" s="31"/>
      <c r="BW566" s="31"/>
      <c r="CQ566" s="31"/>
      <c r="CR566" s="31"/>
      <c r="CS566" s="31"/>
      <c r="CT566" s="31"/>
      <c r="CU566" s="31"/>
      <c r="CV566" s="31"/>
      <c r="CW566" s="31"/>
      <c r="CX566" s="31"/>
      <c r="CY566" s="31"/>
      <c r="CZ566" s="31"/>
      <c r="DA566" s="31"/>
      <c r="DB566" s="31"/>
      <c r="DC566" s="31"/>
      <c r="DD566" s="31"/>
      <c r="DE566" s="31"/>
      <c r="DF566" s="31"/>
      <c r="DG566" s="31"/>
      <c r="DH566" s="31"/>
      <c r="DI566" s="31"/>
      <c r="DJ566" s="31"/>
      <c r="DK566" s="31"/>
      <c r="DL566" s="31"/>
      <c r="DM566" s="31"/>
      <c r="DN566" s="31"/>
      <c r="DO566" s="31"/>
      <c r="DP566" s="31"/>
      <c r="DQ566" s="31"/>
      <c r="DR566" s="31"/>
      <c r="DS566" s="31"/>
      <c r="DT566" s="31"/>
      <c r="DU566" s="31"/>
      <c r="DV566" s="31"/>
      <c r="DW566" s="31"/>
      <c r="DX566" s="31"/>
      <c r="DY566" s="31"/>
    </row>
    <row r="567">
      <c r="U567" s="31"/>
      <c r="V567" s="31"/>
      <c r="W567" s="31"/>
      <c r="AL567" s="31"/>
      <c r="AS567" s="31"/>
      <c r="AT567" s="31"/>
      <c r="AU567" s="31"/>
      <c r="AY567" s="31"/>
      <c r="BA567" s="31"/>
      <c r="BC567" s="31"/>
      <c r="BJ567" s="31"/>
      <c r="BK567" s="31"/>
      <c r="BQ567" s="31"/>
      <c r="BR567" s="31"/>
      <c r="BS567" s="31"/>
      <c r="BT567" s="31"/>
      <c r="BU567" s="31"/>
      <c r="BV567" s="31"/>
      <c r="BW567" s="31"/>
      <c r="CQ567" s="31"/>
      <c r="CR567" s="31"/>
      <c r="CS567" s="31"/>
      <c r="CT567" s="31"/>
      <c r="CU567" s="31"/>
      <c r="CV567" s="31"/>
      <c r="CW567" s="31"/>
      <c r="CX567" s="31"/>
      <c r="CY567" s="31"/>
      <c r="CZ567" s="31"/>
      <c r="DA567" s="31"/>
      <c r="DB567" s="31"/>
      <c r="DC567" s="31"/>
      <c r="DD567" s="31"/>
      <c r="DE567" s="31"/>
      <c r="DF567" s="31"/>
      <c r="DG567" s="31"/>
      <c r="DH567" s="31"/>
      <c r="DI567" s="31"/>
      <c r="DJ567" s="31"/>
      <c r="DK567" s="31"/>
      <c r="DL567" s="31"/>
      <c r="DM567" s="31"/>
      <c r="DN567" s="31"/>
      <c r="DO567" s="31"/>
      <c r="DP567" s="31"/>
      <c r="DQ567" s="31"/>
      <c r="DR567" s="31"/>
      <c r="DS567" s="31"/>
      <c r="DT567" s="31"/>
      <c r="DU567" s="31"/>
      <c r="DV567" s="31"/>
      <c r="DW567" s="31"/>
      <c r="DX567" s="31"/>
      <c r="DY567" s="31"/>
    </row>
    <row r="568">
      <c r="U568" s="31"/>
      <c r="V568" s="31"/>
      <c r="W568" s="31"/>
      <c r="AL568" s="31"/>
      <c r="AS568" s="31"/>
      <c r="AT568" s="31"/>
      <c r="AU568" s="31"/>
      <c r="AY568" s="31"/>
      <c r="BA568" s="31"/>
      <c r="BC568" s="31"/>
      <c r="BJ568" s="31"/>
      <c r="BK568" s="31"/>
      <c r="BQ568" s="31"/>
      <c r="BR568" s="31"/>
      <c r="BS568" s="31"/>
      <c r="BT568" s="31"/>
      <c r="BU568" s="31"/>
      <c r="BV568" s="31"/>
      <c r="BW568" s="31"/>
      <c r="CQ568" s="31"/>
      <c r="CR568" s="31"/>
      <c r="CS568" s="31"/>
      <c r="CT568" s="31"/>
      <c r="CU568" s="31"/>
      <c r="CV568" s="31"/>
      <c r="CW568" s="31"/>
      <c r="CX568" s="31"/>
      <c r="CY568" s="31"/>
      <c r="CZ568" s="31"/>
      <c r="DA568" s="31"/>
      <c r="DB568" s="31"/>
      <c r="DC568" s="31"/>
      <c r="DD568" s="31"/>
      <c r="DE568" s="31"/>
      <c r="DF568" s="31"/>
      <c r="DG568" s="31"/>
      <c r="DH568" s="31"/>
      <c r="DI568" s="31"/>
      <c r="DJ568" s="31"/>
      <c r="DK568" s="31"/>
      <c r="DL568" s="31"/>
      <c r="DM568" s="31"/>
      <c r="DN568" s="31"/>
      <c r="DO568" s="31"/>
      <c r="DP568" s="31"/>
      <c r="DQ568" s="31"/>
      <c r="DR568" s="31"/>
      <c r="DS568" s="31"/>
      <c r="DT568" s="31"/>
      <c r="DU568" s="31"/>
      <c r="DV568" s="31"/>
      <c r="DW568" s="31"/>
      <c r="DX568" s="31"/>
      <c r="DY568" s="31"/>
    </row>
    <row r="569">
      <c r="U569" s="31"/>
      <c r="V569" s="31"/>
      <c r="W569" s="31"/>
      <c r="AL569" s="31"/>
      <c r="AS569" s="31"/>
      <c r="AT569" s="31"/>
      <c r="AU569" s="31"/>
      <c r="AY569" s="31"/>
      <c r="BA569" s="31"/>
      <c r="BC569" s="31"/>
      <c r="BJ569" s="31"/>
      <c r="BK569" s="31"/>
      <c r="BQ569" s="31"/>
      <c r="BR569" s="31"/>
      <c r="BS569" s="31"/>
      <c r="BT569" s="31"/>
      <c r="BU569" s="31"/>
      <c r="BV569" s="31"/>
      <c r="BW569" s="31"/>
      <c r="CQ569" s="31"/>
      <c r="CR569" s="31"/>
      <c r="CS569" s="31"/>
      <c r="CT569" s="31"/>
      <c r="CU569" s="31"/>
      <c r="CV569" s="31"/>
      <c r="CW569" s="31"/>
      <c r="CX569" s="31"/>
      <c r="CY569" s="31"/>
      <c r="CZ569" s="31"/>
      <c r="DA569" s="31"/>
      <c r="DB569" s="31"/>
      <c r="DC569" s="31"/>
      <c r="DD569" s="31"/>
      <c r="DE569" s="31"/>
      <c r="DF569" s="31"/>
      <c r="DG569" s="31"/>
      <c r="DH569" s="31"/>
      <c r="DI569" s="31"/>
      <c r="DJ569" s="31"/>
      <c r="DK569" s="31"/>
      <c r="DL569" s="31"/>
      <c r="DM569" s="31"/>
      <c r="DN569" s="31"/>
      <c r="DO569" s="31"/>
      <c r="DP569" s="31"/>
      <c r="DQ569" s="31"/>
      <c r="DR569" s="31"/>
      <c r="DS569" s="31"/>
      <c r="DT569" s="31"/>
      <c r="DU569" s="31"/>
      <c r="DV569" s="31"/>
      <c r="DW569" s="31"/>
      <c r="DX569" s="31"/>
      <c r="DY569" s="31"/>
    </row>
    <row r="570">
      <c r="U570" s="31"/>
      <c r="V570" s="31"/>
      <c r="W570" s="31"/>
      <c r="AL570" s="31"/>
      <c r="AS570" s="31"/>
      <c r="AT570" s="31"/>
      <c r="AU570" s="31"/>
      <c r="AY570" s="31"/>
      <c r="BA570" s="31"/>
      <c r="BC570" s="31"/>
      <c r="BJ570" s="31"/>
      <c r="BK570" s="31"/>
      <c r="BQ570" s="31"/>
      <c r="BR570" s="31"/>
      <c r="BS570" s="31"/>
      <c r="BT570" s="31"/>
      <c r="BU570" s="31"/>
      <c r="BV570" s="31"/>
      <c r="BW570" s="31"/>
      <c r="CQ570" s="31"/>
      <c r="CR570" s="31"/>
      <c r="CS570" s="31"/>
      <c r="CT570" s="31"/>
      <c r="CU570" s="31"/>
      <c r="CV570" s="31"/>
      <c r="CW570" s="31"/>
      <c r="CX570" s="31"/>
      <c r="CY570" s="31"/>
      <c r="CZ570" s="31"/>
      <c r="DA570" s="31"/>
      <c r="DB570" s="31"/>
      <c r="DC570" s="31"/>
      <c r="DD570" s="31"/>
      <c r="DE570" s="31"/>
      <c r="DF570" s="31"/>
      <c r="DG570" s="31"/>
      <c r="DH570" s="31"/>
      <c r="DI570" s="31"/>
      <c r="DJ570" s="31"/>
      <c r="DK570" s="31"/>
      <c r="DL570" s="31"/>
      <c r="DM570" s="31"/>
      <c r="DN570" s="31"/>
      <c r="DO570" s="31"/>
      <c r="DP570" s="31"/>
      <c r="DQ570" s="31"/>
      <c r="DR570" s="31"/>
      <c r="DS570" s="31"/>
      <c r="DT570" s="31"/>
      <c r="DU570" s="31"/>
      <c r="DV570" s="31"/>
      <c r="DW570" s="31"/>
      <c r="DX570" s="31"/>
      <c r="DY570" s="31"/>
    </row>
    <row r="571">
      <c r="U571" s="31"/>
      <c r="V571" s="31"/>
      <c r="W571" s="31"/>
      <c r="AL571" s="31"/>
      <c r="AS571" s="31"/>
      <c r="AT571" s="31"/>
      <c r="AU571" s="31"/>
      <c r="AY571" s="31"/>
      <c r="BA571" s="31"/>
      <c r="BC571" s="31"/>
      <c r="BJ571" s="31"/>
      <c r="BK571" s="31"/>
      <c r="BQ571" s="31"/>
      <c r="BR571" s="31"/>
      <c r="BS571" s="31"/>
      <c r="BT571" s="31"/>
      <c r="BU571" s="31"/>
      <c r="BV571" s="31"/>
      <c r="BW571" s="31"/>
      <c r="CQ571" s="31"/>
      <c r="CR571" s="31"/>
      <c r="CS571" s="31"/>
      <c r="CT571" s="31"/>
      <c r="CU571" s="31"/>
      <c r="CV571" s="31"/>
      <c r="CW571" s="31"/>
      <c r="CX571" s="31"/>
      <c r="CY571" s="31"/>
      <c r="CZ571" s="31"/>
      <c r="DA571" s="31"/>
      <c r="DB571" s="31"/>
      <c r="DC571" s="31"/>
      <c r="DD571" s="31"/>
      <c r="DE571" s="31"/>
      <c r="DF571" s="31"/>
      <c r="DG571" s="31"/>
      <c r="DH571" s="31"/>
      <c r="DI571" s="31"/>
      <c r="DJ571" s="31"/>
      <c r="DK571" s="31"/>
      <c r="DL571" s="31"/>
      <c r="DM571" s="31"/>
      <c r="DN571" s="31"/>
      <c r="DO571" s="31"/>
      <c r="DP571" s="31"/>
      <c r="DQ571" s="31"/>
      <c r="DR571" s="31"/>
      <c r="DS571" s="31"/>
      <c r="DT571" s="31"/>
      <c r="DU571" s="31"/>
      <c r="DV571" s="31"/>
      <c r="DW571" s="31"/>
      <c r="DX571" s="31"/>
      <c r="DY571" s="31"/>
    </row>
    <row r="572">
      <c r="U572" s="31"/>
      <c r="V572" s="31"/>
      <c r="W572" s="31"/>
      <c r="AL572" s="31"/>
      <c r="AS572" s="31"/>
      <c r="AT572" s="31"/>
      <c r="AU572" s="31"/>
      <c r="AY572" s="31"/>
      <c r="BA572" s="31"/>
      <c r="BC572" s="31"/>
      <c r="BJ572" s="31"/>
      <c r="BK572" s="31"/>
      <c r="BQ572" s="31"/>
      <c r="BR572" s="31"/>
      <c r="BS572" s="31"/>
      <c r="BT572" s="31"/>
      <c r="BU572" s="31"/>
      <c r="BV572" s="31"/>
      <c r="BW572" s="31"/>
      <c r="CQ572" s="31"/>
      <c r="CR572" s="31"/>
      <c r="CS572" s="31"/>
      <c r="CT572" s="31"/>
      <c r="CU572" s="31"/>
      <c r="CV572" s="31"/>
      <c r="CW572" s="31"/>
      <c r="CX572" s="31"/>
      <c r="CY572" s="31"/>
      <c r="CZ572" s="31"/>
      <c r="DA572" s="31"/>
      <c r="DB572" s="31"/>
      <c r="DC572" s="31"/>
      <c r="DD572" s="31"/>
      <c r="DE572" s="31"/>
      <c r="DF572" s="31"/>
      <c r="DG572" s="31"/>
      <c r="DH572" s="31"/>
      <c r="DI572" s="31"/>
      <c r="DJ572" s="31"/>
      <c r="DK572" s="31"/>
      <c r="DL572" s="31"/>
      <c r="DM572" s="31"/>
      <c r="DN572" s="31"/>
      <c r="DO572" s="31"/>
      <c r="DP572" s="31"/>
      <c r="DQ572" s="31"/>
      <c r="DR572" s="31"/>
      <c r="DS572" s="31"/>
      <c r="DT572" s="31"/>
      <c r="DU572" s="31"/>
      <c r="DV572" s="31"/>
      <c r="DW572" s="31"/>
      <c r="DX572" s="31"/>
      <c r="DY572" s="31"/>
    </row>
    <row r="573">
      <c r="U573" s="31"/>
      <c r="V573" s="31"/>
      <c r="W573" s="31"/>
      <c r="AL573" s="31"/>
      <c r="AS573" s="31"/>
      <c r="AT573" s="31"/>
      <c r="AU573" s="31"/>
      <c r="AY573" s="31"/>
      <c r="BA573" s="31"/>
      <c r="BC573" s="31"/>
      <c r="BJ573" s="31"/>
      <c r="BK573" s="31"/>
      <c r="BQ573" s="31"/>
      <c r="BR573" s="31"/>
      <c r="BS573" s="31"/>
      <c r="BT573" s="31"/>
      <c r="BU573" s="31"/>
      <c r="BV573" s="31"/>
      <c r="BW573" s="31"/>
      <c r="CQ573" s="31"/>
      <c r="CR573" s="31"/>
      <c r="CS573" s="31"/>
      <c r="CT573" s="31"/>
      <c r="CU573" s="31"/>
      <c r="CV573" s="31"/>
      <c r="CW573" s="31"/>
      <c r="CX573" s="31"/>
      <c r="CY573" s="31"/>
      <c r="CZ573" s="31"/>
      <c r="DA573" s="31"/>
      <c r="DB573" s="31"/>
      <c r="DC573" s="31"/>
      <c r="DD573" s="31"/>
      <c r="DE573" s="31"/>
      <c r="DF573" s="31"/>
      <c r="DG573" s="31"/>
      <c r="DH573" s="31"/>
      <c r="DI573" s="31"/>
      <c r="DJ573" s="31"/>
      <c r="DK573" s="31"/>
      <c r="DL573" s="31"/>
      <c r="DM573" s="31"/>
      <c r="DN573" s="31"/>
      <c r="DO573" s="31"/>
      <c r="DP573" s="31"/>
      <c r="DQ573" s="31"/>
      <c r="DR573" s="31"/>
      <c r="DS573" s="31"/>
      <c r="DT573" s="31"/>
      <c r="DU573" s="31"/>
      <c r="DV573" s="31"/>
      <c r="DW573" s="31"/>
      <c r="DX573" s="31"/>
      <c r="DY573" s="31"/>
    </row>
    <row r="574">
      <c r="U574" s="31"/>
      <c r="V574" s="31"/>
      <c r="W574" s="31"/>
      <c r="AL574" s="31"/>
      <c r="AS574" s="31"/>
      <c r="AT574" s="31"/>
      <c r="AU574" s="31"/>
      <c r="AY574" s="31"/>
      <c r="BA574" s="31"/>
      <c r="BC574" s="31"/>
      <c r="BJ574" s="31"/>
      <c r="BK574" s="31"/>
      <c r="BQ574" s="31"/>
      <c r="BR574" s="31"/>
      <c r="BS574" s="31"/>
      <c r="BT574" s="31"/>
      <c r="BU574" s="31"/>
      <c r="BV574" s="31"/>
      <c r="BW574" s="31"/>
      <c r="CQ574" s="31"/>
      <c r="CR574" s="31"/>
      <c r="CS574" s="31"/>
      <c r="CT574" s="31"/>
      <c r="CU574" s="31"/>
      <c r="CV574" s="31"/>
      <c r="CW574" s="31"/>
      <c r="CX574" s="31"/>
      <c r="CY574" s="31"/>
      <c r="CZ574" s="31"/>
      <c r="DA574" s="31"/>
      <c r="DB574" s="31"/>
      <c r="DC574" s="31"/>
      <c r="DD574" s="31"/>
      <c r="DE574" s="31"/>
      <c r="DF574" s="31"/>
      <c r="DG574" s="31"/>
      <c r="DH574" s="31"/>
      <c r="DI574" s="31"/>
      <c r="DJ574" s="31"/>
      <c r="DK574" s="31"/>
      <c r="DL574" s="31"/>
      <c r="DM574" s="31"/>
      <c r="DN574" s="31"/>
      <c r="DO574" s="31"/>
      <c r="DP574" s="31"/>
      <c r="DQ574" s="31"/>
      <c r="DR574" s="31"/>
      <c r="DS574" s="31"/>
      <c r="DT574" s="31"/>
      <c r="DU574" s="31"/>
      <c r="DV574" s="31"/>
      <c r="DW574" s="31"/>
      <c r="DX574" s="31"/>
      <c r="DY574" s="31"/>
    </row>
    <row r="575">
      <c r="U575" s="31"/>
      <c r="V575" s="31"/>
      <c r="W575" s="31"/>
      <c r="AL575" s="31"/>
      <c r="AS575" s="31"/>
      <c r="AT575" s="31"/>
      <c r="AU575" s="31"/>
      <c r="AY575" s="31"/>
      <c r="BA575" s="31"/>
      <c r="BC575" s="31"/>
      <c r="BJ575" s="31"/>
      <c r="BK575" s="31"/>
      <c r="BQ575" s="31"/>
      <c r="BR575" s="31"/>
      <c r="BS575" s="31"/>
      <c r="BT575" s="31"/>
      <c r="BU575" s="31"/>
      <c r="BV575" s="31"/>
      <c r="BW575" s="31"/>
      <c r="CQ575" s="31"/>
      <c r="CR575" s="31"/>
      <c r="CS575" s="31"/>
      <c r="CT575" s="31"/>
      <c r="CU575" s="31"/>
      <c r="CV575" s="31"/>
      <c r="CW575" s="31"/>
      <c r="CX575" s="31"/>
      <c r="CY575" s="31"/>
      <c r="CZ575" s="31"/>
      <c r="DA575" s="31"/>
      <c r="DB575" s="31"/>
      <c r="DC575" s="31"/>
      <c r="DD575" s="31"/>
      <c r="DE575" s="31"/>
      <c r="DF575" s="31"/>
      <c r="DG575" s="31"/>
      <c r="DH575" s="31"/>
      <c r="DI575" s="31"/>
      <c r="DJ575" s="31"/>
      <c r="DK575" s="31"/>
      <c r="DL575" s="31"/>
      <c r="DM575" s="31"/>
      <c r="DN575" s="31"/>
      <c r="DO575" s="31"/>
      <c r="DP575" s="31"/>
      <c r="DQ575" s="31"/>
      <c r="DR575" s="31"/>
      <c r="DS575" s="31"/>
      <c r="DT575" s="31"/>
      <c r="DU575" s="31"/>
      <c r="DV575" s="31"/>
      <c r="DW575" s="31"/>
      <c r="DX575" s="31"/>
      <c r="DY575" s="31"/>
    </row>
    <row r="576">
      <c r="U576" s="31"/>
      <c r="V576" s="31"/>
      <c r="W576" s="31"/>
      <c r="AL576" s="31"/>
      <c r="AS576" s="31"/>
      <c r="AT576" s="31"/>
      <c r="AU576" s="31"/>
      <c r="AY576" s="31"/>
      <c r="BA576" s="31"/>
      <c r="BC576" s="31"/>
      <c r="BJ576" s="31"/>
      <c r="BK576" s="31"/>
      <c r="BQ576" s="31"/>
      <c r="BR576" s="31"/>
      <c r="BS576" s="31"/>
      <c r="BT576" s="31"/>
      <c r="BU576" s="31"/>
      <c r="BV576" s="31"/>
      <c r="BW576" s="31"/>
      <c r="CQ576" s="31"/>
      <c r="CR576" s="31"/>
      <c r="CS576" s="31"/>
      <c r="CT576" s="31"/>
      <c r="CU576" s="31"/>
      <c r="CV576" s="31"/>
      <c r="CW576" s="31"/>
      <c r="CX576" s="31"/>
      <c r="CY576" s="31"/>
      <c r="CZ576" s="31"/>
      <c r="DA576" s="31"/>
      <c r="DB576" s="31"/>
      <c r="DC576" s="31"/>
      <c r="DD576" s="31"/>
      <c r="DE576" s="31"/>
      <c r="DF576" s="31"/>
      <c r="DG576" s="31"/>
      <c r="DH576" s="31"/>
      <c r="DI576" s="31"/>
      <c r="DJ576" s="31"/>
      <c r="DK576" s="31"/>
      <c r="DL576" s="31"/>
      <c r="DM576" s="31"/>
      <c r="DN576" s="31"/>
      <c r="DO576" s="31"/>
      <c r="DP576" s="31"/>
      <c r="DQ576" s="31"/>
      <c r="DR576" s="31"/>
      <c r="DS576" s="31"/>
      <c r="DT576" s="31"/>
      <c r="DU576" s="31"/>
      <c r="DV576" s="31"/>
      <c r="DW576" s="31"/>
      <c r="DX576" s="31"/>
      <c r="DY576" s="31"/>
    </row>
    <row r="577">
      <c r="U577" s="31"/>
      <c r="V577" s="31"/>
      <c r="W577" s="31"/>
      <c r="AL577" s="31"/>
      <c r="AS577" s="31"/>
      <c r="AT577" s="31"/>
      <c r="AU577" s="31"/>
      <c r="AY577" s="31"/>
      <c r="BA577" s="31"/>
      <c r="BC577" s="31"/>
      <c r="BJ577" s="31"/>
      <c r="BK577" s="31"/>
      <c r="BQ577" s="31"/>
      <c r="BR577" s="31"/>
      <c r="BS577" s="31"/>
      <c r="BT577" s="31"/>
      <c r="BU577" s="31"/>
      <c r="BV577" s="31"/>
      <c r="BW577" s="31"/>
      <c r="CQ577" s="31"/>
      <c r="CR577" s="31"/>
      <c r="CS577" s="31"/>
      <c r="CT577" s="31"/>
      <c r="CU577" s="31"/>
      <c r="CV577" s="31"/>
      <c r="CW577" s="31"/>
      <c r="CX577" s="31"/>
      <c r="CY577" s="31"/>
      <c r="CZ577" s="31"/>
      <c r="DA577" s="31"/>
      <c r="DB577" s="31"/>
      <c r="DC577" s="31"/>
      <c r="DD577" s="31"/>
      <c r="DE577" s="31"/>
      <c r="DF577" s="31"/>
      <c r="DG577" s="31"/>
      <c r="DH577" s="31"/>
      <c r="DI577" s="31"/>
      <c r="DJ577" s="31"/>
      <c r="DK577" s="31"/>
      <c r="DL577" s="31"/>
      <c r="DM577" s="31"/>
      <c r="DN577" s="31"/>
      <c r="DO577" s="31"/>
      <c r="DP577" s="31"/>
      <c r="DQ577" s="31"/>
      <c r="DR577" s="31"/>
      <c r="DS577" s="31"/>
      <c r="DT577" s="31"/>
      <c r="DU577" s="31"/>
      <c r="DV577" s="31"/>
      <c r="DW577" s="31"/>
      <c r="DX577" s="31"/>
      <c r="DY577" s="31"/>
    </row>
    <row r="578">
      <c r="U578" s="31"/>
      <c r="V578" s="31"/>
      <c r="W578" s="31"/>
      <c r="AL578" s="31"/>
      <c r="AS578" s="31"/>
      <c r="AT578" s="31"/>
      <c r="AU578" s="31"/>
      <c r="AY578" s="31"/>
      <c r="BA578" s="31"/>
      <c r="BC578" s="31"/>
      <c r="BJ578" s="31"/>
      <c r="BK578" s="31"/>
      <c r="BQ578" s="31"/>
      <c r="BR578" s="31"/>
      <c r="BS578" s="31"/>
      <c r="BT578" s="31"/>
      <c r="BU578" s="31"/>
      <c r="BV578" s="31"/>
      <c r="BW578" s="31"/>
      <c r="CQ578" s="31"/>
      <c r="CR578" s="31"/>
      <c r="CS578" s="31"/>
      <c r="CT578" s="31"/>
      <c r="CU578" s="31"/>
      <c r="CV578" s="31"/>
      <c r="CW578" s="31"/>
      <c r="CX578" s="31"/>
      <c r="CY578" s="31"/>
      <c r="CZ578" s="31"/>
      <c r="DA578" s="31"/>
      <c r="DB578" s="31"/>
      <c r="DC578" s="31"/>
      <c r="DD578" s="31"/>
      <c r="DE578" s="31"/>
      <c r="DF578" s="31"/>
      <c r="DG578" s="31"/>
      <c r="DH578" s="31"/>
      <c r="DI578" s="31"/>
      <c r="DJ578" s="31"/>
      <c r="DK578" s="31"/>
      <c r="DL578" s="31"/>
      <c r="DM578" s="31"/>
      <c r="DN578" s="31"/>
      <c r="DO578" s="31"/>
      <c r="DP578" s="31"/>
      <c r="DQ578" s="31"/>
      <c r="DR578" s="31"/>
      <c r="DS578" s="31"/>
      <c r="DT578" s="31"/>
      <c r="DU578" s="31"/>
      <c r="DV578" s="31"/>
      <c r="DW578" s="31"/>
      <c r="DX578" s="31"/>
      <c r="DY578" s="31"/>
    </row>
    <row r="579">
      <c r="U579" s="31"/>
      <c r="V579" s="31"/>
      <c r="W579" s="31"/>
      <c r="AL579" s="31"/>
      <c r="AS579" s="31"/>
      <c r="AT579" s="31"/>
      <c r="AU579" s="31"/>
      <c r="AY579" s="31"/>
      <c r="BA579" s="31"/>
      <c r="BC579" s="31"/>
      <c r="BJ579" s="31"/>
      <c r="BK579" s="31"/>
      <c r="BQ579" s="31"/>
      <c r="BR579" s="31"/>
      <c r="BS579" s="31"/>
      <c r="BT579" s="31"/>
      <c r="BU579" s="31"/>
      <c r="BV579" s="31"/>
      <c r="BW579" s="31"/>
      <c r="CQ579" s="31"/>
      <c r="CR579" s="31"/>
      <c r="CS579" s="31"/>
      <c r="CT579" s="31"/>
      <c r="CU579" s="31"/>
      <c r="CV579" s="31"/>
      <c r="CW579" s="31"/>
      <c r="CX579" s="31"/>
      <c r="CY579" s="31"/>
      <c r="CZ579" s="31"/>
      <c r="DA579" s="31"/>
      <c r="DB579" s="31"/>
      <c r="DC579" s="31"/>
      <c r="DD579" s="31"/>
      <c r="DE579" s="31"/>
      <c r="DF579" s="31"/>
      <c r="DG579" s="31"/>
      <c r="DH579" s="31"/>
      <c r="DI579" s="31"/>
      <c r="DJ579" s="31"/>
      <c r="DK579" s="31"/>
      <c r="DL579" s="31"/>
      <c r="DM579" s="31"/>
      <c r="DN579" s="31"/>
      <c r="DO579" s="31"/>
      <c r="DP579" s="31"/>
      <c r="DQ579" s="31"/>
      <c r="DR579" s="31"/>
      <c r="DS579" s="31"/>
      <c r="DT579" s="31"/>
      <c r="DU579" s="31"/>
      <c r="DV579" s="31"/>
      <c r="DW579" s="31"/>
      <c r="DX579" s="31"/>
      <c r="DY579" s="31"/>
    </row>
    <row r="580">
      <c r="U580" s="31"/>
      <c r="V580" s="31"/>
      <c r="W580" s="31"/>
      <c r="AL580" s="31"/>
      <c r="AS580" s="31"/>
      <c r="AT580" s="31"/>
      <c r="AU580" s="31"/>
      <c r="AY580" s="31"/>
      <c r="BA580" s="31"/>
      <c r="BC580" s="31"/>
      <c r="BJ580" s="31"/>
      <c r="BK580" s="31"/>
      <c r="BQ580" s="31"/>
      <c r="BR580" s="31"/>
      <c r="BS580" s="31"/>
      <c r="BT580" s="31"/>
      <c r="BU580" s="31"/>
      <c r="BV580" s="31"/>
      <c r="BW580" s="31"/>
      <c r="CQ580" s="31"/>
      <c r="CR580" s="31"/>
      <c r="CS580" s="31"/>
      <c r="CT580" s="31"/>
      <c r="CU580" s="31"/>
      <c r="CV580" s="31"/>
      <c r="CW580" s="31"/>
      <c r="CX580" s="31"/>
      <c r="CY580" s="31"/>
      <c r="CZ580" s="31"/>
      <c r="DA580" s="31"/>
      <c r="DB580" s="31"/>
      <c r="DC580" s="31"/>
      <c r="DD580" s="31"/>
      <c r="DE580" s="31"/>
      <c r="DF580" s="31"/>
      <c r="DG580" s="31"/>
      <c r="DH580" s="31"/>
      <c r="DI580" s="31"/>
      <c r="DJ580" s="31"/>
      <c r="DK580" s="31"/>
      <c r="DL580" s="31"/>
      <c r="DM580" s="31"/>
      <c r="DN580" s="31"/>
      <c r="DO580" s="31"/>
      <c r="DP580" s="31"/>
      <c r="DQ580" s="31"/>
      <c r="DR580" s="31"/>
      <c r="DS580" s="31"/>
      <c r="DT580" s="31"/>
      <c r="DU580" s="31"/>
      <c r="DV580" s="31"/>
      <c r="DW580" s="31"/>
      <c r="DX580" s="31"/>
      <c r="DY580" s="31"/>
    </row>
    <row r="581">
      <c r="U581" s="31"/>
      <c r="V581" s="31"/>
      <c r="W581" s="31"/>
      <c r="AL581" s="31"/>
      <c r="AS581" s="31"/>
      <c r="AT581" s="31"/>
      <c r="AU581" s="31"/>
      <c r="AY581" s="31"/>
      <c r="BA581" s="31"/>
      <c r="BC581" s="31"/>
      <c r="BJ581" s="31"/>
      <c r="BK581" s="31"/>
      <c r="BQ581" s="31"/>
      <c r="BR581" s="31"/>
      <c r="BS581" s="31"/>
      <c r="BT581" s="31"/>
      <c r="BU581" s="31"/>
      <c r="BV581" s="31"/>
      <c r="BW581" s="31"/>
      <c r="CQ581" s="31"/>
      <c r="CR581" s="31"/>
      <c r="CS581" s="31"/>
      <c r="CT581" s="31"/>
      <c r="CU581" s="31"/>
      <c r="CV581" s="31"/>
      <c r="CW581" s="31"/>
      <c r="CX581" s="31"/>
      <c r="CY581" s="31"/>
      <c r="CZ581" s="31"/>
      <c r="DA581" s="31"/>
      <c r="DB581" s="31"/>
      <c r="DC581" s="31"/>
      <c r="DD581" s="31"/>
      <c r="DE581" s="31"/>
      <c r="DF581" s="31"/>
      <c r="DG581" s="31"/>
      <c r="DH581" s="31"/>
      <c r="DI581" s="31"/>
      <c r="DJ581" s="31"/>
      <c r="DK581" s="31"/>
      <c r="DL581" s="31"/>
      <c r="DM581" s="31"/>
      <c r="DN581" s="31"/>
      <c r="DO581" s="31"/>
      <c r="DP581" s="31"/>
      <c r="DQ581" s="31"/>
      <c r="DR581" s="31"/>
      <c r="DS581" s="31"/>
      <c r="DT581" s="31"/>
      <c r="DU581" s="31"/>
      <c r="DV581" s="31"/>
      <c r="DW581" s="31"/>
      <c r="DX581" s="31"/>
      <c r="DY581" s="31"/>
    </row>
    <row r="582">
      <c r="U582" s="31"/>
      <c r="V582" s="31"/>
      <c r="W582" s="31"/>
      <c r="AL582" s="31"/>
      <c r="AS582" s="31"/>
      <c r="AT582" s="31"/>
      <c r="AU582" s="31"/>
      <c r="AY582" s="31"/>
      <c r="BA582" s="31"/>
      <c r="BC582" s="31"/>
      <c r="BJ582" s="31"/>
      <c r="BK582" s="31"/>
      <c r="BQ582" s="31"/>
      <c r="BR582" s="31"/>
      <c r="BS582" s="31"/>
      <c r="BT582" s="31"/>
      <c r="BU582" s="31"/>
      <c r="BV582" s="31"/>
      <c r="BW582" s="31"/>
      <c r="CQ582" s="31"/>
      <c r="CR582" s="31"/>
      <c r="CS582" s="31"/>
      <c r="CT582" s="31"/>
      <c r="CU582" s="31"/>
      <c r="CV582" s="31"/>
      <c r="CW582" s="31"/>
      <c r="CX582" s="31"/>
      <c r="CY582" s="31"/>
      <c r="CZ582" s="31"/>
      <c r="DA582" s="31"/>
      <c r="DB582" s="31"/>
      <c r="DC582" s="31"/>
      <c r="DD582" s="31"/>
      <c r="DE582" s="31"/>
      <c r="DF582" s="31"/>
      <c r="DG582" s="31"/>
      <c r="DH582" s="31"/>
      <c r="DI582" s="31"/>
      <c r="DJ582" s="31"/>
      <c r="DK582" s="31"/>
      <c r="DL582" s="31"/>
      <c r="DM582" s="31"/>
      <c r="DN582" s="31"/>
      <c r="DO582" s="31"/>
      <c r="DP582" s="31"/>
      <c r="DQ582" s="31"/>
      <c r="DR582" s="31"/>
      <c r="DS582" s="31"/>
      <c r="DT582" s="31"/>
      <c r="DU582" s="31"/>
      <c r="DV582" s="31"/>
      <c r="DW582" s="31"/>
      <c r="DX582" s="31"/>
      <c r="DY582" s="31"/>
    </row>
    <row r="583">
      <c r="U583" s="31"/>
      <c r="V583" s="31"/>
      <c r="W583" s="31"/>
      <c r="AL583" s="31"/>
      <c r="AS583" s="31"/>
      <c r="AT583" s="31"/>
      <c r="AU583" s="31"/>
      <c r="AY583" s="31"/>
      <c r="BA583" s="31"/>
      <c r="BC583" s="31"/>
      <c r="BJ583" s="31"/>
      <c r="BK583" s="31"/>
      <c r="BQ583" s="31"/>
      <c r="BR583" s="31"/>
      <c r="BS583" s="31"/>
      <c r="BT583" s="31"/>
      <c r="BU583" s="31"/>
      <c r="BV583" s="31"/>
      <c r="BW583" s="31"/>
      <c r="CQ583" s="31"/>
      <c r="CR583" s="31"/>
      <c r="CS583" s="31"/>
      <c r="CT583" s="31"/>
      <c r="CU583" s="31"/>
      <c r="CV583" s="31"/>
      <c r="CW583" s="31"/>
      <c r="CX583" s="31"/>
      <c r="CY583" s="31"/>
      <c r="CZ583" s="31"/>
      <c r="DA583" s="31"/>
      <c r="DB583" s="31"/>
      <c r="DC583" s="31"/>
      <c r="DD583" s="31"/>
      <c r="DE583" s="31"/>
      <c r="DF583" s="31"/>
      <c r="DG583" s="31"/>
      <c r="DH583" s="31"/>
      <c r="DI583" s="31"/>
      <c r="DJ583" s="31"/>
      <c r="DK583" s="31"/>
      <c r="DL583" s="31"/>
      <c r="DM583" s="31"/>
      <c r="DN583" s="31"/>
      <c r="DO583" s="31"/>
      <c r="DP583" s="31"/>
      <c r="DQ583" s="31"/>
      <c r="DR583" s="31"/>
      <c r="DS583" s="31"/>
      <c r="DT583" s="31"/>
      <c r="DU583" s="31"/>
      <c r="DV583" s="31"/>
      <c r="DW583" s="31"/>
      <c r="DX583" s="31"/>
      <c r="DY583" s="31"/>
    </row>
    <row r="584">
      <c r="U584" s="31"/>
      <c r="V584" s="31"/>
      <c r="W584" s="31"/>
      <c r="AL584" s="31"/>
      <c r="AS584" s="31"/>
      <c r="AT584" s="31"/>
      <c r="AU584" s="31"/>
      <c r="AY584" s="31"/>
      <c r="BA584" s="31"/>
      <c r="BC584" s="31"/>
      <c r="BJ584" s="31"/>
      <c r="BK584" s="31"/>
      <c r="BQ584" s="31"/>
      <c r="BR584" s="31"/>
      <c r="BS584" s="31"/>
      <c r="BT584" s="31"/>
      <c r="BU584" s="31"/>
      <c r="BV584" s="31"/>
      <c r="BW584" s="31"/>
      <c r="CQ584" s="31"/>
      <c r="CR584" s="31"/>
      <c r="CS584" s="31"/>
      <c r="CT584" s="31"/>
      <c r="CU584" s="31"/>
      <c r="CV584" s="31"/>
      <c r="CW584" s="31"/>
      <c r="CX584" s="31"/>
      <c r="CY584" s="31"/>
      <c r="CZ584" s="31"/>
      <c r="DA584" s="31"/>
      <c r="DB584" s="31"/>
      <c r="DC584" s="31"/>
      <c r="DD584" s="31"/>
      <c r="DE584" s="31"/>
      <c r="DF584" s="31"/>
      <c r="DG584" s="31"/>
      <c r="DH584" s="31"/>
      <c r="DI584" s="31"/>
      <c r="DJ584" s="31"/>
      <c r="DK584" s="31"/>
      <c r="DL584" s="31"/>
      <c r="DM584" s="31"/>
      <c r="DN584" s="31"/>
      <c r="DO584" s="31"/>
      <c r="DP584" s="31"/>
      <c r="DQ584" s="31"/>
      <c r="DR584" s="31"/>
      <c r="DS584" s="31"/>
      <c r="DT584" s="31"/>
      <c r="DU584" s="31"/>
      <c r="DV584" s="31"/>
      <c r="DW584" s="31"/>
      <c r="DX584" s="31"/>
      <c r="DY584" s="31"/>
    </row>
    <row r="585">
      <c r="U585" s="31"/>
      <c r="V585" s="31"/>
      <c r="W585" s="31"/>
      <c r="AL585" s="31"/>
      <c r="AS585" s="31"/>
      <c r="AT585" s="31"/>
      <c r="AU585" s="31"/>
      <c r="AY585" s="31"/>
      <c r="BA585" s="31"/>
      <c r="BC585" s="31"/>
      <c r="BJ585" s="31"/>
      <c r="BK585" s="31"/>
      <c r="BQ585" s="31"/>
      <c r="BR585" s="31"/>
      <c r="BS585" s="31"/>
      <c r="BT585" s="31"/>
      <c r="BU585" s="31"/>
      <c r="BV585" s="31"/>
      <c r="BW585" s="31"/>
      <c r="CQ585" s="31"/>
      <c r="CR585" s="31"/>
      <c r="CS585" s="31"/>
      <c r="CT585" s="31"/>
      <c r="CU585" s="31"/>
      <c r="CV585" s="31"/>
      <c r="CW585" s="31"/>
      <c r="CX585" s="31"/>
      <c r="CY585" s="31"/>
      <c r="CZ585" s="31"/>
      <c r="DA585" s="31"/>
      <c r="DB585" s="31"/>
      <c r="DC585" s="31"/>
      <c r="DD585" s="31"/>
      <c r="DE585" s="31"/>
      <c r="DF585" s="31"/>
      <c r="DG585" s="31"/>
      <c r="DH585" s="31"/>
      <c r="DI585" s="31"/>
      <c r="DJ585" s="31"/>
      <c r="DK585" s="31"/>
      <c r="DL585" s="31"/>
      <c r="DM585" s="31"/>
      <c r="DN585" s="31"/>
      <c r="DO585" s="31"/>
      <c r="DP585" s="31"/>
      <c r="DQ585" s="31"/>
      <c r="DR585" s="31"/>
      <c r="DS585" s="31"/>
      <c r="DT585" s="31"/>
      <c r="DU585" s="31"/>
      <c r="DV585" s="31"/>
      <c r="DW585" s="31"/>
      <c r="DX585" s="31"/>
      <c r="DY585" s="31"/>
    </row>
    <row r="586">
      <c r="U586" s="31"/>
      <c r="V586" s="31"/>
      <c r="W586" s="31"/>
      <c r="AL586" s="31"/>
      <c r="AS586" s="31"/>
      <c r="AT586" s="31"/>
      <c r="AU586" s="31"/>
      <c r="AY586" s="31"/>
      <c r="BA586" s="31"/>
      <c r="BC586" s="31"/>
      <c r="BJ586" s="31"/>
      <c r="BK586" s="31"/>
      <c r="BQ586" s="31"/>
      <c r="BR586" s="31"/>
      <c r="BS586" s="31"/>
      <c r="BT586" s="31"/>
      <c r="BU586" s="31"/>
      <c r="BV586" s="31"/>
      <c r="BW586" s="31"/>
      <c r="CQ586" s="31"/>
      <c r="CR586" s="31"/>
      <c r="CS586" s="31"/>
      <c r="CT586" s="31"/>
      <c r="CU586" s="31"/>
      <c r="CV586" s="31"/>
      <c r="CW586" s="31"/>
      <c r="CX586" s="31"/>
      <c r="CY586" s="31"/>
      <c r="CZ586" s="31"/>
      <c r="DA586" s="31"/>
      <c r="DB586" s="31"/>
      <c r="DC586" s="31"/>
      <c r="DD586" s="31"/>
      <c r="DE586" s="31"/>
      <c r="DF586" s="31"/>
      <c r="DG586" s="31"/>
      <c r="DH586" s="31"/>
      <c r="DI586" s="31"/>
      <c r="DJ586" s="31"/>
      <c r="DK586" s="31"/>
      <c r="DL586" s="31"/>
      <c r="DM586" s="31"/>
      <c r="DN586" s="31"/>
      <c r="DO586" s="31"/>
      <c r="DP586" s="31"/>
      <c r="DQ586" s="31"/>
      <c r="DR586" s="31"/>
      <c r="DS586" s="31"/>
      <c r="DT586" s="31"/>
      <c r="DU586" s="31"/>
      <c r="DV586" s="31"/>
      <c r="DW586" s="31"/>
      <c r="DX586" s="31"/>
      <c r="DY586" s="31"/>
    </row>
    <row r="587">
      <c r="U587" s="31"/>
      <c r="V587" s="31"/>
      <c r="W587" s="31"/>
      <c r="AL587" s="31"/>
      <c r="AS587" s="31"/>
      <c r="AT587" s="31"/>
      <c r="AU587" s="31"/>
      <c r="AY587" s="31"/>
      <c r="BA587" s="31"/>
      <c r="BC587" s="31"/>
      <c r="BJ587" s="31"/>
      <c r="BK587" s="31"/>
      <c r="BQ587" s="31"/>
      <c r="BR587" s="31"/>
      <c r="BS587" s="31"/>
      <c r="BT587" s="31"/>
      <c r="BU587" s="31"/>
      <c r="BV587" s="31"/>
      <c r="BW587" s="31"/>
      <c r="CQ587" s="31"/>
      <c r="CR587" s="31"/>
      <c r="CS587" s="31"/>
      <c r="CT587" s="31"/>
      <c r="CU587" s="31"/>
      <c r="CV587" s="31"/>
      <c r="CW587" s="31"/>
      <c r="CX587" s="31"/>
      <c r="CY587" s="31"/>
      <c r="CZ587" s="31"/>
      <c r="DA587" s="31"/>
      <c r="DB587" s="31"/>
      <c r="DC587" s="31"/>
      <c r="DD587" s="31"/>
      <c r="DE587" s="31"/>
      <c r="DF587" s="31"/>
      <c r="DG587" s="31"/>
      <c r="DH587" s="31"/>
      <c r="DI587" s="31"/>
      <c r="DJ587" s="31"/>
      <c r="DK587" s="31"/>
      <c r="DL587" s="31"/>
      <c r="DM587" s="31"/>
      <c r="DN587" s="31"/>
      <c r="DO587" s="31"/>
      <c r="DP587" s="31"/>
      <c r="DQ587" s="31"/>
      <c r="DR587" s="31"/>
      <c r="DS587" s="31"/>
      <c r="DT587" s="31"/>
      <c r="DU587" s="31"/>
      <c r="DV587" s="31"/>
      <c r="DW587" s="31"/>
      <c r="DX587" s="31"/>
      <c r="DY587" s="31"/>
    </row>
    <row r="588">
      <c r="U588" s="31"/>
      <c r="V588" s="31"/>
      <c r="W588" s="31"/>
      <c r="AL588" s="31"/>
      <c r="AS588" s="31"/>
      <c r="AT588" s="31"/>
      <c r="AU588" s="31"/>
      <c r="AY588" s="31"/>
      <c r="BA588" s="31"/>
      <c r="BC588" s="31"/>
      <c r="BJ588" s="31"/>
      <c r="BK588" s="31"/>
      <c r="BQ588" s="31"/>
      <c r="BR588" s="31"/>
      <c r="BS588" s="31"/>
      <c r="BT588" s="31"/>
      <c r="BU588" s="31"/>
      <c r="BV588" s="31"/>
      <c r="BW588" s="31"/>
      <c r="CQ588" s="31"/>
      <c r="CR588" s="31"/>
      <c r="CS588" s="31"/>
      <c r="CT588" s="31"/>
      <c r="CU588" s="31"/>
      <c r="CV588" s="31"/>
      <c r="CW588" s="31"/>
      <c r="CX588" s="31"/>
      <c r="CY588" s="31"/>
      <c r="CZ588" s="31"/>
      <c r="DA588" s="31"/>
      <c r="DB588" s="31"/>
      <c r="DC588" s="31"/>
      <c r="DD588" s="31"/>
      <c r="DE588" s="31"/>
      <c r="DF588" s="31"/>
      <c r="DG588" s="31"/>
      <c r="DH588" s="31"/>
      <c r="DI588" s="31"/>
      <c r="DJ588" s="31"/>
      <c r="DK588" s="31"/>
      <c r="DL588" s="31"/>
      <c r="DM588" s="31"/>
      <c r="DN588" s="31"/>
      <c r="DO588" s="31"/>
      <c r="DP588" s="31"/>
      <c r="DQ588" s="31"/>
      <c r="DR588" s="31"/>
      <c r="DS588" s="31"/>
      <c r="DT588" s="31"/>
      <c r="DU588" s="31"/>
      <c r="DV588" s="31"/>
      <c r="DW588" s="31"/>
      <c r="DX588" s="31"/>
      <c r="DY588" s="31"/>
    </row>
    <row r="589">
      <c r="U589" s="31"/>
      <c r="V589" s="31"/>
      <c r="W589" s="31"/>
      <c r="AL589" s="31"/>
      <c r="AS589" s="31"/>
      <c r="AT589" s="31"/>
      <c r="AU589" s="31"/>
      <c r="AY589" s="31"/>
      <c r="BA589" s="31"/>
      <c r="BC589" s="31"/>
      <c r="BJ589" s="31"/>
      <c r="BK589" s="31"/>
      <c r="BQ589" s="31"/>
      <c r="BR589" s="31"/>
      <c r="BS589" s="31"/>
      <c r="BT589" s="31"/>
      <c r="BU589" s="31"/>
      <c r="BV589" s="31"/>
      <c r="BW589" s="31"/>
      <c r="CQ589" s="31"/>
      <c r="CR589" s="31"/>
      <c r="CS589" s="31"/>
      <c r="CT589" s="31"/>
      <c r="CU589" s="31"/>
      <c r="CV589" s="31"/>
      <c r="CW589" s="31"/>
      <c r="CX589" s="31"/>
      <c r="CY589" s="31"/>
      <c r="CZ589" s="31"/>
      <c r="DA589" s="31"/>
      <c r="DB589" s="31"/>
      <c r="DC589" s="31"/>
      <c r="DD589" s="31"/>
      <c r="DE589" s="31"/>
      <c r="DF589" s="31"/>
      <c r="DG589" s="31"/>
      <c r="DH589" s="31"/>
      <c r="DI589" s="31"/>
      <c r="DJ589" s="31"/>
      <c r="DK589" s="31"/>
      <c r="DL589" s="31"/>
      <c r="DM589" s="31"/>
      <c r="DN589" s="31"/>
      <c r="DO589" s="31"/>
      <c r="DP589" s="31"/>
      <c r="DQ589" s="31"/>
      <c r="DR589" s="31"/>
      <c r="DS589" s="31"/>
      <c r="DT589" s="31"/>
      <c r="DU589" s="31"/>
      <c r="DV589" s="31"/>
      <c r="DW589" s="31"/>
      <c r="DX589" s="31"/>
      <c r="DY589" s="31"/>
    </row>
    <row r="590">
      <c r="U590" s="31"/>
      <c r="V590" s="31"/>
      <c r="W590" s="31"/>
      <c r="AL590" s="31"/>
      <c r="AS590" s="31"/>
      <c r="AT590" s="31"/>
      <c r="AU590" s="31"/>
      <c r="AY590" s="31"/>
      <c r="BA590" s="31"/>
      <c r="BC590" s="31"/>
      <c r="BJ590" s="31"/>
      <c r="BK590" s="31"/>
      <c r="BQ590" s="31"/>
      <c r="BR590" s="31"/>
      <c r="BS590" s="31"/>
      <c r="BT590" s="31"/>
      <c r="BU590" s="31"/>
      <c r="BV590" s="31"/>
      <c r="BW590" s="31"/>
      <c r="CQ590" s="31"/>
      <c r="CR590" s="31"/>
      <c r="CS590" s="31"/>
      <c r="CT590" s="31"/>
      <c r="CU590" s="31"/>
      <c r="CV590" s="31"/>
      <c r="CW590" s="31"/>
      <c r="CX590" s="31"/>
      <c r="CY590" s="31"/>
      <c r="CZ590" s="31"/>
      <c r="DA590" s="31"/>
      <c r="DB590" s="31"/>
      <c r="DC590" s="31"/>
      <c r="DD590" s="31"/>
      <c r="DE590" s="31"/>
      <c r="DF590" s="31"/>
      <c r="DG590" s="31"/>
      <c r="DH590" s="31"/>
      <c r="DI590" s="31"/>
      <c r="DJ590" s="31"/>
      <c r="DK590" s="31"/>
      <c r="DL590" s="31"/>
      <c r="DM590" s="31"/>
      <c r="DN590" s="31"/>
      <c r="DO590" s="31"/>
      <c r="DP590" s="31"/>
      <c r="DQ590" s="31"/>
      <c r="DR590" s="31"/>
      <c r="DS590" s="31"/>
      <c r="DT590" s="31"/>
      <c r="DU590" s="31"/>
      <c r="DV590" s="31"/>
      <c r="DW590" s="31"/>
      <c r="DX590" s="31"/>
      <c r="DY590" s="31"/>
    </row>
    <row r="591">
      <c r="U591" s="31"/>
      <c r="V591" s="31"/>
      <c r="W591" s="31"/>
      <c r="AL591" s="31"/>
      <c r="AS591" s="31"/>
      <c r="AT591" s="31"/>
      <c r="AU591" s="31"/>
      <c r="AY591" s="31"/>
      <c r="BA591" s="31"/>
      <c r="BC591" s="31"/>
      <c r="BJ591" s="31"/>
      <c r="BK591" s="31"/>
      <c r="BQ591" s="31"/>
      <c r="BR591" s="31"/>
      <c r="BS591" s="31"/>
      <c r="BT591" s="31"/>
      <c r="BU591" s="31"/>
      <c r="BV591" s="31"/>
      <c r="BW591" s="31"/>
      <c r="CQ591" s="31"/>
      <c r="CR591" s="31"/>
      <c r="CS591" s="31"/>
      <c r="CT591" s="31"/>
      <c r="CU591" s="31"/>
      <c r="CV591" s="31"/>
      <c r="CW591" s="31"/>
      <c r="CX591" s="31"/>
      <c r="CY591" s="31"/>
      <c r="CZ591" s="31"/>
      <c r="DA591" s="31"/>
      <c r="DB591" s="31"/>
      <c r="DC591" s="31"/>
      <c r="DD591" s="31"/>
      <c r="DE591" s="31"/>
      <c r="DF591" s="31"/>
      <c r="DG591" s="31"/>
      <c r="DH591" s="31"/>
      <c r="DI591" s="31"/>
      <c r="DJ591" s="31"/>
      <c r="DK591" s="31"/>
      <c r="DL591" s="31"/>
      <c r="DM591" s="31"/>
      <c r="DN591" s="31"/>
      <c r="DO591" s="31"/>
      <c r="DP591" s="31"/>
      <c r="DQ591" s="31"/>
      <c r="DR591" s="31"/>
      <c r="DS591" s="31"/>
      <c r="DT591" s="31"/>
      <c r="DU591" s="31"/>
      <c r="DV591" s="31"/>
      <c r="DW591" s="31"/>
      <c r="DX591" s="31"/>
      <c r="DY591" s="31"/>
    </row>
    <row r="592">
      <c r="U592" s="31"/>
      <c r="V592" s="31"/>
      <c r="W592" s="31"/>
      <c r="AL592" s="31"/>
      <c r="AS592" s="31"/>
      <c r="AT592" s="31"/>
      <c r="AU592" s="31"/>
      <c r="AY592" s="31"/>
      <c r="BA592" s="31"/>
      <c r="BC592" s="31"/>
      <c r="BJ592" s="31"/>
      <c r="BK592" s="31"/>
      <c r="BQ592" s="31"/>
      <c r="BR592" s="31"/>
      <c r="BS592" s="31"/>
      <c r="BT592" s="31"/>
      <c r="BU592" s="31"/>
      <c r="BV592" s="31"/>
      <c r="BW592" s="31"/>
      <c r="CQ592" s="31"/>
      <c r="CR592" s="31"/>
      <c r="CS592" s="31"/>
      <c r="CT592" s="31"/>
      <c r="CU592" s="31"/>
      <c r="CV592" s="31"/>
      <c r="CW592" s="31"/>
      <c r="CX592" s="31"/>
      <c r="CY592" s="31"/>
      <c r="CZ592" s="31"/>
      <c r="DA592" s="31"/>
      <c r="DB592" s="31"/>
      <c r="DC592" s="31"/>
      <c r="DD592" s="31"/>
      <c r="DE592" s="31"/>
      <c r="DF592" s="31"/>
      <c r="DG592" s="31"/>
      <c r="DH592" s="31"/>
      <c r="DI592" s="31"/>
      <c r="DJ592" s="31"/>
      <c r="DK592" s="31"/>
      <c r="DL592" s="31"/>
      <c r="DM592" s="31"/>
      <c r="DN592" s="31"/>
      <c r="DO592" s="31"/>
      <c r="DP592" s="31"/>
      <c r="DQ592" s="31"/>
      <c r="DR592" s="31"/>
      <c r="DS592" s="31"/>
      <c r="DT592" s="31"/>
      <c r="DU592" s="31"/>
      <c r="DV592" s="31"/>
      <c r="DW592" s="31"/>
      <c r="DX592" s="31"/>
      <c r="DY592" s="31"/>
    </row>
    <row r="593">
      <c r="U593" s="31"/>
      <c r="V593" s="31"/>
      <c r="W593" s="31"/>
      <c r="AL593" s="31"/>
      <c r="AS593" s="31"/>
      <c r="AT593" s="31"/>
      <c r="AU593" s="31"/>
      <c r="AY593" s="31"/>
      <c r="BA593" s="31"/>
      <c r="BC593" s="31"/>
      <c r="BJ593" s="31"/>
      <c r="BK593" s="31"/>
      <c r="BQ593" s="31"/>
      <c r="BR593" s="31"/>
      <c r="BS593" s="31"/>
      <c r="BT593" s="31"/>
      <c r="BU593" s="31"/>
      <c r="BV593" s="31"/>
      <c r="BW593" s="31"/>
      <c r="CQ593" s="31"/>
      <c r="CR593" s="31"/>
      <c r="CS593" s="31"/>
      <c r="CT593" s="31"/>
      <c r="CU593" s="31"/>
      <c r="CV593" s="31"/>
      <c r="CW593" s="31"/>
      <c r="CX593" s="31"/>
      <c r="CY593" s="31"/>
      <c r="CZ593" s="31"/>
      <c r="DA593" s="31"/>
      <c r="DB593" s="31"/>
      <c r="DC593" s="31"/>
      <c r="DD593" s="31"/>
      <c r="DE593" s="31"/>
      <c r="DF593" s="31"/>
      <c r="DG593" s="31"/>
      <c r="DH593" s="31"/>
      <c r="DI593" s="31"/>
      <c r="DJ593" s="31"/>
      <c r="DK593" s="31"/>
      <c r="DL593" s="31"/>
      <c r="DM593" s="31"/>
      <c r="DN593" s="31"/>
      <c r="DO593" s="31"/>
      <c r="DP593" s="31"/>
      <c r="DQ593" s="31"/>
      <c r="DR593" s="31"/>
      <c r="DS593" s="31"/>
      <c r="DT593" s="31"/>
      <c r="DU593" s="31"/>
      <c r="DV593" s="31"/>
      <c r="DW593" s="31"/>
      <c r="DX593" s="31"/>
      <c r="DY593" s="31"/>
    </row>
    <row r="594">
      <c r="U594" s="31"/>
      <c r="V594" s="31"/>
      <c r="W594" s="31"/>
      <c r="AL594" s="31"/>
      <c r="AS594" s="31"/>
      <c r="AT594" s="31"/>
      <c r="AU594" s="31"/>
      <c r="AY594" s="31"/>
      <c r="BA594" s="31"/>
      <c r="BC594" s="31"/>
      <c r="BJ594" s="31"/>
      <c r="BK594" s="31"/>
      <c r="BQ594" s="31"/>
      <c r="BR594" s="31"/>
      <c r="BS594" s="31"/>
      <c r="BT594" s="31"/>
      <c r="BU594" s="31"/>
      <c r="BV594" s="31"/>
      <c r="BW594" s="31"/>
      <c r="CQ594" s="31"/>
      <c r="CR594" s="31"/>
      <c r="CS594" s="31"/>
      <c r="CT594" s="31"/>
      <c r="CU594" s="31"/>
      <c r="CV594" s="31"/>
      <c r="CW594" s="31"/>
      <c r="CX594" s="31"/>
      <c r="CY594" s="31"/>
      <c r="CZ594" s="31"/>
      <c r="DA594" s="31"/>
      <c r="DB594" s="31"/>
      <c r="DC594" s="31"/>
      <c r="DD594" s="31"/>
      <c r="DE594" s="31"/>
      <c r="DF594" s="31"/>
      <c r="DG594" s="31"/>
      <c r="DH594" s="31"/>
      <c r="DI594" s="31"/>
      <c r="DJ594" s="31"/>
      <c r="DK594" s="31"/>
      <c r="DL594" s="31"/>
      <c r="DM594" s="31"/>
      <c r="DN594" s="31"/>
      <c r="DO594" s="31"/>
      <c r="DP594" s="31"/>
      <c r="DQ594" s="31"/>
      <c r="DR594" s="31"/>
      <c r="DS594" s="31"/>
      <c r="DT594" s="31"/>
      <c r="DU594" s="31"/>
      <c r="DV594" s="31"/>
      <c r="DW594" s="31"/>
      <c r="DX594" s="31"/>
      <c r="DY594" s="31"/>
    </row>
    <row r="595">
      <c r="U595" s="31"/>
      <c r="V595" s="31"/>
      <c r="W595" s="31"/>
      <c r="AL595" s="31"/>
      <c r="AS595" s="31"/>
      <c r="AT595" s="31"/>
      <c r="AU595" s="31"/>
      <c r="AY595" s="31"/>
      <c r="BA595" s="31"/>
      <c r="BC595" s="31"/>
      <c r="BJ595" s="31"/>
      <c r="BK595" s="31"/>
      <c r="BQ595" s="31"/>
      <c r="BR595" s="31"/>
      <c r="BS595" s="31"/>
      <c r="BT595" s="31"/>
      <c r="BU595" s="31"/>
      <c r="BV595" s="31"/>
      <c r="BW595" s="31"/>
      <c r="CQ595" s="31"/>
      <c r="CR595" s="31"/>
      <c r="CS595" s="31"/>
      <c r="CT595" s="31"/>
      <c r="CU595" s="31"/>
      <c r="CV595" s="31"/>
      <c r="CW595" s="31"/>
      <c r="CX595" s="31"/>
      <c r="CY595" s="31"/>
      <c r="CZ595" s="31"/>
      <c r="DA595" s="31"/>
      <c r="DB595" s="31"/>
      <c r="DC595" s="31"/>
      <c r="DD595" s="31"/>
      <c r="DE595" s="31"/>
      <c r="DF595" s="31"/>
      <c r="DG595" s="31"/>
      <c r="DH595" s="31"/>
      <c r="DI595" s="31"/>
      <c r="DJ595" s="31"/>
      <c r="DK595" s="31"/>
      <c r="DL595" s="31"/>
      <c r="DM595" s="31"/>
      <c r="DN595" s="31"/>
      <c r="DO595" s="31"/>
      <c r="DP595" s="31"/>
      <c r="DQ595" s="31"/>
      <c r="DR595" s="31"/>
      <c r="DS595" s="31"/>
      <c r="DT595" s="31"/>
      <c r="DU595" s="31"/>
      <c r="DV595" s="31"/>
      <c r="DW595" s="31"/>
      <c r="DX595" s="31"/>
      <c r="DY595" s="31"/>
    </row>
    <row r="596">
      <c r="U596" s="31"/>
      <c r="V596" s="31"/>
      <c r="W596" s="31"/>
      <c r="AL596" s="31"/>
      <c r="AS596" s="31"/>
      <c r="AT596" s="31"/>
      <c r="AU596" s="31"/>
      <c r="AY596" s="31"/>
      <c r="BA596" s="31"/>
      <c r="BC596" s="31"/>
      <c r="BJ596" s="31"/>
      <c r="BK596" s="31"/>
      <c r="BQ596" s="31"/>
      <c r="BR596" s="31"/>
      <c r="BS596" s="31"/>
      <c r="BT596" s="31"/>
      <c r="BU596" s="31"/>
      <c r="BV596" s="31"/>
      <c r="BW596" s="31"/>
      <c r="CQ596" s="31"/>
      <c r="CR596" s="31"/>
      <c r="CS596" s="31"/>
      <c r="CT596" s="31"/>
      <c r="CU596" s="31"/>
      <c r="CV596" s="31"/>
      <c r="CW596" s="31"/>
      <c r="CX596" s="31"/>
      <c r="CY596" s="31"/>
      <c r="CZ596" s="31"/>
      <c r="DA596" s="31"/>
      <c r="DB596" s="31"/>
      <c r="DC596" s="31"/>
      <c r="DD596" s="31"/>
      <c r="DE596" s="31"/>
      <c r="DF596" s="31"/>
      <c r="DG596" s="31"/>
      <c r="DH596" s="31"/>
      <c r="DI596" s="31"/>
      <c r="DJ596" s="31"/>
      <c r="DK596" s="31"/>
      <c r="DL596" s="31"/>
      <c r="DM596" s="31"/>
      <c r="DN596" s="31"/>
      <c r="DO596" s="31"/>
      <c r="DP596" s="31"/>
      <c r="DQ596" s="31"/>
      <c r="DR596" s="31"/>
      <c r="DS596" s="31"/>
      <c r="DT596" s="31"/>
      <c r="DU596" s="31"/>
      <c r="DV596" s="31"/>
      <c r="DW596" s="31"/>
      <c r="DX596" s="31"/>
      <c r="DY596" s="31"/>
    </row>
    <row r="597">
      <c r="U597" s="31"/>
      <c r="V597" s="31"/>
      <c r="W597" s="31"/>
      <c r="AL597" s="31"/>
      <c r="AS597" s="31"/>
      <c r="AT597" s="31"/>
      <c r="AU597" s="31"/>
      <c r="AY597" s="31"/>
      <c r="BA597" s="31"/>
      <c r="BC597" s="31"/>
      <c r="BJ597" s="31"/>
      <c r="BK597" s="31"/>
      <c r="BQ597" s="31"/>
      <c r="BR597" s="31"/>
      <c r="BS597" s="31"/>
      <c r="BT597" s="31"/>
      <c r="BU597" s="31"/>
      <c r="BV597" s="31"/>
      <c r="BW597" s="31"/>
      <c r="CQ597" s="31"/>
      <c r="CR597" s="31"/>
      <c r="CS597" s="31"/>
      <c r="CT597" s="31"/>
      <c r="CU597" s="31"/>
      <c r="CV597" s="31"/>
      <c r="CW597" s="31"/>
      <c r="CX597" s="31"/>
      <c r="CY597" s="31"/>
      <c r="CZ597" s="31"/>
      <c r="DA597" s="31"/>
      <c r="DB597" s="31"/>
      <c r="DC597" s="31"/>
      <c r="DD597" s="31"/>
      <c r="DE597" s="31"/>
      <c r="DF597" s="31"/>
      <c r="DG597" s="31"/>
      <c r="DH597" s="31"/>
      <c r="DI597" s="31"/>
      <c r="DJ597" s="31"/>
      <c r="DK597" s="31"/>
      <c r="DL597" s="31"/>
      <c r="DM597" s="31"/>
      <c r="DN597" s="31"/>
      <c r="DO597" s="31"/>
      <c r="DP597" s="31"/>
      <c r="DQ597" s="31"/>
      <c r="DR597" s="31"/>
      <c r="DS597" s="31"/>
      <c r="DT597" s="31"/>
      <c r="DU597" s="31"/>
      <c r="DV597" s="31"/>
      <c r="DW597" s="31"/>
      <c r="DX597" s="31"/>
      <c r="DY597" s="31"/>
    </row>
    <row r="598">
      <c r="U598" s="31"/>
      <c r="V598" s="31"/>
      <c r="W598" s="31"/>
      <c r="AL598" s="31"/>
      <c r="AS598" s="31"/>
      <c r="AT598" s="31"/>
      <c r="AU598" s="31"/>
      <c r="AY598" s="31"/>
      <c r="BA598" s="31"/>
      <c r="BC598" s="31"/>
      <c r="BJ598" s="31"/>
      <c r="BK598" s="31"/>
      <c r="BQ598" s="31"/>
      <c r="BR598" s="31"/>
      <c r="BS598" s="31"/>
      <c r="BT598" s="31"/>
      <c r="BU598" s="31"/>
      <c r="BV598" s="31"/>
      <c r="BW598" s="31"/>
      <c r="CQ598" s="31"/>
      <c r="CR598" s="31"/>
      <c r="CS598" s="31"/>
      <c r="CT598" s="31"/>
      <c r="CU598" s="31"/>
      <c r="CV598" s="31"/>
      <c r="CW598" s="31"/>
      <c r="CX598" s="31"/>
      <c r="CY598" s="31"/>
      <c r="CZ598" s="31"/>
      <c r="DA598" s="31"/>
      <c r="DB598" s="31"/>
      <c r="DC598" s="31"/>
      <c r="DD598" s="31"/>
      <c r="DE598" s="31"/>
      <c r="DF598" s="31"/>
      <c r="DG598" s="31"/>
      <c r="DH598" s="31"/>
      <c r="DI598" s="31"/>
      <c r="DJ598" s="31"/>
      <c r="DK598" s="31"/>
      <c r="DL598" s="31"/>
      <c r="DM598" s="31"/>
      <c r="DN598" s="31"/>
      <c r="DO598" s="31"/>
      <c r="DP598" s="31"/>
      <c r="DQ598" s="31"/>
      <c r="DR598" s="31"/>
      <c r="DS598" s="31"/>
      <c r="DT598" s="31"/>
      <c r="DU598" s="31"/>
      <c r="DV598" s="31"/>
      <c r="DW598" s="31"/>
      <c r="DX598" s="31"/>
      <c r="DY598" s="31"/>
    </row>
    <row r="599">
      <c r="U599" s="31"/>
      <c r="V599" s="31"/>
      <c r="W599" s="31"/>
      <c r="AL599" s="31"/>
      <c r="AS599" s="31"/>
      <c r="AT599" s="31"/>
      <c r="AU599" s="31"/>
      <c r="AY599" s="31"/>
      <c r="BA599" s="31"/>
      <c r="BC599" s="31"/>
      <c r="BJ599" s="31"/>
      <c r="BK599" s="31"/>
      <c r="BQ599" s="31"/>
      <c r="BR599" s="31"/>
      <c r="BS599" s="31"/>
      <c r="BT599" s="31"/>
      <c r="BU599" s="31"/>
      <c r="BV599" s="31"/>
      <c r="BW599" s="31"/>
      <c r="CQ599" s="31"/>
      <c r="CR599" s="31"/>
      <c r="CS599" s="31"/>
      <c r="CT599" s="31"/>
      <c r="CU599" s="31"/>
      <c r="CV599" s="31"/>
      <c r="CW599" s="31"/>
      <c r="CX599" s="31"/>
      <c r="CY599" s="31"/>
      <c r="CZ599" s="31"/>
      <c r="DA599" s="31"/>
      <c r="DB599" s="31"/>
      <c r="DC599" s="31"/>
      <c r="DD599" s="31"/>
      <c r="DE599" s="31"/>
      <c r="DF599" s="31"/>
      <c r="DG599" s="31"/>
      <c r="DH599" s="31"/>
      <c r="DI599" s="31"/>
      <c r="DJ599" s="31"/>
      <c r="DK599" s="31"/>
      <c r="DL599" s="31"/>
      <c r="DM599" s="31"/>
      <c r="DN599" s="31"/>
      <c r="DO599" s="31"/>
      <c r="DP599" s="31"/>
      <c r="DQ599" s="31"/>
      <c r="DR599" s="31"/>
      <c r="DS599" s="31"/>
      <c r="DT599" s="31"/>
      <c r="DU599" s="31"/>
      <c r="DV599" s="31"/>
      <c r="DW599" s="31"/>
      <c r="DX599" s="31"/>
      <c r="DY599" s="31"/>
    </row>
    <row r="600">
      <c r="U600" s="31"/>
      <c r="V600" s="31"/>
      <c r="W600" s="31"/>
      <c r="AL600" s="31"/>
      <c r="AS600" s="31"/>
      <c r="AT600" s="31"/>
      <c r="AU600" s="31"/>
      <c r="AY600" s="31"/>
      <c r="BA600" s="31"/>
      <c r="BC600" s="31"/>
      <c r="BJ600" s="31"/>
      <c r="BK600" s="31"/>
      <c r="BQ600" s="31"/>
      <c r="BR600" s="31"/>
      <c r="BS600" s="31"/>
      <c r="BT600" s="31"/>
      <c r="BU600" s="31"/>
      <c r="BV600" s="31"/>
      <c r="BW600" s="31"/>
      <c r="CQ600" s="31"/>
      <c r="CR600" s="31"/>
      <c r="CS600" s="31"/>
      <c r="CT600" s="31"/>
      <c r="CU600" s="31"/>
      <c r="CV600" s="31"/>
      <c r="CW600" s="31"/>
      <c r="CX600" s="31"/>
      <c r="CY600" s="31"/>
      <c r="CZ600" s="31"/>
      <c r="DA600" s="31"/>
      <c r="DB600" s="31"/>
      <c r="DC600" s="31"/>
      <c r="DD600" s="31"/>
      <c r="DE600" s="31"/>
      <c r="DF600" s="31"/>
      <c r="DG600" s="31"/>
      <c r="DH600" s="31"/>
      <c r="DI600" s="31"/>
      <c r="DJ600" s="31"/>
      <c r="DK600" s="31"/>
      <c r="DL600" s="31"/>
      <c r="DM600" s="31"/>
      <c r="DN600" s="31"/>
      <c r="DO600" s="31"/>
      <c r="DP600" s="31"/>
      <c r="DQ600" s="31"/>
      <c r="DR600" s="31"/>
      <c r="DS600" s="31"/>
      <c r="DT600" s="31"/>
      <c r="DU600" s="31"/>
      <c r="DV600" s="31"/>
      <c r="DW600" s="31"/>
      <c r="DX600" s="31"/>
      <c r="DY600" s="31"/>
    </row>
    <row r="601">
      <c r="U601" s="31"/>
      <c r="V601" s="31"/>
      <c r="W601" s="31"/>
      <c r="AL601" s="31"/>
      <c r="AS601" s="31"/>
      <c r="AT601" s="31"/>
      <c r="AU601" s="31"/>
      <c r="AY601" s="31"/>
      <c r="BA601" s="31"/>
      <c r="BC601" s="31"/>
      <c r="BJ601" s="31"/>
      <c r="BK601" s="31"/>
      <c r="BQ601" s="31"/>
      <c r="BR601" s="31"/>
      <c r="BS601" s="31"/>
      <c r="BT601" s="31"/>
      <c r="BU601" s="31"/>
      <c r="BV601" s="31"/>
      <c r="BW601" s="31"/>
      <c r="CQ601" s="31"/>
      <c r="CR601" s="31"/>
      <c r="CS601" s="31"/>
      <c r="CT601" s="31"/>
      <c r="CU601" s="31"/>
      <c r="CV601" s="31"/>
      <c r="CW601" s="31"/>
      <c r="CX601" s="31"/>
      <c r="CY601" s="31"/>
      <c r="CZ601" s="31"/>
      <c r="DA601" s="31"/>
      <c r="DB601" s="31"/>
      <c r="DC601" s="31"/>
      <c r="DD601" s="31"/>
      <c r="DE601" s="31"/>
      <c r="DF601" s="31"/>
      <c r="DG601" s="31"/>
      <c r="DH601" s="31"/>
      <c r="DI601" s="31"/>
      <c r="DJ601" s="31"/>
      <c r="DK601" s="31"/>
      <c r="DL601" s="31"/>
      <c r="DM601" s="31"/>
      <c r="DN601" s="31"/>
      <c r="DO601" s="31"/>
      <c r="DP601" s="31"/>
      <c r="DQ601" s="31"/>
      <c r="DR601" s="31"/>
      <c r="DS601" s="31"/>
      <c r="DT601" s="31"/>
      <c r="DU601" s="31"/>
      <c r="DV601" s="31"/>
      <c r="DW601" s="31"/>
      <c r="DX601" s="31"/>
      <c r="DY601" s="31"/>
    </row>
    <row r="602">
      <c r="U602" s="31"/>
      <c r="V602" s="31"/>
      <c r="W602" s="31"/>
      <c r="AL602" s="31"/>
      <c r="AS602" s="31"/>
      <c r="AT602" s="31"/>
      <c r="AU602" s="31"/>
      <c r="AY602" s="31"/>
      <c r="BA602" s="31"/>
      <c r="BC602" s="31"/>
      <c r="BJ602" s="31"/>
      <c r="BK602" s="31"/>
      <c r="BQ602" s="31"/>
      <c r="BR602" s="31"/>
      <c r="BS602" s="31"/>
      <c r="BT602" s="31"/>
      <c r="BU602" s="31"/>
      <c r="BV602" s="31"/>
      <c r="BW602" s="31"/>
      <c r="CQ602" s="31"/>
      <c r="CR602" s="31"/>
      <c r="CS602" s="31"/>
      <c r="CT602" s="31"/>
      <c r="CU602" s="31"/>
      <c r="CV602" s="31"/>
      <c r="CW602" s="31"/>
      <c r="CX602" s="31"/>
      <c r="CY602" s="31"/>
      <c r="CZ602" s="31"/>
      <c r="DA602" s="31"/>
      <c r="DB602" s="31"/>
      <c r="DC602" s="31"/>
      <c r="DD602" s="31"/>
      <c r="DE602" s="31"/>
      <c r="DF602" s="31"/>
      <c r="DG602" s="31"/>
      <c r="DH602" s="31"/>
      <c r="DI602" s="31"/>
      <c r="DJ602" s="31"/>
      <c r="DK602" s="31"/>
      <c r="DL602" s="31"/>
      <c r="DM602" s="31"/>
      <c r="DN602" s="31"/>
      <c r="DO602" s="31"/>
      <c r="DP602" s="31"/>
      <c r="DQ602" s="31"/>
      <c r="DR602" s="31"/>
      <c r="DS602" s="31"/>
      <c r="DT602" s="31"/>
      <c r="DU602" s="31"/>
      <c r="DV602" s="31"/>
      <c r="DW602" s="31"/>
      <c r="DX602" s="31"/>
      <c r="DY602" s="31"/>
    </row>
    <row r="603">
      <c r="U603" s="31"/>
      <c r="V603" s="31"/>
      <c r="W603" s="31"/>
      <c r="AL603" s="31"/>
      <c r="AS603" s="31"/>
      <c r="AT603" s="31"/>
      <c r="AU603" s="31"/>
      <c r="AY603" s="31"/>
      <c r="BA603" s="31"/>
      <c r="BC603" s="31"/>
      <c r="BJ603" s="31"/>
      <c r="BK603" s="31"/>
      <c r="BQ603" s="31"/>
      <c r="BR603" s="31"/>
      <c r="BS603" s="31"/>
      <c r="BT603" s="31"/>
      <c r="BU603" s="31"/>
      <c r="BV603" s="31"/>
      <c r="BW603" s="31"/>
      <c r="CQ603" s="31"/>
      <c r="CR603" s="31"/>
      <c r="CS603" s="31"/>
      <c r="CT603" s="31"/>
      <c r="CU603" s="31"/>
      <c r="CV603" s="31"/>
      <c r="CW603" s="31"/>
      <c r="CX603" s="31"/>
      <c r="CY603" s="31"/>
      <c r="CZ603" s="31"/>
      <c r="DA603" s="31"/>
      <c r="DB603" s="31"/>
      <c r="DC603" s="31"/>
      <c r="DD603" s="31"/>
      <c r="DE603" s="31"/>
      <c r="DF603" s="31"/>
      <c r="DG603" s="31"/>
      <c r="DH603" s="31"/>
      <c r="DI603" s="31"/>
      <c r="DJ603" s="31"/>
      <c r="DK603" s="31"/>
      <c r="DL603" s="31"/>
      <c r="DM603" s="31"/>
      <c r="DN603" s="31"/>
      <c r="DO603" s="31"/>
      <c r="DP603" s="31"/>
      <c r="DQ603" s="31"/>
      <c r="DR603" s="31"/>
      <c r="DS603" s="31"/>
      <c r="DT603" s="31"/>
      <c r="DU603" s="31"/>
      <c r="DV603" s="31"/>
      <c r="DW603" s="31"/>
      <c r="DX603" s="31"/>
      <c r="DY603" s="31"/>
    </row>
    <row r="604">
      <c r="U604" s="31"/>
      <c r="V604" s="31"/>
      <c r="W604" s="31"/>
      <c r="AL604" s="31"/>
      <c r="AS604" s="31"/>
      <c r="AT604" s="31"/>
      <c r="AU604" s="31"/>
      <c r="AY604" s="31"/>
      <c r="BA604" s="31"/>
      <c r="BC604" s="31"/>
      <c r="BJ604" s="31"/>
      <c r="BK604" s="31"/>
      <c r="BQ604" s="31"/>
      <c r="BR604" s="31"/>
      <c r="BS604" s="31"/>
      <c r="BT604" s="31"/>
      <c r="BU604" s="31"/>
      <c r="BV604" s="31"/>
      <c r="BW604" s="31"/>
      <c r="CQ604" s="31"/>
      <c r="CR604" s="31"/>
      <c r="CS604" s="31"/>
      <c r="CT604" s="31"/>
      <c r="CU604" s="31"/>
      <c r="CV604" s="31"/>
      <c r="CW604" s="31"/>
      <c r="CX604" s="31"/>
      <c r="CY604" s="31"/>
      <c r="CZ604" s="31"/>
      <c r="DA604" s="31"/>
      <c r="DB604" s="31"/>
      <c r="DC604" s="31"/>
      <c r="DD604" s="31"/>
      <c r="DE604" s="31"/>
      <c r="DF604" s="31"/>
      <c r="DG604" s="31"/>
      <c r="DH604" s="31"/>
      <c r="DI604" s="31"/>
      <c r="DJ604" s="31"/>
      <c r="DK604" s="31"/>
      <c r="DL604" s="31"/>
      <c r="DM604" s="31"/>
      <c r="DN604" s="31"/>
      <c r="DO604" s="31"/>
      <c r="DP604" s="31"/>
      <c r="DQ604" s="31"/>
      <c r="DR604" s="31"/>
      <c r="DS604" s="31"/>
      <c r="DT604" s="31"/>
      <c r="DU604" s="31"/>
      <c r="DV604" s="31"/>
      <c r="DW604" s="31"/>
      <c r="DX604" s="31"/>
      <c r="DY604" s="31"/>
    </row>
    <row r="605">
      <c r="U605" s="31"/>
      <c r="V605" s="31"/>
      <c r="W605" s="31"/>
      <c r="AL605" s="31"/>
      <c r="AS605" s="31"/>
      <c r="AT605" s="31"/>
      <c r="AU605" s="31"/>
      <c r="AY605" s="31"/>
      <c r="BA605" s="31"/>
      <c r="BC605" s="31"/>
      <c r="BJ605" s="31"/>
      <c r="BK605" s="31"/>
      <c r="BQ605" s="31"/>
      <c r="BR605" s="31"/>
      <c r="BS605" s="31"/>
      <c r="BT605" s="31"/>
      <c r="BU605" s="31"/>
      <c r="BV605" s="31"/>
      <c r="BW605" s="31"/>
      <c r="CQ605" s="31"/>
      <c r="CR605" s="31"/>
      <c r="CS605" s="31"/>
      <c r="CT605" s="31"/>
      <c r="CU605" s="31"/>
      <c r="CV605" s="31"/>
      <c r="CW605" s="31"/>
      <c r="CX605" s="31"/>
      <c r="CY605" s="31"/>
      <c r="CZ605" s="31"/>
      <c r="DA605" s="31"/>
      <c r="DB605" s="31"/>
      <c r="DC605" s="31"/>
      <c r="DD605" s="31"/>
      <c r="DE605" s="31"/>
      <c r="DF605" s="31"/>
      <c r="DG605" s="31"/>
      <c r="DH605" s="31"/>
      <c r="DI605" s="31"/>
      <c r="DJ605" s="31"/>
      <c r="DK605" s="31"/>
      <c r="DL605" s="31"/>
      <c r="DM605" s="31"/>
      <c r="DN605" s="31"/>
      <c r="DO605" s="31"/>
      <c r="DP605" s="31"/>
      <c r="DQ605" s="31"/>
      <c r="DR605" s="31"/>
      <c r="DS605" s="31"/>
      <c r="DT605" s="31"/>
      <c r="DU605" s="31"/>
      <c r="DV605" s="31"/>
      <c r="DW605" s="31"/>
      <c r="DX605" s="31"/>
      <c r="DY605" s="31"/>
    </row>
    <row r="606">
      <c r="U606" s="31"/>
      <c r="V606" s="31"/>
      <c r="W606" s="31"/>
      <c r="AL606" s="31"/>
      <c r="AS606" s="31"/>
      <c r="AT606" s="31"/>
      <c r="AU606" s="31"/>
      <c r="AY606" s="31"/>
      <c r="BA606" s="31"/>
      <c r="BC606" s="31"/>
      <c r="BJ606" s="31"/>
      <c r="BK606" s="31"/>
      <c r="BQ606" s="31"/>
      <c r="BR606" s="31"/>
      <c r="BS606" s="31"/>
      <c r="BT606" s="31"/>
      <c r="BU606" s="31"/>
      <c r="BV606" s="31"/>
      <c r="BW606" s="31"/>
      <c r="CQ606" s="31"/>
      <c r="CR606" s="31"/>
      <c r="CS606" s="31"/>
      <c r="CT606" s="31"/>
      <c r="CU606" s="31"/>
      <c r="CV606" s="31"/>
      <c r="CW606" s="31"/>
      <c r="CX606" s="31"/>
      <c r="CY606" s="31"/>
      <c r="CZ606" s="31"/>
      <c r="DA606" s="31"/>
      <c r="DB606" s="31"/>
      <c r="DC606" s="31"/>
      <c r="DD606" s="31"/>
      <c r="DE606" s="31"/>
      <c r="DF606" s="31"/>
      <c r="DG606" s="31"/>
      <c r="DH606" s="31"/>
      <c r="DI606" s="31"/>
      <c r="DJ606" s="31"/>
      <c r="DK606" s="31"/>
      <c r="DL606" s="31"/>
      <c r="DM606" s="31"/>
      <c r="DN606" s="31"/>
      <c r="DO606" s="31"/>
      <c r="DP606" s="31"/>
      <c r="DQ606" s="31"/>
      <c r="DR606" s="31"/>
      <c r="DS606" s="31"/>
      <c r="DT606" s="31"/>
      <c r="DU606" s="31"/>
      <c r="DV606" s="31"/>
      <c r="DW606" s="31"/>
      <c r="DX606" s="31"/>
      <c r="DY606" s="31"/>
    </row>
    <row r="607">
      <c r="U607" s="31"/>
      <c r="V607" s="31"/>
      <c r="W607" s="31"/>
      <c r="AL607" s="31"/>
      <c r="AS607" s="31"/>
      <c r="AT607" s="31"/>
      <c r="AU607" s="31"/>
      <c r="AY607" s="31"/>
      <c r="BA607" s="31"/>
      <c r="BC607" s="31"/>
      <c r="BJ607" s="31"/>
      <c r="BK607" s="31"/>
      <c r="BQ607" s="31"/>
      <c r="BR607" s="31"/>
      <c r="BS607" s="31"/>
      <c r="BT607" s="31"/>
      <c r="BU607" s="31"/>
      <c r="BV607" s="31"/>
      <c r="BW607" s="31"/>
      <c r="CQ607" s="31"/>
      <c r="CR607" s="31"/>
      <c r="CS607" s="31"/>
      <c r="CT607" s="31"/>
      <c r="CU607" s="31"/>
      <c r="CV607" s="31"/>
      <c r="CW607" s="31"/>
      <c r="CX607" s="31"/>
      <c r="CY607" s="31"/>
      <c r="CZ607" s="31"/>
      <c r="DA607" s="31"/>
      <c r="DB607" s="31"/>
      <c r="DC607" s="31"/>
      <c r="DD607" s="31"/>
      <c r="DE607" s="31"/>
      <c r="DF607" s="31"/>
      <c r="DG607" s="31"/>
      <c r="DH607" s="31"/>
      <c r="DI607" s="31"/>
      <c r="DJ607" s="31"/>
      <c r="DK607" s="31"/>
      <c r="DL607" s="31"/>
      <c r="DM607" s="31"/>
      <c r="DN607" s="31"/>
      <c r="DO607" s="31"/>
      <c r="DP607" s="31"/>
      <c r="DQ607" s="31"/>
      <c r="DR607" s="31"/>
      <c r="DS607" s="31"/>
      <c r="DT607" s="31"/>
      <c r="DU607" s="31"/>
      <c r="DV607" s="31"/>
      <c r="DW607" s="31"/>
      <c r="DX607" s="31"/>
      <c r="DY607" s="31"/>
    </row>
    <row r="608">
      <c r="U608" s="31"/>
      <c r="V608" s="31"/>
      <c r="W608" s="31"/>
      <c r="AL608" s="31"/>
      <c r="AS608" s="31"/>
      <c r="AT608" s="31"/>
      <c r="AU608" s="31"/>
      <c r="AY608" s="31"/>
      <c r="BA608" s="31"/>
      <c r="BC608" s="31"/>
      <c r="BJ608" s="31"/>
      <c r="BK608" s="31"/>
      <c r="BQ608" s="31"/>
      <c r="BR608" s="31"/>
      <c r="BS608" s="31"/>
      <c r="BT608" s="31"/>
      <c r="BU608" s="31"/>
      <c r="BV608" s="31"/>
      <c r="BW608" s="31"/>
      <c r="CQ608" s="31"/>
      <c r="CR608" s="31"/>
      <c r="CS608" s="31"/>
      <c r="CT608" s="31"/>
      <c r="CU608" s="31"/>
      <c r="CV608" s="31"/>
      <c r="CW608" s="31"/>
      <c r="CX608" s="31"/>
      <c r="CY608" s="31"/>
      <c r="CZ608" s="31"/>
      <c r="DA608" s="31"/>
      <c r="DB608" s="31"/>
      <c r="DC608" s="31"/>
      <c r="DD608" s="31"/>
      <c r="DE608" s="31"/>
      <c r="DF608" s="31"/>
      <c r="DG608" s="31"/>
      <c r="DH608" s="31"/>
      <c r="DI608" s="31"/>
      <c r="DJ608" s="31"/>
      <c r="DK608" s="31"/>
      <c r="DL608" s="31"/>
      <c r="DM608" s="31"/>
      <c r="DN608" s="31"/>
      <c r="DO608" s="31"/>
      <c r="DP608" s="31"/>
      <c r="DQ608" s="31"/>
      <c r="DR608" s="31"/>
      <c r="DS608" s="31"/>
      <c r="DT608" s="31"/>
      <c r="DU608" s="31"/>
      <c r="DV608" s="31"/>
      <c r="DW608" s="31"/>
      <c r="DX608" s="31"/>
      <c r="DY608" s="31"/>
    </row>
    <row r="609">
      <c r="U609" s="31"/>
      <c r="V609" s="31"/>
      <c r="W609" s="31"/>
      <c r="AL609" s="31"/>
      <c r="AS609" s="31"/>
      <c r="AT609" s="31"/>
      <c r="AU609" s="31"/>
      <c r="AY609" s="31"/>
      <c r="BA609" s="31"/>
      <c r="BC609" s="31"/>
      <c r="BJ609" s="31"/>
      <c r="BK609" s="31"/>
      <c r="BQ609" s="31"/>
      <c r="BR609" s="31"/>
      <c r="BS609" s="31"/>
      <c r="BT609" s="31"/>
      <c r="BU609" s="31"/>
      <c r="BV609" s="31"/>
      <c r="BW609" s="31"/>
      <c r="CQ609" s="31"/>
      <c r="CR609" s="31"/>
      <c r="CS609" s="31"/>
      <c r="CT609" s="31"/>
      <c r="CU609" s="31"/>
      <c r="CV609" s="31"/>
      <c r="CW609" s="31"/>
      <c r="CX609" s="31"/>
      <c r="CY609" s="31"/>
      <c r="CZ609" s="31"/>
      <c r="DA609" s="31"/>
      <c r="DB609" s="31"/>
      <c r="DC609" s="31"/>
      <c r="DD609" s="31"/>
      <c r="DE609" s="31"/>
      <c r="DF609" s="31"/>
      <c r="DG609" s="31"/>
      <c r="DH609" s="31"/>
      <c r="DI609" s="31"/>
      <c r="DJ609" s="31"/>
      <c r="DK609" s="31"/>
      <c r="DL609" s="31"/>
      <c r="DM609" s="31"/>
      <c r="DN609" s="31"/>
      <c r="DO609" s="31"/>
      <c r="DP609" s="31"/>
      <c r="DQ609" s="31"/>
      <c r="DR609" s="31"/>
      <c r="DS609" s="31"/>
      <c r="DT609" s="31"/>
      <c r="DU609" s="31"/>
      <c r="DV609" s="31"/>
      <c r="DW609" s="31"/>
      <c r="DX609" s="31"/>
      <c r="DY609" s="31"/>
    </row>
    <row r="610">
      <c r="U610" s="31"/>
      <c r="V610" s="31"/>
      <c r="W610" s="31"/>
      <c r="AL610" s="31"/>
      <c r="AS610" s="31"/>
      <c r="AT610" s="31"/>
      <c r="AU610" s="31"/>
      <c r="AY610" s="31"/>
      <c r="BA610" s="31"/>
      <c r="BC610" s="31"/>
      <c r="BJ610" s="31"/>
      <c r="BK610" s="31"/>
      <c r="BQ610" s="31"/>
      <c r="BR610" s="31"/>
      <c r="BS610" s="31"/>
      <c r="BT610" s="31"/>
      <c r="BU610" s="31"/>
      <c r="BV610" s="31"/>
      <c r="BW610" s="31"/>
      <c r="CQ610" s="31"/>
      <c r="CR610" s="31"/>
      <c r="CS610" s="31"/>
      <c r="CT610" s="31"/>
      <c r="CU610" s="31"/>
      <c r="CV610" s="31"/>
      <c r="CW610" s="31"/>
      <c r="CX610" s="31"/>
      <c r="CY610" s="31"/>
      <c r="CZ610" s="31"/>
      <c r="DA610" s="31"/>
      <c r="DB610" s="31"/>
      <c r="DC610" s="31"/>
      <c r="DD610" s="31"/>
      <c r="DE610" s="31"/>
      <c r="DF610" s="31"/>
      <c r="DG610" s="31"/>
      <c r="DH610" s="31"/>
      <c r="DI610" s="31"/>
      <c r="DJ610" s="31"/>
      <c r="DK610" s="31"/>
      <c r="DL610" s="31"/>
      <c r="DM610" s="31"/>
      <c r="DN610" s="31"/>
      <c r="DO610" s="31"/>
      <c r="DP610" s="31"/>
      <c r="DQ610" s="31"/>
      <c r="DR610" s="31"/>
      <c r="DS610" s="31"/>
      <c r="DT610" s="31"/>
      <c r="DU610" s="31"/>
      <c r="DV610" s="31"/>
      <c r="DW610" s="31"/>
      <c r="DX610" s="31"/>
      <c r="DY610" s="31"/>
    </row>
    <row r="611">
      <c r="U611" s="31"/>
      <c r="V611" s="31"/>
      <c r="W611" s="31"/>
      <c r="AL611" s="31"/>
      <c r="AS611" s="31"/>
      <c r="AT611" s="31"/>
      <c r="AU611" s="31"/>
      <c r="AY611" s="31"/>
      <c r="BA611" s="31"/>
      <c r="BC611" s="31"/>
      <c r="BJ611" s="31"/>
      <c r="BK611" s="31"/>
      <c r="BQ611" s="31"/>
      <c r="BR611" s="31"/>
      <c r="BS611" s="31"/>
      <c r="BT611" s="31"/>
      <c r="BU611" s="31"/>
      <c r="BV611" s="31"/>
      <c r="BW611" s="31"/>
      <c r="CQ611" s="31"/>
      <c r="CR611" s="31"/>
      <c r="CS611" s="31"/>
      <c r="CT611" s="31"/>
      <c r="CU611" s="31"/>
      <c r="CV611" s="31"/>
      <c r="CW611" s="31"/>
      <c r="CX611" s="31"/>
      <c r="CY611" s="31"/>
      <c r="CZ611" s="31"/>
      <c r="DA611" s="31"/>
      <c r="DB611" s="31"/>
      <c r="DC611" s="31"/>
      <c r="DD611" s="31"/>
      <c r="DE611" s="31"/>
      <c r="DF611" s="31"/>
      <c r="DG611" s="31"/>
      <c r="DH611" s="31"/>
      <c r="DI611" s="31"/>
      <c r="DJ611" s="31"/>
      <c r="DK611" s="31"/>
      <c r="DL611" s="31"/>
      <c r="DM611" s="31"/>
      <c r="DN611" s="31"/>
      <c r="DO611" s="31"/>
      <c r="DP611" s="31"/>
      <c r="DQ611" s="31"/>
      <c r="DR611" s="31"/>
      <c r="DS611" s="31"/>
      <c r="DT611" s="31"/>
      <c r="DU611" s="31"/>
      <c r="DV611" s="31"/>
      <c r="DW611" s="31"/>
      <c r="DX611" s="31"/>
      <c r="DY611" s="31"/>
    </row>
    <row r="612">
      <c r="U612" s="31"/>
      <c r="V612" s="31"/>
      <c r="W612" s="31"/>
      <c r="AL612" s="31"/>
      <c r="AS612" s="31"/>
      <c r="AT612" s="31"/>
      <c r="AU612" s="31"/>
      <c r="AY612" s="31"/>
      <c r="BA612" s="31"/>
      <c r="BC612" s="31"/>
      <c r="BJ612" s="31"/>
      <c r="BK612" s="31"/>
      <c r="BQ612" s="31"/>
      <c r="BR612" s="31"/>
      <c r="BS612" s="31"/>
      <c r="BT612" s="31"/>
      <c r="BU612" s="31"/>
      <c r="BV612" s="31"/>
      <c r="BW612" s="31"/>
      <c r="CQ612" s="31"/>
      <c r="CR612" s="31"/>
      <c r="CS612" s="31"/>
      <c r="CT612" s="31"/>
      <c r="CU612" s="31"/>
      <c r="CV612" s="31"/>
      <c r="CW612" s="31"/>
      <c r="CX612" s="31"/>
      <c r="CY612" s="31"/>
      <c r="CZ612" s="31"/>
      <c r="DA612" s="31"/>
      <c r="DB612" s="31"/>
      <c r="DC612" s="31"/>
      <c r="DD612" s="31"/>
      <c r="DE612" s="31"/>
      <c r="DF612" s="31"/>
      <c r="DG612" s="31"/>
      <c r="DH612" s="31"/>
      <c r="DI612" s="31"/>
      <c r="DJ612" s="31"/>
      <c r="DK612" s="31"/>
      <c r="DL612" s="31"/>
      <c r="DM612" s="31"/>
      <c r="DN612" s="31"/>
      <c r="DO612" s="31"/>
      <c r="DP612" s="31"/>
      <c r="DQ612" s="31"/>
      <c r="DR612" s="31"/>
      <c r="DS612" s="31"/>
      <c r="DT612" s="31"/>
      <c r="DU612" s="31"/>
      <c r="DV612" s="31"/>
      <c r="DW612" s="31"/>
      <c r="DX612" s="31"/>
      <c r="DY612" s="31"/>
    </row>
    <row r="613">
      <c r="U613" s="31"/>
      <c r="V613" s="31"/>
      <c r="W613" s="31"/>
      <c r="AL613" s="31"/>
      <c r="AS613" s="31"/>
      <c r="AT613" s="31"/>
      <c r="AU613" s="31"/>
      <c r="AY613" s="31"/>
      <c r="BA613" s="31"/>
      <c r="BC613" s="31"/>
      <c r="BJ613" s="31"/>
      <c r="BK613" s="31"/>
      <c r="BQ613" s="31"/>
      <c r="BR613" s="31"/>
      <c r="BS613" s="31"/>
      <c r="BT613" s="31"/>
      <c r="BU613" s="31"/>
      <c r="BV613" s="31"/>
      <c r="BW613" s="31"/>
      <c r="CQ613" s="31"/>
      <c r="CR613" s="31"/>
      <c r="CS613" s="31"/>
      <c r="CT613" s="31"/>
      <c r="CU613" s="31"/>
      <c r="CV613" s="31"/>
      <c r="CW613" s="31"/>
      <c r="CX613" s="31"/>
      <c r="CY613" s="31"/>
      <c r="CZ613" s="31"/>
      <c r="DA613" s="31"/>
      <c r="DB613" s="31"/>
      <c r="DC613" s="31"/>
      <c r="DD613" s="31"/>
      <c r="DE613" s="31"/>
      <c r="DF613" s="31"/>
      <c r="DG613" s="31"/>
      <c r="DH613" s="31"/>
      <c r="DI613" s="31"/>
      <c r="DJ613" s="31"/>
      <c r="DK613" s="31"/>
      <c r="DL613" s="31"/>
      <c r="DM613" s="31"/>
      <c r="DN613" s="31"/>
      <c r="DO613" s="31"/>
      <c r="DP613" s="31"/>
      <c r="DQ613" s="31"/>
      <c r="DR613" s="31"/>
      <c r="DS613" s="31"/>
      <c r="DT613" s="31"/>
      <c r="DU613" s="31"/>
      <c r="DV613" s="31"/>
      <c r="DW613" s="31"/>
      <c r="DX613" s="31"/>
      <c r="DY613" s="31"/>
    </row>
    <row r="614">
      <c r="U614" s="31"/>
      <c r="V614" s="31"/>
      <c r="W614" s="31"/>
      <c r="AL614" s="31"/>
      <c r="AS614" s="31"/>
      <c r="AT614" s="31"/>
      <c r="AU614" s="31"/>
      <c r="AY614" s="31"/>
      <c r="BA614" s="31"/>
      <c r="BC614" s="31"/>
      <c r="BJ614" s="31"/>
      <c r="BK614" s="31"/>
      <c r="BQ614" s="31"/>
      <c r="BR614" s="31"/>
      <c r="BS614" s="31"/>
      <c r="BT614" s="31"/>
      <c r="BU614" s="31"/>
      <c r="BV614" s="31"/>
      <c r="BW614" s="31"/>
      <c r="CQ614" s="31"/>
      <c r="CR614" s="31"/>
      <c r="CS614" s="31"/>
      <c r="CT614" s="31"/>
      <c r="CU614" s="31"/>
      <c r="CV614" s="31"/>
      <c r="CW614" s="31"/>
      <c r="CX614" s="31"/>
      <c r="CY614" s="31"/>
      <c r="CZ614" s="31"/>
      <c r="DA614" s="31"/>
      <c r="DB614" s="31"/>
      <c r="DC614" s="31"/>
      <c r="DD614" s="31"/>
      <c r="DE614" s="31"/>
      <c r="DF614" s="31"/>
      <c r="DG614" s="31"/>
      <c r="DH614" s="31"/>
      <c r="DI614" s="31"/>
      <c r="DJ614" s="31"/>
      <c r="DK614" s="31"/>
      <c r="DL614" s="31"/>
      <c r="DM614" s="31"/>
      <c r="DN614" s="31"/>
      <c r="DO614" s="31"/>
      <c r="DP614" s="31"/>
      <c r="DQ614" s="31"/>
      <c r="DR614" s="31"/>
      <c r="DS614" s="31"/>
      <c r="DT614" s="31"/>
      <c r="DU614" s="31"/>
      <c r="DV614" s="31"/>
      <c r="DW614" s="31"/>
      <c r="DX614" s="31"/>
      <c r="DY614" s="31"/>
    </row>
    <row r="615">
      <c r="U615" s="31"/>
      <c r="V615" s="31"/>
      <c r="W615" s="31"/>
      <c r="AL615" s="31"/>
      <c r="AS615" s="31"/>
      <c r="AT615" s="31"/>
      <c r="AU615" s="31"/>
      <c r="AY615" s="31"/>
      <c r="BA615" s="31"/>
      <c r="BC615" s="31"/>
      <c r="BJ615" s="31"/>
      <c r="BK615" s="31"/>
      <c r="BQ615" s="31"/>
      <c r="BR615" s="31"/>
      <c r="BS615" s="31"/>
      <c r="BT615" s="31"/>
      <c r="BU615" s="31"/>
      <c r="BV615" s="31"/>
      <c r="BW615" s="31"/>
      <c r="CQ615" s="31"/>
      <c r="CR615" s="31"/>
      <c r="CS615" s="31"/>
      <c r="CT615" s="31"/>
      <c r="CU615" s="31"/>
      <c r="CV615" s="31"/>
      <c r="CW615" s="31"/>
      <c r="CX615" s="31"/>
      <c r="CY615" s="31"/>
      <c r="CZ615" s="31"/>
      <c r="DA615" s="31"/>
      <c r="DB615" s="31"/>
      <c r="DC615" s="31"/>
      <c r="DD615" s="31"/>
      <c r="DE615" s="31"/>
      <c r="DF615" s="31"/>
      <c r="DG615" s="31"/>
      <c r="DH615" s="31"/>
      <c r="DI615" s="31"/>
      <c r="DJ615" s="31"/>
      <c r="DK615" s="31"/>
      <c r="DL615" s="31"/>
      <c r="DM615" s="31"/>
      <c r="DN615" s="31"/>
      <c r="DO615" s="31"/>
      <c r="DP615" s="31"/>
      <c r="DQ615" s="31"/>
      <c r="DR615" s="31"/>
      <c r="DS615" s="31"/>
      <c r="DT615" s="31"/>
      <c r="DU615" s="31"/>
      <c r="DV615" s="31"/>
      <c r="DW615" s="31"/>
      <c r="DX615" s="31"/>
      <c r="DY615" s="31"/>
    </row>
    <row r="616">
      <c r="U616" s="31"/>
      <c r="V616" s="31"/>
      <c r="W616" s="31"/>
      <c r="AL616" s="31"/>
      <c r="AS616" s="31"/>
      <c r="AT616" s="31"/>
      <c r="AU616" s="31"/>
      <c r="AY616" s="31"/>
      <c r="BA616" s="31"/>
      <c r="BC616" s="31"/>
      <c r="BJ616" s="31"/>
      <c r="BK616" s="31"/>
      <c r="BQ616" s="31"/>
      <c r="BR616" s="31"/>
      <c r="BS616" s="31"/>
      <c r="BT616" s="31"/>
      <c r="BU616" s="31"/>
      <c r="BV616" s="31"/>
      <c r="BW616" s="31"/>
      <c r="CQ616" s="31"/>
      <c r="CR616" s="31"/>
      <c r="CS616" s="31"/>
      <c r="CT616" s="31"/>
      <c r="CU616" s="31"/>
      <c r="CV616" s="31"/>
      <c r="CW616" s="31"/>
      <c r="CX616" s="31"/>
      <c r="CY616" s="31"/>
      <c r="CZ616" s="31"/>
      <c r="DA616" s="31"/>
      <c r="DB616" s="31"/>
      <c r="DC616" s="31"/>
      <c r="DD616" s="31"/>
      <c r="DE616" s="31"/>
      <c r="DF616" s="31"/>
      <c r="DG616" s="31"/>
      <c r="DH616" s="31"/>
      <c r="DI616" s="31"/>
      <c r="DJ616" s="31"/>
      <c r="DK616" s="31"/>
      <c r="DL616" s="31"/>
      <c r="DM616" s="31"/>
      <c r="DN616" s="31"/>
      <c r="DO616" s="31"/>
      <c r="DP616" s="31"/>
      <c r="DQ616" s="31"/>
      <c r="DR616" s="31"/>
      <c r="DS616" s="31"/>
      <c r="DT616" s="31"/>
      <c r="DU616" s="31"/>
      <c r="DV616" s="31"/>
      <c r="DW616" s="31"/>
      <c r="DX616" s="31"/>
      <c r="DY616" s="31"/>
    </row>
    <row r="617">
      <c r="U617" s="31"/>
      <c r="V617" s="31"/>
      <c r="W617" s="31"/>
      <c r="AL617" s="31"/>
      <c r="AS617" s="31"/>
      <c r="AT617" s="31"/>
      <c r="AU617" s="31"/>
      <c r="AY617" s="31"/>
      <c r="BA617" s="31"/>
      <c r="BC617" s="31"/>
      <c r="BJ617" s="31"/>
      <c r="BK617" s="31"/>
      <c r="BQ617" s="31"/>
      <c r="BR617" s="31"/>
      <c r="BS617" s="31"/>
      <c r="BT617" s="31"/>
      <c r="BU617" s="31"/>
      <c r="BV617" s="31"/>
      <c r="BW617" s="31"/>
      <c r="CQ617" s="31"/>
      <c r="CR617" s="31"/>
      <c r="CS617" s="31"/>
      <c r="CT617" s="31"/>
      <c r="CU617" s="31"/>
      <c r="CV617" s="31"/>
      <c r="CW617" s="31"/>
      <c r="CX617" s="31"/>
      <c r="CY617" s="31"/>
      <c r="CZ617" s="31"/>
      <c r="DA617" s="31"/>
      <c r="DB617" s="31"/>
      <c r="DC617" s="31"/>
      <c r="DD617" s="31"/>
      <c r="DE617" s="31"/>
      <c r="DF617" s="31"/>
      <c r="DG617" s="31"/>
      <c r="DH617" s="31"/>
      <c r="DI617" s="31"/>
      <c r="DJ617" s="31"/>
      <c r="DK617" s="31"/>
      <c r="DL617" s="31"/>
      <c r="DM617" s="31"/>
      <c r="DN617" s="31"/>
      <c r="DO617" s="31"/>
      <c r="DP617" s="31"/>
      <c r="DQ617" s="31"/>
      <c r="DR617" s="31"/>
      <c r="DS617" s="31"/>
      <c r="DT617" s="31"/>
      <c r="DU617" s="31"/>
      <c r="DV617" s="31"/>
      <c r="DW617" s="31"/>
      <c r="DX617" s="31"/>
      <c r="DY617" s="31"/>
    </row>
    <row r="618">
      <c r="U618" s="31"/>
      <c r="V618" s="31"/>
      <c r="W618" s="31"/>
      <c r="AL618" s="31"/>
      <c r="AS618" s="31"/>
      <c r="AT618" s="31"/>
      <c r="AU618" s="31"/>
      <c r="AY618" s="31"/>
      <c r="BA618" s="31"/>
      <c r="BC618" s="31"/>
      <c r="BJ618" s="31"/>
      <c r="BK618" s="31"/>
      <c r="BQ618" s="31"/>
      <c r="BR618" s="31"/>
      <c r="BS618" s="31"/>
      <c r="BT618" s="31"/>
      <c r="BU618" s="31"/>
      <c r="BV618" s="31"/>
      <c r="BW618" s="31"/>
      <c r="CQ618" s="31"/>
      <c r="CR618" s="31"/>
      <c r="CS618" s="31"/>
      <c r="CT618" s="31"/>
      <c r="CU618" s="31"/>
      <c r="CV618" s="31"/>
      <c r="CW618" s="31"/>
      <c r="CX618" s="31"/>
      <c r="CY618" s="31"/>
      <c r="CZ618" s="31"/>
      <c r="DA618" s="31"/>
      <c r="DB618" s="31"/>
      <c r="DC618" s="31"/>
      <c r="DD618" s="31"/>
      <c r="DE618" s="31"/>
      <c r="DF618" s="31"/>
      <c r="DG618" s="31"/>
      <c r="DH618" s="31"/>
      <c r="DI618" s="31"/>
      <c r="DJ618" s="31"/>
      <c r="DK618" s="31"/>
      <c r="DL618" s="31"/>
      <c r="DM618" s="31"/>
      <c r="DN618" s="31"/>
      <c r="DO618" s="31"/>
      <c r="DP618" s="31"/>
      <c r="DQ618" s="31"/>
      <c r="DR618" s="31"/>
      <c r="DS618" s="31"/>
      <c r="DT618" s="31"/>
      <c r="DU618" s="31"/>
      <c r="DV618" s="31"/>
      <c r="DW618" s="31"/>
      <c r="DX618" s="31"/>
      <c r="DY618" s="31"/>
    </row>
    <row r="619">
      <c r="U619" s="31"/>
      <c r="V619" s="31"/>
      <c r="W619" s="31"/>
      <c r="AL619" s="31"/>
      <c r="AS619" s="31"/>
      <c r="AT619" s="31"/>
      <c r="AU619" s="31"/>
      <c r="AY619" s="31"/>
      <c r="BA619" s="31"/>
      <c r="BC619" s="31"/>
      <c r="BJ619" s="31"/>
      <c r="BK619" s="31"/>
      <c r="BQ619" s="31"/>
      <c r="BR619" s="31"/>
      <c r="BS619" s="31"/>
      <c r="BT619" s="31"/>
      <c r="BU619" s="31"/>
      <c r="BV619" s="31"/>
      <c r="BW619" s="31"/>
      <c r="CQ619" s="31"/>
      <c r="CR619" s="31"/>
      <c r="CS619" s="31"/>
      <c r="CT619" s="31"/>
      <c r="CU619" s="31"/>
      <c r="CV619" s="31"/>
      <c r="CW619" s="31"/>
      <c r="CX619" s="31"/>
      <c r="CY619" s="31"/>
      <c r="CZ619" s="31"/>
      <c r="DA619" s="31"/>
      <c r="DB619" s="31"/>
      <c r="DC619" s="31"/>
      <c r="DD619" s="31"/>
      <c r="DE619" s="31"/>
      <c r="DF619" s="31"/>
      <c r="DG619" s="31"/>
      <c r="DH619" s="31"/>
      <c r="DI619" s="31"/>
      <c r="DJ619" s="31"/>
      <c r="DK619" s="31"/>
      <c r="DL619" s="31"/>
      <c r="DM619" s="31"/>
      <c r="DN619" s="31"/>
      <c r="DO619" s="31"/>
      <c r="DP619" s="31"/>
      <c r="DQ619" s="31"/>
      <c r="DR619" s="31"/>
      <c r="DS619" s="31"/>
      <c r="DT619" s="31"/>
      <c r="DU619" s="31"/>
      <c r="DV619" s="31"/>
      <c r="DW619" s="31"/>
      <c r="DX619" s="31"/>
      <c r="DY619" s="31"/>
    </row>
    <row r="620">
      <c r="U620" s="31"/>
      <c r="V620" s="31"/>
      <c r="W620" s="31"/>
      <c r="AL620" s="31"/>
      <c r="AS620" s="31"/>
      <c r="AT620" s="31"/>
      <c r="AU620" s="31"/>
      <c r="AY620" s="31"/>
      <c r="BA620" s="31"/>
      <c r="BC620" s="31"/>
      <c r="BJ620" s="31"/>
      <c r="BK620" s="31"/>
      <c r="BQ620" s="31"/>
      <c r="BR620" s="31"/>
      <c r="BS620" s="31"/>
      <c r="BT620" s="31"/>
      <c r="BU620" s="31"/>
      <c r="BV620" s="31"/>
      <c r="BW620" s="31"/>
      <c r="CQ620" s="31"/>
      <c r="CR620" s="31"/>
      <c r="CS620" s="31"/>
      <c r="CT620" s="31"/>
      <c r="CU620" s="31"/>
      <c r="CV620" s="31"/>
      <c r="CW620" s="31"/>
      <c r="CX620" s="31"/>
      <c r="CY620" s="31"/>
      <c r="CZ620" s="31"/>
      <c r="DA620" s="31"/>
      <c r="DB620" s="31"/>
      <c r="DC620" s="31"/>
      <c r="DD620" s="31"/>
      <c r="DE620" s="31"/>
      <c r="DF620" s="31"/>
      <c r="DG620" s="31"/>
      <c r="DH620" s="31"/>
      <c r="DI620" s="31"/>
      <c r="DJ620" s="31"/>
      <c r="DK620" s="31"/>
      <c r="DL620" s="31"/>
      <c r="DM620" s="31"/>
      <c r="DN620" s="31"/>
      <c r="DO620" s="31"/>
      <c r="DP620" s="31"/>
      <c r="DQ620" s="31"/>
      <c r="DR620" s="31"/>
      <c r="DS620" s="31"/>
      <c r="DT620" s="31"/>
      <c r="DU620" s="31"/>
      <c r="DV620" s="31"/>
      <c r="DW620" s="31"/>
      <c r="DX620" s="31"/>
      <c r="DY620" s="31"/>
    </row>
    <row r="621">
      <c r="U621" s="31"/>
      <c r="V621" s="31"/>
      <c r="W621" s="31"/>
      <c r="AL621" s="31"/>
      <c r="AS621" s="31"/>
      <c r="AT621" s="31"/>
      <c r="AU621" s="31"/>
      <c r="AY621" s="31"/>
      <c r="BA621" s="31"/>
      <c r="BC621" s="31"/>
      <c r="BJ621" s="31"/>
      <c r="BK621" s="31"/>
      <c r="BQ621" s="31"/>
      <c r="BR621" s="31"/>
      <c r="BS621" s="31"/>
      <c r="BT621" s="31"/>
      <c r="BU621" s="31"/>
      <c r="BV621" s="31"/>
      <c r="BW621" s="31"/>
      <c r="CQ621" s="31"/>
      <c r="CR621" s="31"/>
      <c r="CS621" s="31"/>
      <c r="CT621" s="31"/>
      <c r="CU621" s="31"/>
      <c r="CV621" s="31"/>
      <c r="CW621" s="31"/>
      <c r="CX621" s="31"/>
      <c r="CY621" s="31"/>
      <c r="CZ621" s="31"/>
      <c r="DA621" s="31"/>
      <c r="DB621" s="31"/>
      <c r="DC621" s="31"/>
      <c r="DD621" s="31"/>
      <c r="DE621" s="31"/>
      <c r="DF621" s="31"/>
      <c r="DG621" s="31"/>
      <c r="DH621" s="31"/>
      <c r="DI621" s="31"/>
      <c r="DJ621" s="31"/>
      <c r="DK621" s="31"/>
      <c r="DL621" s="31"/>
      <c r="DM621" s="31"/>
      <c r="DN621" s="31"/>
      <c r="DO621" s="31"/>
      <c r="DP621" s="31"/>
      <c r="DQ621" s="31"/>
      <c r="DR621" s="31"/>
      <c r="DS621" s="31"/>
      <c r="DT621" s="31"/>
      <c r="DU621" s="31"/>
      <c r="DV621" s="31"/>
      <c r="DW621" s="31"/>
      <c r="DX621" s="31"/>
      <c r="DY621" s="31"/>
    </row>
    <row r="622">
      <c r="U622" s="31"/>
      <c r="V622" s="31"/>
      <c r="W622" s="31"/>
      <c r="AL622" s="31"/>
      <c r="AS622" s="31"/>
      <c r="AT622" s="31"/>
      <c r="AU622" s="31"/>
      <c r="AY622" s="31"/>
      <c r="BA622" s="31"/>
      <c r="BC622" s="31"/>
      <c r="BJ622" s="31"/>
      <c r="BK622" s="31"/>
      <c r="BQ622" s="31"/>
      <c r="BR622" s="31"/>
      <c r="BS622" s="31"/>
      <c r="BT622" s="31"/>
      <c r="BU622" s="31"/>
      <c r="BV622" s="31"/>
      <c r="BW622" s="31"/>
      <c r="CQ622" s="31"/>
      <c r="CR622" s="31"/>
      <c r="CS622" s="31"/>
      <c r="CT622" s="31"/>
      <c r="CU622" s="31"/>
      <c r="CV622" s="31"/>
      <c r="CW622" s="31"/>
      <c r="CX622" s="31"/>
      <c r="CY622" s="31"/>
      <c r="CZ622" s="31"/>
      <c r="DA622" s="31"/>
      <c r="DB622" s="31"/>
      <c r="DC622" s="31"/>
      <c r="DD622" s="31"/>
      <c r="DE622" s="31"/>
      <c r="DF622" s="31"/>
      <c r="DG622" s="31"/>
      <c r="DH622" s="31"/>
      <c r="DI622" s="31"/>
      <c r="DJ622" s="31"/>
      <c r="DK622" s="31"/>
      <c r="DL622" s="31"/>
      <c r="DM622" s="31"/>
      <c r="DN622" s="31"/>
      <c r="DO622" s="31"/>
      <c r="DP622" s="31"/>
      <c r="DQ622" s="31"/>
      <c r="DR622" s="31"/>
      <c r="DS622" s="31"/>
      <c r="DT622" s="31"/>
      <c r="DU622" s="31"/>
      <c r="DV622" s="31"/>
      <c r="DW622" s="31"/>
      <c r="DX622" s="31"/>
      <c r="DY622" s="31"/>
    </row>
    <row r="623">
      <c r="U623" s="31"/>
      <c r="V623" s="31"/>
      <c r="W623" s="31"/>
      <c r="AL623" s="31"/>
      <c r="AS623" s="31"/>
      <c r="AT623" s="31"/>
      <c r="AU623" s="31"/>
      <c r="AY623" s="31"/>
      <c r="BA623" s="31"/>
      <c r="BC623" s="31"/>
      <c r="BJ623" s="31"/>
      <c r="BK623" s="31"/>
      <c r="BQ623" s="31"/>
      <c r="BR623" s="31"/>
      <c r="BS623" s="31"/>
      <c r="BT623" s="31"/>
      <c r="BU623" s="31"/>
      <c r="BV623" s="31"/>
      <c r="BW623" s="31"/>
      <c r="CQ623" s="31"/>
      <c r="CR623" s="31"/>
      <c r="CS623" s="31"/>
      <c r="CT623" s="31"/>
      <c r="CU623" s="31"/>
      <c r="CV623" s="31"/>
      <c r="CW623" s="31"/>
      <c r="CX623" s="31"/>
      <c r="CY623" s="31"/>
      <c r="CZ623" s="31"/>
      <c r="DA623" s="31"/>
      <c r="DB623" s="31"/>
      <c r="DC623" s="31"/>
      <c r="DD623" s="31"/>
      <c r="DE623" s="31"/>
      <c r="DF623" s="31"/>
      <c r="DG623" s="31"/>
      <c r="DH623" s="31"/>
      <c r="DI623" s="31"/>
      <c r="DJ623" s="31"/>
      <c r="DK623" s="31"/>
      <c r="DL623" s="31"/>
      <c r="DM623" s="31"/>
      <c r="DN623" s="31"/>
      <c r="DO623" s="31"/>
      <c r="DP623" s="31"/>
      <c r="DQ623" s="31"/>
      <c r="DR623" s="31"/>
      <c r="DS623" s="31"/>
      <c r="DT623" s="31"/>
      <c r="DU623" s="31"/>
      <c r="DV623" s="31"/>
      <c r="DW623" s="31"/>
      <c r="DX623" s="31"/>
      <c r="DY623" s="31"/>
    </row>
    <row r="624">
      <c r="U624" s="31"/>
      <c r="V624" s="31"/>
      <c r="W624" s="31"/>
      <c r="AL624" s="31"/>
      <c r="AS624" s="31"/>
      <c r="AT624" s="31"/>
      <c r="AU624" s="31"/>
      <c r="AY624" s="31"/>
      <c r="BA624" s="31"/>
      <c r="BC624" s="31"/>
      <c r="BJ624" s="31"/>
      <c r="BK624" s="31"/>
      <c r="BQ624" s="31"/>
      <c r="BR624" s="31"/>
      <c r="BS624" s="31"/>
      <c r="BT624" s="31"/>
      <c r="BU624" s="31"/>
      <c r="BV624" s="31"/>
      <c r="BW624" s="31"/>
      <c r="CQ624" s="31"/>
      <c r="CR624" s="31"/>
      <c r="CS624" s="31"/>
      <c r="CT624" s="31"/>
      <c r="CU624" s="31"/>
      <c r="CV624" s="31"/>
      <c r="CW624" s="31"/>
      <c r="CX624" s="31"/>
      <c r="CY624" s="31"/>
      <c r="CZ624" s="31"/>
      <c r="DA624" s="31"/>
      <c r="DB624" s="31"/>
      <c r="DC624" s="31"/>
      <c r="DD624" s="31"/>
      <c r="DE624" s="31"/>
      <c r="DF624" s="31"/>
      <c r="DG624" s="31"/>
      <c r="DH624" s="31"/>
      <c r="DI624" s="31"/>
      <c r="DJ624" s="31"/>
      <c r="DK624" s="31"/>
      <c r="DL624" s="31"/>
      <c r="DM624" s="31"/>
      <c r="DN624" s="31"/>
      <c r="DO624" s="31"/>
      <c r="DP624" s="31"/>
      <c r="DQ624" s="31"/>
      <c r="DR624" s="31"/>
      <c r="DS624" s="31"/>
      <c r="DT624" s="31"/>
      <c r="DU624" s="31"/>
      <c r="DV624" s="31"/>
      <c r="DW624" s="31"/>
      <c r="DX624" s="31"/>
      <c r="DY624" s="31"/>
    </row>
    <row r="625">
      <c r="U625" s="31"/>
      <c r="V625" s="31"/>
      <c r="W625" s="31"/>
      <c r="AL625" s="31"/>
      <c r="AS625" s="31"/>
      <c r="AT625" s="31"/>
      <c r="AU625" s="31"/>
      <c r="AY625" s="31"/>
      <c r="BA625" s="31"/>
      <c r="BC625" s="31"/>
      <c r="BJ625" s="31"/>
      <c r="BK625" s="31"/>
      <c r="BQ625" s="31"/>
      <c r="BR625" s="31"/>
      <c r="BS625" s="31"/>
      <c r="BT625" s="31"/>
      <c r="BU625" s="31"/>
      <c r="BV625" s="31"/>
      <c r="BW625" s="31"/>
      <c r="CQ625" s="31"/>
      <c r="CR625" s="31"/>
      <c r="CS625" s="31"/>
      <c r="CT625" s="31"/>
      <c r="CU625" s="31"/>
      <c r="CV625" s="31"/>
      <c r="CW625" s="31"/>
      <c r="CX625" s="31"/>
      <c r="CY625" s="31"/>
      <c r="CZ625" s="31"/>
      <c r="DA625" s="31"/>
      <c r="DB625" s="31"/>
      <c r="DC625" s="31"/>
      <c r="DD625" s="31"/>
      <c r="DE625" s="31"/>
      <c r="DF625" s="31"/>
      <c r="DG625" s="31"/>
      <c r="DH625" s="31"/>
      <c r="DI625" s="31"/>
      <c r="DJ625" s="31"/>
      <c r="DK625" s="31"/>
      <c r="DL625" s="31"/>
      <c r="DM625" s="31"/>
      <c r="DN625" s="31"/>
      <c r="DO625" s="31"/>
      <c r="DP625" s="31"/>
      <c r="DQ625" s="31"/>
      <c r="DR625" s="31"/>
      <c r="DS625" s="31"/>
      <c r="DT625" s="31"/>
      <c r="DU625" s="31"/>
      <c r="DV625" s="31"/>
      <c r="DW625" s="31"/>
      <c r="DX625" s="31"/>
      <c r="DY625" s="31"/>
    </row>
    <row r="626">
      <c r="U626" s="31"/>
      <c r="V626" s="31"/>
      <c r="W626" s="31"/>
      <c r="AL626" s="31"/>
      <c r="AS626" s="31"/>
      <c r="AT626" s="31"/>
      <c r="AU626" s="31"/>
      <c r="AY626" s="31"/>
      <c r="BA626" s="31"/>
      <c r="BC626" s="31"/>
      <c r="BJ626" s="31"/>
      <c r="BK626" s="31"/>
      <c r="BQ626" s="31"/>
      <c r="BR626" s="31"/>
      <c r="BS626" s="31"/>
      <c r="BT626" s="31"/>
      <c r="BU626" s="31"/>
      <c r="BV626" s="31"/>
      <c r="BW626" s="31"/>
      <c r="CQ626" s="31"/>
      <c r="CR626" s="31"/>
      <c r="CS626" s="31"/>
      <c r="CT626" s="31"/>
      <c r="CU626" s="31"/>
      <c r="CV626" s="31"/>
      <c r="CW626" s="31"/>
      <c r="CX626" s="31"/>
      <c r="CY626" s="31"/>
      <c r="CZ626" s="31"/>
      <c r="DA626" s="31"/>
      <c r="DB626" s="31"/>
      <c r="DC626" s="31"/>
      <c r="DD626" s="31"/>
      <c r="DE626" s="31"/>
      <c r="DF626" s="31"/>
      <c r="DG626" s="31"/>
      <c r="DH626" s="31"/>
      <c r="DI626" s="31"/>
      <c r="DJ626" s="31"/>
      <c r="DK626" s="31"/>
      <c r="DL626" s="31"/>
      <c r="DM626" s="31"/>
      <c r="DN626" s="31"/>
      <c r="DO626" s="31"/>
      <c r="DP626" s="31"/>
      <c r="DQ626" s="31"/>
      <c r="DR626" s="31"/>
      <c r="DS626" s="31"/>
      <c r="DT626" s="31"/>
      <c r="DU626" s="31"/>
      <c r="DV626" s="31"/>
      <c r="DW626" s="31"/>
      <c r="DX626" s="31"/>
      <c r="DY626" s="31"/>
    </row>
    <row r="627">
      <c r="U627" s="31"/>
      <c r="V627" s="31"/>
      <c r="W627" s="31"/>
      <c r="AL627" s="31"/>
      <c r="AS627" s="31"/>
      <c r="AT627" s="31"/>
      <c r="AU627" s="31"/>
      <c r="AY627" s="31"/>
      <c r="BA627" s="31"/>
      <c r="BC627" s="31"/>
      <c r="BJ627" s="31"/>
      <c r="BK627" s="31"/>
      <c r="BQ627" s="31"/>
      <c r="BR627" s="31"/>
      <c r="BS627" s="31"/>
      <c r="BT627" s="31"/>
      <c r="BU627" s="31"/>
      <c r="BV627" s="31"/>
      <c r="BW627" s="31"/>
      <c r="CQ627" s="31"/>
      <c r="CR627" s="31"/>
      <c r="CS627" s="31"/>
      <c r="CT627" s="31"/>
      <c r="CU627" s="31"/>
      <c r="CV627" s="31"/>
      <c r="CW627" s="31"/>
      <c r="CX627" s="31"/>
      <c r="CY627" s="31"/>
      <c r="CZ627" s="31"/>
      <c r="DA627" s="31"/>
      <c r="DB627" s="31"/>
      <c r="DC627" s="31"/>
      <c r="DD627" s="31"/>
      <c r="DE627" s="31"/>
      <c r="DF627" s="31"/>
      <c r="DG627" s="31"/>
      <c r="DH627" s="31"/>
      <c r="DI627" s="31"/>
      <c r="DJ627" s="31"/>
      <c r="DK627" s="31"/>
      <c r="DL627" s="31"/>
      <c r="DM627" s="31"/>
      <c r="DN627" s="31"/>
      <c r="DO627" s="31"/>
      <c r="DP627" s="31"/>
      <c r="DQ627" s="31"/>
      <c r="DR627" s="31"/>
      <c r="DS627" s="31"/>
      <c r="DT627" s="31"/>
      <c r="DU627" s="31"/>
      <c r="DV627" s="31"/>
      <c r="DW627" s="31"/>
      <c r="DX627" s="31"/>
      <c r="DY627" s="31"/>
    </row>
    <row r="628">
      <c r="U628" s="31"/>
      <c r="V628" s="31"/>
      <c r="W628" s="31"/>
      <c r="AL628" s="31"/>
      <c r="AS628" s="31"/>
      <c r="AT628" s="31"/>
      <c r="AU628" s="31"/>
      <c r="AY628" s="31"/>
      <c r="BA628" s="31"/>
      <c r="BC628" s="31"/>
      <c r="BJ628" s="31"/>
      <c r="BK628" s="31"/>
      <c r="BQ628" s="31"/>
      <c r="BR628" s="31"/>
      <c r="BS628" s="31"/>
      <c r="BT628" s="31"/>
      <c r="BU628" s="31"/>
      <c r="BV628" s="31"/>
      <c r="BW628" s="31"/>
      <c r="CQ628" s="31"/>
      <c r="CR628" s="31"/>
      <c r="CS628" s="31"/>
      <c r="CT628" s="31"/>
      <c r="CU628" s="31"/>
      <c r="CV628" s="31"/>
      <c r="CW628" s="31"/>
      <c r="CX628" s="31"/>
      <c r="CY628" s="31"/>
      <c r="CZ628" s="31"/>
      <c r="DA628" s="31"/>
      <c r="DB628" s="31"/>
      <c r="DC628" s="31"/>
      <c r="DD628" s="31"/>
      <c r="DE628" s="31"/>
      <c r="DF628" s="31"/>
      <c r="DG628" s="31"/>
      <c r="DH628" s="31"/>
      <c r="DI628" s="31"/>
      <c r="DJ628" s="31"/>
      <c r="DK628" s="31"/>
      <c r="DL628" s="31"/>
      <c r="DM628" s="31"/>
      <c r="DN628" s="31"/>
      <c r="DO628" s="31"/>
      <c r="DP628" s="31"/>
      <c r="DQ628" s="31"/>
      <c r="DR628" s="31"/>
      <c r="DS628" s="31"/>
      <c r="DT628" s="31"/>
      <c r="DU628" s="31"/>
      <c r="DV628" s="31"/>
      <c r="DW628" s="31"/>
      <c r="DX628" s="31"/>
      <c r="DY628" s="31"/>
    </row>
    <row r="629">
      <c r="U629" s="31"/>
      <c r="V629" s="31"/>
      <c r="W629" s="31"/>
      <c r="AL629" s="31"/>
      <c r="AS629" s="31"/>
      <c r="AT629" s="31"/>
      <c r="AU629" s="31"/>
      <c r="AY629" s="31"/>
      <c r="BA629" s="31"/>
      <c r="BC629" s="31"/>
      <c r="BJ629" s="31"/>
      <c r="BK629" s="31"/>
      <c r="BQ629" s="31"/>
      <c r="BR629" s="31"/>
      <c r="BS629" s="31"/>
      <c r="BT629" s="31"/>
      <c r="BU629" s="31"/>
      <c r="BV629" s="31"/>
      <c r="BW629" s="31"/>
      <c r="CQ629" s="31"/>
      <c r="CR629" s="31"/>
      <c r="CS629" s="31"/>
      <c r="CT629" s="31"/>
      <c r="CU629" s="31"/>
      <c r="CV629" s="31"/>
      <c r="CW629" s="31"/>
      <c r="CX629" s="31"/>
      <c r="CY629" s="31"/>
      <c r="CZ629" s="31"/>
      <c r="DA629" s="31"/>
      <c r="DB629" s="31"/>
      <c r="DC629" s="31"/>
      <c r="DD629" s="31"/>
      <c r="DE629" s="31"/>
      <c r="DF629" s="31"/>
      <c r="DG629" s="31"/>
      <c r="DH629" s="31"/>
      <c r="DI629" s="31"/>
      <c r="DJ629" s="31"/>
      <c r="DK629" s="31"/>
      <c r="DL629" s="31"/>
      <c r="DM629" s="31"/>
      <c r="DN629" s="31"/>
      <c r="DO629" s="31"/>
      <c r="DP629" s="31"/>
      <c r="DQ629" s="31"/>
      <c r="DR629" s="31"/>
      <c r="DS629" s="31"/>
      <c r="DT629" s="31"/>
      <c r="DU629" s="31"/>
      <c r="DV629" s="31"/>
      <c r="DW629" s="31"/>
      <c r="DX629" s="31"/>
      <c r="DY629" s="31"/>
    </row>
    <row r="630">
      <c r="U630" s="31"/>
      <c r="V630" s="31"/>
      <c r="W630" s="31"/>
      <c r="AL630" s="31"/>
      <c r="AS630" s="31"/>
      <c r="AT630" s="31"/>
      <c r="AU630" s="31"/>
      <c r="AY630" s="31"/>
      <c r="BA630" s="31"/>
      <c r="BC630" s="31"/>
      <c r="BJ630" s="31"/>
      <c r="BK630" s="31"/>
      <c r="BQ630" s="31"/>
      <c r="BR630" s="31"/>
      <c r="BS630" s="31"/>
      <c r="BT630" s="31"/>
      <c r="BU630" s="31"/>
      <c r="BV630" s="31"/>
      <c r="BW630" s="31"/>
      <c r="CQ630" s="31"/>
      <c r="CR630" s="31"/>
      <c r="CS630" s="31"/>
      <c r="CT630" s="31"/>
      <c r="CU630" s="31"/>
      <c r="CV630" s="31"/>
      <c r="CW630" s="31"/>
      <c r="CX630" s="31"/>
      <c r="CY630" s="31"/>
      <c r="CZ630" s="31"/>
      <c r="DA630" s="31"/>
      <c r="DB630" s="31"/>
      <c r="DC630" s="31"/>
      <c r="DD630" s="31"/>
      <c r="DE630" s="31"/>
      <c r="DF630" s="31"/>
      <c r="DG630" s="31"/>
      <c r="DH630" s="31"/>
      <c r="DI630" s="31"/>
      <c r="DJ630" s="31"/>
      <c r="DK630" s="31"/>
      <c r="DL630" s="31"/>
      <c r="DM630" s="31"/>
      <c r="DN630" s="31"/>
      <c r="DO630" s="31"/>
      <c r="DP630" s="31"/>
      <c r="DQ630" s="31"/>
      <c r="DR630" s="31"/>
      <c r="DS630" s="31"/>
      <c r="DT630" s="31"/>
      <c r="DU630" s="31"/>
      <c r="DV630" s="31"/>
      <c r="DW630" s="31"/>
      <c r="DX630" s="31"/>
      <c r="DY630" s="31"/>
    </row>
    <row r="631">
      <c r="U631" s="31"/>
      <c r="V631" s="31"/>
      <c r="W631" s="31"/>
      <c r="AL631" s="31"/>
      <c r="AS631" s="31"/>
      <c r="AT631" s="31"/>
      <c r="AU631" s="31"/>
      <c r="AY631" s="31"/>
      <c r="BA631" s="31"/>
      <c r="BC631" s="31"/>
      <c r="BJ631" s="31"/>
      <c r="BK631" s="31"/>
      <c r="BQ631" s="31"/>
      <c r="BR631" s="31"/>
      <c r="BS631" s="31"/>
      <c r="BT631" s="31"/>
      <c r="BU631" s="31"/>
      <c r="BV631" s="31"/>
      <c r="BW631" s="31"/>
      <c r="CQ631" s="31"/>
      <c r="CR631" s="31"/>
      <c r="CS631" s="31"/>
      <c r="CT631" s="31"/>
      <c r="CU631" s="31"/>
      <c r="CV631" s="31"/>
      <c r="CW631" s="31"/>
      <c r="CX631" s="31"/>
      <c r="CY631" s="31"/>
      <c r="CZ631" s="31"/>
      <c r="DA631" s="31"/>
      <c r="DB631" s="31"/>
      <c r="DC631" s="31"/>
      <c r="DD631" s="31"/>
      <c r="DE631" s="31"/>
      <c r="DF631" s="31"/>
      <c r="DG631" s="31"/>
      <c r="DH631" s="31"/>
      <c r="DI631" s="31"/>
      <c r="DJ631" s="31"/>
      <c r="DK631" s="31"/>
      <c r="DL631" s="31"/>
      <c r="DM631" s="31"/>
      <c r="DN631" s="31"/>
      <c r="DO631" s="31"/>
      <c r="DP631" s="31"/>
      <c r="DQ631" s="31"/>
      <c r="DR631" s="31"/>
      <c r="DS631" s="31"/>
      <c r="DT631" s="31"/>
      <c r="DU631" s="31"/>
      <c r="DV631" s="31"/>
      <c r="DW631" s="31"/>
      <c r="DX631" s="31"/>
      <c r="DY631" s="31"/>
    </row>
    <row r="632">
      <c r="U632" s="31"/>
      <c r="V632" s="31"/>
      <c r="W632" s="31"/>
      <c r="AL632" s="31"/>
      <c r="AS632" s="31"/>
      <c r="AT632" s="31"/>
      <c r="AU632" s="31"/>
      <c r="AY632" s="31"/>
      <c r="BA632" s="31"/>
      <c r="BC632" s="31"/>
      <c r="BJ632" s="31"/>
      <c r="BK632" s="31"/>
      <c r="BQ632" s="31"/>
      <c r="BR632" s="31"/>
      <c r="BS632" s="31"/>
      <c r="BT632" s="31"/>
      <c r="BU632" s="31"/>
      <c r="BV632" s="31"/>
      <c r="BW632" s="31"/>
      <c r="CQ632" s="31"/>
      <c r="CR632" s="31"/>
      <c r="CS632" s="31"/>
      <c r="CT632" s="31"/>
      <c r="CU632" s="31"/>
      <c r="CV632" s="31"/>
      <c r="CW632" s="31"/>
      <c r="CX632" s="31"/>
      <c r="CY632" s="31"/>
      <c r="CZ632" s="31"/>
      <c r="DA632" s="31"/>
      <c r="DB632" s="31"/>
      <c r="DC632" s="31"/>
      <c r="DD632" s="31"/>
      <c r="DE632" s="31"/>
      <c r="DF632" s="31"/>
      <c r="DG632" s="31"/>
      <c r="DH632" s="31"/>
      <c r="DI632" s="31"/>
      <c r="DJ632" s="31"/>
      <c r="DK632" s="31"/>
      <c r="DL632" s="31"/>
      <c r="DM632" s="31"/>
      <c r="DN632" s="31"/>
      <c r="DO632" s="31"/>
      <c r="DP632" s="31"/>
      <c r="DQ632" s="31"/>
      <c r="DR632" s="31"/>
      <c r="DS632" s="31"/>
      <c r="DT632" s="31"/>
      <c r="DU632" s="31"/>
      <c r="DV632" s="31"/>
      <c r="DW632" s="31"/>
      <c r="DX632" s="31"/>
      <c r="DY632" s="31"/>
    </row>
    <row r="633">
      <c r="U633" s="31"/>
      <c r="V633" s="31"/>
      <c r="W633" s="31"/>
      <c r="AL633" s="31"/>
      <c r="AS633" s="31"/>
      <c r="AT633" s="31"/>
      <c r="AU633" s="31"/>
      <c r="AY633" s="31"/>
      <c r="BA633" s="31"/>
      <c r="BC633" s="31"/>
      <c r="BJ633" s="31"/>
      <c r="BK633" s="31"/>
      <c r="BQ633" s="31"/>
      <c r="BR633" s="31"/>
      <c r="BS633" s="31"/>
      <c r="BT633" s="31"/>
      <c r="BU633" s="31"/>
      <c r="BV633" s="31"/>
      <c r="BW633" s="31"/>
      <c r="CQ633" s="31"/>
      <c r="CR633" s="31"/>
      <c r="CS633" s="31"/>
      <c r="CT633" s="31"/>
      <c r="CU633" s="31"/>
      <c r="CV633" s="31"/>
      <c r="CW633" s="31"/>
      <c r="CX633" s="31"/>
      <c r="CY633" s="31"/>
      <c r="CZ633" s="31"/>
      <c r="DA633" s="31"/>
      <c r="DB633" s="31"/>
      <c r="DC633" s="31"/>
      <c r="DD633" s="31"/>
      <c r="DE633" s="31"/>
      <c r="DF633" s="31"/>
      <c r="DG633" s="31"/>
      <c r="DH633" s="31"/>
      <c r="DI633" s="31"/>
      <c r="DJ633" s="31"/>
      <c r="DK633" s="31"/>
      <c r="DL633" s="31"/>
      <c r="DM633" s="31"/>
      <c r="DN633" s="31"/>
      <c r="DO633" s="31"/>
      <c r="DP633" s="31"/>
      <c r="DQ633" s="31"/>
      <c r="DR633" s="31"/>
      <c r="DS633" s="31"/>
      <c r="DT633" s="31"/>
      <c r="DU633" s="31"/>
      <c r="DV633" s="31"/>
      <c r="DW633" s="31"/>
      <c r="DX633" s="31"/>
      <c r="DY633" s="31"/>
    </row>
    <row r="634">
      <c r="U634" s="31"/>
      <c r="V634" s="31"/>
      <c r="W634" s="31"/>
      <c r="AL634" s="31"/>
      <c r="AS634" s="31"/>
      <c r="AT634" s="31"/>
      <c r="AU634" s="31"/>
      <c r="AY634" s="31"/>
      <c r="BA634" s="31"/>
      <c r="BC634" s="31"/>
      <c r="BJ634" s="31"/>
      <c r="BK634" s="31"/>
      <c r="BQ634" s="31"/>
      <c r="BR634" s="31"/>
      <c r="BS634" s="31"/>
      <c r="BT634" s="31"/>
      <c r="BU634" s="31"/>
      <c r="BV634" s="31"/>
      <c r="BW634" s="31"/>
      <c r="CQ634" s="31"/>
      <c r="CR634" s="31"/>
      <c r="CS634" s="31"/>
      <c r="CT634" s="31"/>
      <c r="CU634" s="31"/>
      <c r="CV634" s="31"/>
      <c r="CW634" s="31"/>
      <c r="CX634" s="31"/>
      <c r="CY634" s="31"/>
      <c r="CZ634" s="31"/>
      <c r="DA634" s="31"/>
      <c r="DB634" s="31"/>
      <c r="DC634" s="31"/>
      <c r="DD634" s="31"/>
      <c r="DE634" s="31"/>
      <c r="DF634" s="31"/>
      <c r="DG634" s="31"/>
      <c r="DH634" s="31"/>
      <c r="DI634" s="31"/>
      <c r="DJ634" s="31"/>
      <c r="DK634" s="31"/>
      <c r="DL634" s="31"/>
      <c r="DM634" s="31"/>
      <c r="DN634" s="31"/>
      <c r="DO634" s="31"/>
      <c r="DP634" s="31"/>
      <c r="DQ634" s="31"/>
      <c r="DR634" s="31"/>
      <c r="DS634" s="31"/>
      <c r="DT634" s="31"/>
      <c r="DU634" s="31"/>
      <c r="DV634" s="31"/>
      <c r="DW634" s="31"/>
      <c r="DX634" s="31"/>
      <c r="DY634" s="31"/>
    </row>
    <row r="635">
      <c r="U635" s="31"/>
      <c r="V635" s="31"/>
      <c r="W635" s="31"/>
      <c r="AL635" s="31"/>
      <c r="AS635" s="31"/>
      <c r="AT635" s="31"/>
      <c r="AU635" s="31"/>
      <c r="AY635" s="31"/>
      <c r="BA635" s="31"/>
      <c r="BC635" s="31"/>
      <c r="BJ635" s="31"/>
      <c r="BK635" s="31"/>
      <c r="BQ635" s="31"/>
      <c r="BR635" s="31"/>
      <c r="BS635" s="31"/>
      <c r="BT635" s="31"/>
      <c r="BU635" s="31"/>
      <c r="BV635" s="31"/>
      <c r="BW635" s="31"/>
      <c r="CQ635" s="31"/>
      <c r="CR635" s="31"/>
      <c r="CS635" s="31"/>
      <c r="CT635" s="31"/>
      <c r="CU635" s="31"/>
      <c r="CV635" s="31"/>
      <c r="CW635" s="31"/>
      <c r="CX635" s="31"/>
      <c r="CY635" s="31"/>
      <c r="CZ635" s="31"/>
      <c r="DA635" s="31"/>
      <c r="DB635" s="31"/>
      <c r="DC635" s="31"/>
      <c r="DD635" s="31"/>
      <c r="DE635" s="31"/>
      <c r="DF635" s="31"/>
      <c r="DG635" s="31"/>
      <c r="DH635" s="31"/>
      <c r="DI635" s="31"/>
      <c r="DJ635" s="31"/>
      <c r="DK635" s="31"/>
      <c r="DL635" s="31"/>
      <c r="DM635" s="31"/>
      <c r="DN635" s="31"/>
      <c r="DO635" s="31"/>
      <c r="DP635" s="31"/>
      <c r="DQ635" s="31"/>
      <c r="DR635" s="31"/>
      <c r="DS635" s="31"/>
      <c r="DT635" s="31"/>
      <c r="DU635" s="31"/>
      <c r="DV635" s="31"/>
      <c r="DW635" s="31"/>
      <c r="DX635" s="31"/>
      <c r="DY635" s="31"/>
    </row>
    <row r="636">
      <c r="U636" s="31"/>
      <c r="V636" s="31"/>
      <c r="W636" s="31"/>
      <c r="AL636" s="31"/>
      <c r="AS636" s="31"/>
      <c r="AT636" s="31"/>
      <c r="AU636" s="31"/>
      <c r="AY636" s="31"/>
      <c r="BA636" s="31"/>
      <c r="BC636" s="31"/>
      <c r="BJ636" s="31"/>
      <c r="BK636" s="31"/>
      <c r="BQ636" s="31"/>
      <c r="BR636" s="31"/>
      <c r="BS636" s="31"/>
      <c r="BT636" s="31"/>
      <c r="BU636" s="31"/>
      <c r="BV636" s="31"/>
      <c r="BW636" s="31"/>
      <c r="CQ636" s="31"/>
      <c r="CR636" s="31"/>
      <c r="CS636" s="31"/>
      <c r="CT636" s="31"/>
      <c r="CU636" s="31"/>
      <c r="CV636" s="31"/>
      <c r="CW636" s="31"/>
      <c r="CX636" s="31"/>
      <c r="CY636" s="31"/>
      <c r="CZ636" s="31"/>
      <c r="DA636" s="31"/>
      <c r="DB636" s="31"/>
      <c r="DC636" s="31"/>
      <c r="DD636" s="31"/>
      <c r="DE636" s="31"/>
      <c r="DF636" s="31"/>
      <c r="DG636" s="31"/>
      <c r="DH636" s="31"/>
      <c r="DI636" s="31"/>
      <c r="DJ636" s="31"/>
      <c r="DK636" s="31"/>
      <c r="DL636" s="31"/>
      <c r="DM636" s="31"/>
      <c r="DN636" s="31"/>
      <c r="DO636" s="31"/>
      <c r="DP636" s="31"/>
      <c r="DQ636" s="31"/>
      <c r="DR636" s="31"/>
      <c r="DS636" s="31"/>
      <c r="DT636" s="31"/>
      <c r="DU636" s="31"/>
      <c r="DV636" s="31"/>
      <c r="DW636" s="31"/>
      <c r="DX636" s="31"/>
      <c r="DY636" s="31"/>
    </row>
    <row r="637">
      <c r="U637" s="31"/>
      <c r="V637" s="31"/>
      <c r="W637" s="31"/>
      <c r="AL637" s="31"/>
      <c r="AS637" s="31"/>
      <c r="AT637" s="31"/>
      <c r="AU637" s="31"/>
      <c r="AY637" s="31"/>
      <c r="BA637" s="31"/>
      <c r="BC637" s="31"/>
      <c r="BJ637" s="31"/>
      <c r="BK637" s="31"/>
      <c r="BQ637" s="31"/>
      <c r="BR637" s="31"/>
      <c r="BS637" s="31"/>
      <c r="BT637" s="31"/>
      <c r="BU637" s="31"/>
      <c r="BV637" s="31"/>
      <c r="BW637" s="31"/>
      <c r="CQ637" s="31"/>
      <c r="CR637" s="31"/>
      <c r="CS637" s="31"/>
      <c r="CT637" s="31"/>
      <c r="CU637" s="31"/>
      <c r="CV637" s="31"/>
      <c r="CW637" s="31"/>
      <c r="CX637" s="31"/>
      <c r="CY637" s="31"/>
      <c r="CZ637" s="31"/>
      <c r="DA637" s="31"/>
      <c r="DB637" s="31"/>
      <c r="DC637" s="31"/>
      <c r="DD637" s="31"/>
      <c r="DE637" s="31"/>
      <c r="DF637" s="31"/>
      <c r="DG637" s="31"/>
      <c r="DH637" s="31"/>
      <c r="DI637" s="31"/>
      <c r="DJ637" s="31"/>
      <c r="DK637" s="31"/>
      <c r="DL637" s="31"/>
      <c r="DM637" s="31"/>
      <c r="DN637" s="31"/>
      <c r="DO637" s="31"/>
      <c r="DP637" s="31"/>
      <c r="DQ637" s="31"/>
      <c r="DR637" s="31"/>
      <c r="DS637" s="31"/>
      <c r="DT637" s="31"/>
      <c r="DU637" s="31"/>
      <c r="DV637" s="31"/>
      <c r="DW637" s="31"/>
      <c r="DX637" s="31"/>
      <c r="DY637" s="31"/>
    </row>
    <row r="638">
      <c r="U638" s="31"/>
      <c r="V638" s="31"/>
      <c r="W638" s="31"/>
      <c r="AL638" s="31"/>
      <c r="AS638" s="31"/>
      <c r="AT638" s="31"/>
      <c r="AU638" s="31"/>
      <c r="AY638" s="31"/>
      <c r="BA638" s="31"/>
      <c r="BC638" s="31"/>
      <c r="BJ638" s="31"/>
      <c r="BK638" s="31"/>
      <c r="BQ638" s="31"/>
      <c r="BR638" s="31"/>
      <c r="BS638" s="31"/>
      <c r="BT638" s="31"/>
      <c r="BU638" s="31"/>
      <c r="BV638" s="31"/>
      <c r="BW638" s="31"/>
      <c r="CQ638" s="31"/>
      <c r="CR638" s="31"/>
      <c r="CS638" s="31"/>
      <c r="CT638" s="31"/>
      <c r="CU638" s="31"/>
      <c r="CV638" s="31"/>
      <c r="CW638" s="31"/>
      <c r="CX638" s="31"/>
      <c r="CY638" s="31"/>
      <c r="CZ638" s="31"/>
      <c r="DA638" s="31"/>
      <c r="DB638" s="31"/>
      <c r="DC638" s="31"/>
      <c r="DD638" s="31"/>
      <c r="DE638" s="31"/>
      <c r="DF638" s="31"/>
      <c r="DG638" s="31"/>
      <c r="DH638" s="31"/>
      <c r="DI638" s="31"/>
      <c r="DJ638" s="31"/>
      <c r="DK638" s="31"/>
      <c r="DL638" s="31"/>
      <c r="DM638" s="31"/>
      <c r="DN638" s="31"/>
      <c r="DO638" s="31"/>
      <c r="DP638" s="31"/>
      <c r="DQ638" s="31"/>
      <c r="DR638" s="31"/>
      <c r="DS638" s="31"/>
      <c r="DT638" s="31"/>
      <c r="DU638" s="31"/>
      <c r="DV638" s="31"/>
      <c r="DW638" s="31"/>
      <c r="DX638" s="31"/>
      <c r="DY638" s="31"/>
    </row>
    <row r="639">
      <c r="U639" s="31"/>
      <c r="V639" s="31"/>
      <c r="W639" s="31"/>
      <c r="AL639" s="31"/>
      <c r="AS639" s="31"/>
      <c r="AT639" s="31"/>
      <c r="AU639" s="31"/>
      <c r="AY639" s="31"/>
      <c r="BA639" s="31"/>
      <c r="BC639" s="31"/>
      <c r="BJ639" s="31"/>
      <c r="BK639" s="31"/>
      <c r="BQ639" s="31"/>
      <c r="BR639" s="31"/>
      <c r="BS639" s="31"/>
      <c r="BT639" s="31"/>
      <c r="BU639" s="31"/>
      <c r="BV639" s="31"/>
      <c r="BW639" s="31"/>
      <c r="CQ639" s="31"/>
      <c r="CR639" s="31"/>
      <c r="CS639" s="31"/>
      <c r="CT639" s="31"/>
      <c r="CU639" s="31"/>
      <c r="CV639" s="31"/>
      <c r="CW639" s="31"/>
      <c r="CX639" s="31"/>
      <c r="CY639" s="31"/>
      <c r="CZ639" s="31"/>
      <c r="DA639" s="31"/>
      <c r="DB639" s="31"/>
      <c r="DC639" s="31"/>
      <c r="DD639" s="31"/>
      <c r="DE639" s="31"/>
      <c r="DF639" s="31"/>
      <c r="DG639" s="31"/>
      <c r="DH639" s="31"/>
      <c r="DI639" s="31"/>
      <c r="DJ639" s="31"/>
      <c r="DK639" s="31"/>
      <c r="DL639" s="31"/>
      <c r="DM639" s="31"/>
      <c r="DN639" s="31"/>
      <c r="DO639" s="31"/>
      <c r="DP639" s="31"/>
      <c r="DQ639" s="31"/>
      <c r="DR639" s="31"/>
      <c r="DS639" s="31"/>
      <c r="DT639" s="31"/>
      <c r="DU639" s="31"/>
      <c r="DV639" s="31"/>
      <c r="DW639" s="31"/>
      <c r="DX639" s="31"/>
      <c r="DY639" s="31"/>
    </row>
    <row r="640">
      <c r="U640" s="31"/>
      <c r="V640" s="31"/>
      <c r="W640" s="31"/>
      <c r="AL640" s="31"/>
      <c r="AS640" s="31"/>
      <c r="AT640" s="31"/>
      <c r="AU640" s="31"/>
      <c r="AY640" s="31"/>
      <c r="BA640" s="31"/>
      <c r="BC640" s="31"/>
      <c r="BJ640" s="31"/>
      <c r="BK640" s="31"/>
      <c r="BQ640" s="31"/>
      <c r="BR640" s="31"/>
      <c r="BS640" s="31"/>
      <c r="BT640" s="31"/>
      <c r="BU640" s="31"/>
      <c r="BV640" s="31"/>
      <c r="BW640" s="31"/>
      <c r="CQ640" s="31"/>
      <c r="CR640" s="31"/>
      <c r="CS640" s="31"/>
      <c r="CT640" s="31"/>
      <c r="CU640" s="31"/>
      <c r="CV640" s="31"/>
      <c r="CW640" s="31"/>
      <c r="CX640" s="31"/>
      <c r="CY640" s="31"/>
      <c r="CZ640" s="31"/>
      <c r="DA640" s="31"/>
      <c r="DB640" s="31"/>
      <c r="DC640" s="31"/>
      <c r="DD640" s="31"/>
      <c r="DE640" s="31"/>
      <c r="DF640" s="31"/>
      <c r="DG640" s="31"/>
      <c r="DH640" s="31"/>
      <c r="DI640" s="31"/>
      <c r="DJ640" s="31"/>
      <c r="DK640" s="31"/>
      <c r="DL640" s="31"/>
      <c r="DM640" s="31"/>
      <c r="DN640" s="31"/>
      <c r="DO640" s="31"/>
      <c r="DP640" s="31"/>
      <c r="DQ640" s="31"/>
      <c r="DR640" s="31"/>
      <c r="DS640" s="31"/>
      <c r="DT640" s="31"/>
      <c r="DU640" s="31"/>
      <c r="DV640" s="31"/>
      <c r="DW640" s="31"/>
      <c r="DX640" s="31"/>
      <c r="DY640" s="31"/>
    </row>
    <row r="641">
      <c r="U641" s="31"/>
      <c r="V641" s="31"/>
      <c r="W641" s="31"/>
      <c r="AL641" s="31"/>
      <c r="AS641" s="31"/>
      <c r="AT641" s="31"/>
      <c r="AU641" s="31"/>
      <c r="AY641" s="31"/>
      <c r="BA641" s="31"/>
      <c r="BC641" s="31"/>
      <c r="BJ641" s="31"/>
      <c r="BK641" s="31"/>
      <c r="BQ641" s="31"/>
      <c r="BR641" s="31"/>
      <c r="BS641" s="31"/>
      <c r="BT641" s="31"/>
      <c r="BU641" s="31"/>
      <c r="BV641" s="31"/>
      <c r="BW641" s="31"/>
      <c r="CQ641" s="31"/>
      <c r="CR641" s="31"/>
      <c r="CS641" s="31"/>
      <c r="CT641" s="31"/>
      <c r="CU641" s="31"/>
      <c r="CV641" s="31"/>
      <c r="CW641" s="31"/>
      <c r="CX641" s="31"/>
      <c r="CY641" s="31"/>
      <c r="CZ641" s="31"/>
      <c r="DA641" s="31"/>
      <c r="DB641" s="31"/>
      <c r="DC641" s="31"/>
      <c r="DD641" s="31"/>
      <c r="DE641" s="31"/>
      <c r="DF641" s="31"/>
      <c r="DG641" s="31"/>
      <c r="DH641" s="31"/>
      <c r="DI641" s="31"/>
      <c r="DJ641" s="31"/>
      <c r="DK641" s="31"/>
      <c r="DL641" s="31"/>
      <c r="DM641" s="31"/>
      <c r="DN641" s="31"/>
      <c r="DO641" s="31"/>
      <c r="DP641" s="31"/>
      <c r="DQ641" s="31"/>
      <c r="DR641" s="31"/>
      <c r="DS641" s="31"/>
      <c r="DT641" s="31"/>
      <c r="DU641" s="31"/>
      <c r="DV641" s="31"/>
      <c r="DW641" s="31"/>
      <c r="DX641" s="31"/>
      <c r="DY641" s="31"/>
    </row>
    <row r="642">
      <c r="U642" s="31"/>
      <c r="V642" s="31"/>
      <c r="W642" s="31"/>
      <c r="AL642" s="31"/>
      <c r="AS642" s="31"/>
      <c r="AT642" s="31"/>
      <c r="AU642" s="31"/>
      <c r="AY642" s="31"/>
      <c r="BA642" s="31"/>
      <c r="BC642" s="31"/>
      <c r="BJ642" s="31"/>
      <c r="BK642" s="31"/>
      <c r="BQ642" s="31"/>
      <c r="BR642" s="31"/>
      <c r="BS642" s="31"/>
      <c r="BT642" s="31"/>
      <c r="BU642" s="31"/>
      <c r="BV642" s="31"/>
      <c r="BW642" s="31"/>
      <c r="CQ642" s="31"/>
      <c r="CR642" s="31"/>
      <c r="CS642" s="31"/>
      <c r="CT642" s="31"/>
      <c r="CU642" s="31"/>
      <c r="CV642" s="31"/>
      <c r="CW642" s="31"/>
      <c r="CX642" s="31"/>
      <c r="CY642" s="31"/>
      <c r="CZ642" s="31"/>
      <c r="DA642" s="31"/>
      <c r="DB642" s="31"/>
      <c r="DC642" s="31"/>
      <c r="DD642" s="31"/>
      <c r="DE642" s="31"/>
      <c r="DF642" s="31"/>
      <c r="DG642" s="31"/>
      <c r="DH642" s="31"/>
      <c r="DI642" s="31"/>
      <c r="DJ642" s="31"/>
      <c r="DK642" s="31"/>
      <c r="DL642" s="31"/>
      <c r="DM642" s="31"/>
      <c r="DN642" s="31"/>
      <c r="DO642" s="31"/>
      <c r="DP642" s="31"/>
      <c r="DQ642" s="31"/>
      <c r="DR642" s="31"/>
      <c r="DS642" s="31"/>
      <c r="DT642" s="31"/>
      <c r="DU642" s="31"/>
      <c r="DV642" s="31"/>
      <c r="DW642" s="31"/>
      <c r="DX642" s="31"/>
      <c r="DY642" s="31"/>
    </row>
    <row r="643">
      <c r="U643" s="31"/>
      <c r="V643" s="31"/>
      <c r="W643" s="31"/>
      <c r="AL643" s="31"/>
      <c r="AS643" s="31"/>
      <c r="AT643" s="31"/>
      <c r="AU643" s="31"/>
      <c r="AY643" s="31"/>
      <c r="BA643" s="31"/>
      <c r="BC643" s="31"/>
      <c r="BJ643" s="31"/>
      <c r="BK643" s="31"/>
      <c r="BQ643" s="31"/>
      <c r="BR643" s="31"/>
      <c r="BS643" s="31"/>
      <c r="BT643" s="31"/>
      <c r="BU643" s="31"/>
      <c r="BV643" s="31"/>
      <c r="BW643" s="31"/>
      <c r="CQ643" s="31"/>
      <c r="CR643" s="31"/>
      <c r="CS643" s="31"/>
      <c r="CT643" s="31"/>
      <c r="CU643" s="31"/>
      <c r="CV643" s="31"/>
      <c r="CW643" s="31"/>
      <c r="CX643" s="31"/>
      <c r="CY643" s="31"/>
      <c r="CZ643" s="31"/>
      <c r="DA643" s="31"/>
      <c r="DB643" s="31"/>
      <c r="DC643" s="31"/>
      <c r="DD643" s="31"/>
      <c r="DE643" s="31"/>
      <c r="DF643" s="31"/>
      <c r="DG643" s="31"/>
      <c r="DH643" s="31"/>
      <c r="DI643" s="31"/>
      <c r="DJ643" s="31"/>
      <c r="DK643" s="31"/>
      <c r="DL643" s="31"/>
      <c r="DM643" s="31"/>
      <c r="DN643" s="31"/>
      <c r="DO643" s="31"/>
      <c r="DP643" s="31"/>
      <c r="DQ643" s="31"/>
      <c r="DR643" s="31"/>
      <c r="DS643" s="31"/>
      <c r="DT643" s="31"/>
      <c r="DU643" s="31"/>
      <c r="DV643" s="31"/>
      <c r="DW643" s="31"/>
      <c r="DX643" s="31"/>
      <c r="DY643" s="31"/>
    </row>
    <row r="644">
      <c r="U644" s="31"/>
      <c r="V644" s="31"/>
      <c r="W644" s="31"/>
      <c r="AL644" s="31"/>
      <c r="AS644" s="31"/>
      <c r="AT644" s="31"/>
      <c r="AU644" s="31"/>
      <c r="AY644" s="31"/>
      <c r="BA644" s="31"/>
      <c r="BC644" s="31"/>
      <c r="BJ644" s="31"/>
      <c r="BK644" s="31"/>
      <c r="BQ644" s="31"/>
      <c r="BR644" s="31"/>
      <c r="BS644" s="31"/>
      <c r="BT644" s="31"/>
      <c r="BU644" s="31"/>
      <c r="BV644" s="31"/>
      <c r="BW644" s="31"/>
      <c r="CQ644" s="31"/>
      <c r="CR644" s="31"/>
      <c r="CS644" s="31"/>
      <c r="CT644" s="31"/>
      <c r="CU644" s="31"/>
      <c r="CV644" s="31"/>
      <c r="CW644" s="31"/>
      <c r="CX644" s="31"/>
      <c r="CY644" s="31"/>
      <c r="CZ644" s="31"/>
      <c r="DA644" s="31"/>
      <c r="DB644" s="31"/>
      <c r="DC644" s="31"/>
      <c r="DD644" s="31"/>
      <c r="DE644" s="31"/>
      <c r="DF644" s="31"/>
      <c r="DG644" s="31"/>
      <c r="DH644" s="31"/>
      <c r="DI644" s="31"/>
      <c r="DJ644" s="31"/>
      <c r="DK644" s="31"/>
      <c r="DL644" s="31"/>
      <c r="DM644" s="31"/>
      <c r="DN644" s="31"/>
      <c r="DO644" s="31"/>
      <c r="DP644" s="31"/>
      <c r="DQ644" s="31"/>
      <c r="DR644" s="31"/>
      <c r="DS644" s="31"/>
      <c r="DT644" s="31"/>
      <c r="DU644" s="31"/>
      <c r="DV644" s="31"/>
      <c r="DW644" s="31"/>
      <c r="DX644" s="31"/>
      <c r="DY644" s="31"/>
    </row>
    <row r="645">
      <c r="U645" s="31"/>
      <c r="V645" s="31"/>
      <c r="W645" s="31"/>
      <c r="AL645" s="31"/>
      <c r="AS645" s="31"/>
      <c r="AT645" s="31"/>
      <c r="AU645" s="31"/>
      <c r="AY645" s="31"/>
      <c r="BA645" s="31"/>
      <c r="BC645" s="31"/>
      <c r="BJ645" s="31"/>
      <c r="BK645" s="31"/>
      <c r="BQ645" s="31"/>
      <c r="BR645" s="31"/>
      <c r="BS645" s="31"/>
      <c r="BT645" s="31"/>
      <c r="BU645" s="31"/>
      <c r="BV645" s="31"/>
      <c r="BW645" s="31"/>
      <c r="CQ645" s="31"/>
      <c r="CR645" s="31"/>
      <c r="CS645" s="31"/>
      <c r="CT645" s="31"/>
      <c r="CU645" s="31"/>
      <c r="CV645" s="31"/>
      <c r="CW645" s="31"/>
      <c r="CX645" s="31"/>
      <c r="CY645" s="31"/>
      <c r="CZ645" s="31"/>
      <c r="DA645" s="31"/>
      <c r="DB645" s="31"/>
      <c r="DC645" s="31"/>
      <c r="DD645" s="31"/>
      <c r="DE645" s="31"/>
      <c r="DF645" s="31"/>
      <c r="DG645" s="31"/>
      <c r="DH645" s="31"/>
      <c r="DI645" s="31"/>
      <c r="DJ645" s="31"/>
      <c r="DK645" s="31"/>
      <c r="DL645" s="31"/>
      <c r="DM645" s="31"/>
      <c r="DN645" s="31"/>
      <c r="DO645" s="31"/>
      <c r="DP645" s="31"/>
      <c r="DQ645" s="31"/>
      <c r="DR645" s="31"/>
      <c r="DS645" s="31"/>
      <c r="DT645" s="31"/>
      <c r="DU645" s="31"/>
      <c r="DV645" s="31"/>
      <c r="DW645" s="31"/>
      <c r="DX645" s="31"/>
      <c r="DY645" s="31"/>
    </row>
    <row r="646">
      <c r="U646" s="31"/>
      <c r="V646" s="31"/>
      <c r="W646" s="31"/>
      <c r="AL646" s="31"/>
      <c r="AS646" s="31"/>
      <c r="AT646" s="31"/>
      <c r="AU646" s="31"/>
      <c r="AY646" s="31"/>
      <c r="BA646" s="31"/>
      <c r="BC646" s="31"/>
      <c r="BJ646" s="31"/>
      <c r="BK646" s="31"/>
      <c r="BQ646" s="31"/>
      <c r="BR646" s="31"/>
      <c r="BS646" s="31"/>
      <c r="BT646" s="31"/>
      <c r="BU646" s="31"/>
      <c r="BV646" s="31"/>
      <c r="BW646" s="31"/>
      <c r="CQ646" s="31"/>
      <c r="CR646" s="31"/>
      <c r="CS646" s="31"/>
      <c r="CT646" s="31"/>
      <c r="CU646" s="31"/>
      <c r="CV646" s="31"/>
      <c r="CW646" s="31"/>
      <c r="CX646" s="31"/>
      <c r="CY646" s="31"/>
      <c r="CZ646" s="31"/>
      <c r="DA646" s="31"/>
      <c r="DB646" s="31"/>
      <c r="DC646" s="31"/>
      <c r="DD646" s="31"/>
      <c r="DE646" s="31"/>
      <c r="DF646" s="31"/>
      <c r="DG646" s="31"/>
      <c r="DH646" s="31"/>
      <c r="DI646" s="31"/>
      <c r="DJ646" s="31"/>
      <c r="DK646" s="31"/>
      <c r="DL646" s="31"/>
      <c r="DM646" s="31"/>
      <c r="DN646" s="31"/>
      <c r="DO646" s="31"/>
      <c r="DP646" s="31"/>
      <c r="DQ646" s="31"/>
      <c r="DR646" s="31"/>
      <c r="DS646" s="31"/>
      <c r="DT646" s="31"/>
      <c r="DU646" s="31"/>
      <c r="DV646" s="31"/>
      <c r="DW646" s="31"/>
      <c r="DX646" s="31"/>
      <c r="DY646" s="31"/>
    </row>
    <row r="647">
      <c r="U647" s="31"/>
      <c r="V647" s="31"/>
      <c r="W647" s="31"/>
      <c r="AL647" s="31"/>
      <c r="AS647" s="31"/>
      <c r="AT647" s="31"/>
      <c r="AU647" s="31"/>
      <c r="AY647" s="31"/>
      <c r="BA647" s="31"/>
      <c r="BC647" s="31"/>
      <c r="BJ647" s="31"/>
      <c r="BK647" s="31"/>
      <c r="BQ647" s="31"/>
      <c r="BR647" s="31"/>
      <c r="BS647" s="31"/>
      <c r="BT647" s="31"/>
      <c r="BU647" s="31"/>
      <c r="BV647" s="31"/>
      <c r="BW647" s="31"/>
      <c r="CQ647" s="31"/>
      <c r="CR647" s="31"/>
      <c r="CS647" s="31"/>
      <c r="CT647" s="31"/>
      <c r="CU647" s="31"/>
      <c r="CV647" s="31"/>
      <c r="CW647" s="31"/>
      <c r="CX647" s="31"/>
      <c r="CY647" s="31"/>
      <c r="CZ647" s="31"/>
      <c r="DA647" s="31"/>
      <c r="DB647" s="31"/>
      <c r="DC647" s="31"/>
      <c r="DD647" s="31"/>
      <c r="DE647" s="31"/>
      <c r="DF647" s="31"/>
      <c r="DG647" s="31"/>
      <c r="DH647" s="31"/>
      <c r="DI647" s="31"/>
      <c r="DJ647" s="31"/>
      <c r="DK647" s="31"/>
      <c r="DL647" s="31"/>
      <c r="DM647" s="31"/>
      <c r="DN647" s="31"/>
      <c r="DO647" s="31"/>
      <c r="DP647" s="31"/>
      <c r="DQ647" s="31"/>
      <c r="DR647" s="31"/>
      <c r="DS647" s="31"/>
      <c r="DT647" s="31"/>
      <c r="DU647" s="31"/>
      <c r="DV647" s="31"/>
      <c r="DW647" s="31"/>
      <c r="DX647" s="31"/>
      <c r="DY647" s="31"/>
    </row>
    <row r="648">
      <c r="U648" s="31"/>
      <c r="V648" s="31"/>
      <c r="W648" s="31"/>
      <c r="AL648" s="31"/>
      <c r="AS648" s="31"/>
      <c r="AT648" s="31"/>
      <c r="AU648" s="31"/>
      <c r="AY648" s="31"/>
      <c r="BA648" s="31"/>
      <c r="BC648" s="31"/>
      <c r="BJ648" s="31"/>
      <c r="BK648" s="31"/>
      <c r="BQ648" s="31"/>
      <c r="BR648" s="31"/>
      <c r="BS648" s="31"/>
      <c r="BT648" s="31"/>
      <c r="BU648" s="31"/>
      <c r="BV648" s="31"/>
      <c r="BW648" s="31"/>
      <c r="CQ648" s="31"/>
      <c r="CR648" s="31"/>
      <c r="CS648" s="31"/>
      <c r="CT648" s="31"/>
      <c r="CU648" s="31"/>
      <c r="CV648" s="31"/>
      <c r="CW648" s="31"/>
      <c r="CX648" s="31"/>
      <c r="CY648" s="31"/>
      <c r="CZ648" s="31"/>
      <c r="DA648" s="31"/>
      <c r="DB648" s="31"/>
      <c r="DC648" s="31"/>
      <c r="DD648" s="31"/>
      <c r="DE648" s="31"/>
      <c r="DF648" s="31"/>
      <c r="DG648" s="31"/>
      <c r="DH648" s="31"/>
      <c r="DI648" s="31"/>
      <c r="DJ648" s="31"/>
      <c r="DK648" s="31"/>
      <c r="DL648" s="31"/>
      <c r="DM648" s="31"/>
      <c r="DN648" s="31"/>
      <c r="DO648" s="31"/>
      <c r="DP648" s="31"/>
      <c r="DQ648" s="31"/>
      <c r="DR648" s="31"/>
      <c r="DS648" s="31"/>
      <c r="DT648" s="31"/>
      <c r="DU648" s="31"/>
      <c r="DV648" s="31"/>
      <c r="DW648" s="31"/>
      <c r="DX648" s="31"/>
      <c r="DY648" s="31"/>
    </row>
    <row r="649">
      <c r="U649" s="31"/>
      <c r="V649" s="31"/>
      <c r="W649" s="31"/>
      <c r="AL649" s="31"/>
      <c r="AS649" s="31"/>
      <c r="AT649" s="31"/>
      <c r="AU649" s="31"/>
      <c r="AY649" s="31"/>
      <c r="BA649" s="31"/>
      <c r="BC649" s="31"/>
      <c r="BJ649" s="31"/>
      <c r="BK649" s="31"/>
      <c r="BQ649" s="31"/>
      <c r="BR649" s="31"/>
      <c r="BS649" s="31"/>
      <c r="BT649" s="31"/>
      <c r="BU649" s="31"/>
      <c r="BV649" s="31"/>
      <c r="BW649" s="31"/>
      <c r="CQ649" s="31"/>
      <c r="CR649" s="31"/>
      <c r="CS649" s="31"/>
      <c r="CT649" s="31"/>
      <c r="CU649" s="31"/>
      <c r="CV649" s="31"/>
      <c r="CW649" s="31"/>
      <c r="CX649" s="31"/>
      <c r="CY649" s="31"/>
      <c r="CZ649" s="31"/>
      <c r="DA649" s="31"/>
      <c r="DB649" s="31"/>
      <c r="DC649" s="31"/>
      <c r="DD649" s="31"/>
      <c r="DE649" s="31"/>
      <c r="DF649" s="31"/>
      <c r="DG649" s="31"/>
      <c r="DH649" s="31"/>
      <c r="DI649" s="31"/>
      <c r="DJ649" s="31"/>
      <c r="DK649" s="31"/>
      <c r="DL649" s="31"/>
      <c r="DM649" s="31"/>
      <c r="DN649" s="31"/>
      <c r="DO649" s="31"/>
      <c r="DP649" s="31"/>
      <c r="DQ649" s="31"/>
      <c r="DR649" s="31"/>
      <c r="DS649" s="31"/>
      <c r="DT649" s="31"/>
      <c r="DU649" s="31"/>
      <c r="DV649" s="31"/>
      <c r="DW649" s="31"/>
      <c r="DX649" s="31"/>
      <c r="DY649" s="31"/>
    </row>
    <row r="650">
      <c r="U650" s="31"/>
      <c r="V650" s="31"/>
      <c r="W650" s="31"/>
      <c r="AL650" s="31"/>
      <c r="AS650" s="31"/>
      <c r="AT650" s="31"/>
      <c r="AU650" s="31"/>
      <c r="AY650" s="31"/>
      <c r="BA650" s="31"/>
      <c r="BC650" s="31"/>
      <c r="BJ650" s="31"/>
      <c r="BK650" s="31"/>
      <c r="BQ650" s="31"/>
      <c r="BR650" s="31"/>
      <c r="BS650" s="31"/>
      <c r="BT650" s="31"/>
      <c r="BU650" s="31"/>
      <c r="BV650" s="31"/>
      <c r="BW650" s="31"/>
      <c r="CQ650" s="31"/>
      <c r="CR650" s="31"/>
      <c r="CS650" s="31"/>
      <c r="CT650" s="31"/>
      <c r="CU650" s="31"/>
      <c r="CV650" s="31"/>
      <c r="CW650" s="31"/>
      <c r="CX650" s="31"/>
      <c r="CY650" s="31"/>
      <c r="CZ650" s="31"/>
      <c r="DA650" s="31"/>
      <c r="DB650" s="31"/>
      <c r="DC650" s="31"/>
      <c r="DD650" s="31"/>
      <c r="DE650" s="31"/>
      <c r="DF650" s="31"/>
      <c r="DG650" s="31"/>
      <c r="DH650" s="31"/>
      <c r="DI650" s="31"/>
      <c r="DJ650" s="31"/>
      <c r="DK650" s="31"/>
      <c r="DL650" s="31"/>
      <c r="DM650" s="31"/>
      <c r="DN650" s="31"/>
      <c r="DO650" s="31"/>
      <c r="DP650" s="31"/>
      <c r="DQ650" s="31"/>
      <c r="DR650" s="31"/>
      <c r="DS650" s="31"/>
      <c r="DT650" s="31"/>
      <c r="DU650" s="31"/>
      <c r="DV650" s="31"/>
      <c r="DW650" s="31"/>
      <c r="DX650" s="31"/>
      <c r="DY650" s="31"/>
    </row>
    <row r="651">
      <c r="U651" s="31"/>
      <c r="V651" s="31"/>
      <c r="W651" s="31"/>
      <c r="AL651" s="31"/>
      <c r="AS651" s="31"/>
      <c r="AT651" s="31"/>
      <c r="AU651" s="31"/>
      <c r="AY651" s="31"/>
      <c r="BA651" s="31"/>
      <c r="BC651" s="31"/>
      <c r="BJ651" s="31"/>
      <c r="BK651" s="31"/>
      <c r="BQ651" s="31"/>
      <c r="BR651" s="31"/>
      <c r="BS651" s="31"/>
      <c r="BT651" s="31"/>
      <c r="BU651" s="31"/>
      <c r="BV651" s="31"/>
      <c r="BW651" s="31"/>
      <c r="CQ651" s="31"/>
      <c r="CR651" s="31"/>
      <c r="CS651" s="31"/>
      <c r="CT651" s="31"/>
      <c r="CU651" s="31"/>
      <c r="CV651" s="31"/>
      <c r="CW651" s="31"/>
      <c r="CX651" s="31"/>
      <c r="CY651" s="31"/>
      <c r="CZ651" s="31"/>
      <c r="DA651" s="31"/>
      <c r="DB651" s="31"/>
      <c r="DC651" s="31"/>
      <c r="DD651" s="31"/>
      <c r="DE651" s="31"/>
      <c r="DF651" s="31"/>
      <c r="DG651" s="31"/>
      <c r="DH651" s="31"/>
      <c r="DI651" s="31"/>
      <c r="DJ651" s="31"/>
      <c r="DK651" s="31"/>
      <c r="DL651" s="31"/>
      <c r="DM651" s="31"/>
      <c r="DN651" s="31"/>
      <c r="DO651" s="31"/>
      <c r="DP651" s="31"/>
      <c r="DQ651" s="31"/>
      <c r="DR651" s="31"/>
      <c r="DS651" s="31"/>
      <c r="DT651" s="31"/>
      <c r="DU651" s="31"/>
      <c r="DV651" s="31"/>
      <c r="DW651" s="31"/>
      <c r="DX651" s="31"/>
      <c r="DY651" s="31"/>
    </row>
    <row r="652">
      <c r="U652" s="31"/>
      <c r="V652" s="31"/>
      <c r="W652" s="31"/>
      <c r="AL652" s="31"/>
      <c r="AS652" s="31"/>
      <c r="AT652" s="31"/>
      <c r="AU652" s="31"/>
      <c r="AY652" s="31"/>
      <c r="BA652" s="31"/>
      <c r="BC652" s="31"/>
      <c r="BJ652" s="31"/>
      <c r="BK652" s="31"/>
      <c r="BQ652" s="31"/>
      <c r="BR652" s="31"/>
      <c r="BS652" s="31"/>
      <c r="BT652" s="31"/>
      <c r="BU652" s="31"/>
      <c r="BV652" s="31"/>
      <c r="BW652" s="31"/>
      <c r="CQ652" s="31"/>
      <c r="CR652" s="31"/>
      <c r="CS652" s="31"/>
      <c r="CT652" s="31"/>
      <c r="CU652" s="31"/>
      <c r="CV652" s="31"/>
      <c r="CW652" s="31"/>
      <c r="CX652" s="31"/>
      <c r="CY652" s="31"/>
      <c r="CZ652" s="31"/>
      <c r="DA652" s="31"/>
      <c r="DB652" s="31"/>
      <c r="DC652" s="31"/>
      <c r="DD652" s="31"/>
      <c r="DE652" s="31"/>
      <c r="DF652" s="31"/>
      <c r="DG652" s="31"/>
      <c r="DH652" s="31"/>
      <c r="DI652" s="31"/>
      <c r="DJ652" s="31"/>
      <c r="DK652" s="31"/>
      <c r="DL652" s="31"/>
      <c r="DM652" s="31"/>
      <c r="DN652" s="31"/>
      <c r="DO652" s="31"/>
      <c r="DP652" s="31"/>
      <c r="DQ652" s="31"/>
      <c r="DR652" s="31"/>
      <c r="DS652" s="31"/>
      <c r="DT652" s="31"/>
      <c r="DU652" s="31"/>
      <c r="DV652" s="31"/>
      <c r="DW652" s="31"/>
      <c r="DX652" s="31"/>
      <c r="DY652" s="31"/>
    </row>
    <row r="653">
      <c r="U653" s="31"/>
      <c r="V653" s="31"/>
      <c r="W653" s="31"/>
      <c r="AL653" s="31"/>
      <c r="AS653" s="31"/>
      <c r="AT653" s="31"/>
      <c r="AU653" s="31"/>
      <c r="AY653" s="31"/>
      <c r="BA653" s="31"/>
      <c r="BC653" s="31"/>
      <c r="BJ653" s="31"/>
      <c r="BK653" s="31"/>
      <c r="BQ653" s="31"/>
      <c r="BR653" s="31"/>
      <c r="BS653" s="31"/>
      <c r="BT653" s="31"/>
      <c r="BU653" s="31"/>
      <c r="BV653" s="31"/>
      <c r="BW653" s="31"/>
      <c r="CQ653" s="31"/>
      <c r="CR653" s="31"/>
      <c r="CS653" s="31"/>
      <c r="CT653" s="31"/>
      <c r="CU653" s="31"/>
      <c r="CV653" s="31"/>
      <c r="CW653" s="31"/>
      <c r="CX653" s="31"/>
      <c r="CY653" s="31"/>
      <c r="CZ653" s="31"/>
      <c r="DA653" s="31"/>
      <c r="DB653" s="31"/>
      <c r="DC653" s="31"/>
      <c r="DD653" s="31"/>
      <c r="DE653" s="31"/>
      <c r="DF653" s="31"/>
      <c r="DG653" s="31"/>
      <c r="DH653" s="31"/>
      <c r="DI653" s="31"/>
      <c r="DJ653" s="31"/>
      <c r="DK653" s="31"/>
      <c r="DL653" s="31"/>
      <c r="DM653" s="31"/>
      <c r="DN653" s="31"/>
      <c r="DO653" s="31"/>
      <c r="DP653" s="31"/>
      <c r="DQ653" s="31"/>
      <c r="DR653" s="31"/>
      <c r="DS653" s="31"/>
      <c r="DT653" s="31"/>
      <c r="DU653" s="31"/>
      <c r="DV653" s="31"/>
      <c r="DW653" s="31"/>
      <c r="DX653" s="31"/>
      <c r="DY653" s="31"/>
    </row>
    <row r="654">
      <c r="U654" s="31"/>
      <c r="V654" s="31"/>
      <c r="W654" s="31"/>
      <c r="AL654" s="31"/>
      <c r="AS654" s="31"/>
      <c r="AT654" s="31"/>
      <c r="AU654" s="31"/>
      <c r="AY654" s="31"/>
      <c r="BA654" s="31"/>
      <c r="BC654" s="31"/>
      <c r="BJ654" s="31"/>
      <c r="BK654" s="31"/>
      <c r="BQ654" s="31"/>
      <c r="BR654" s="31"/>
      <c r="BS654" s="31"/>
      <c r="BT654" s="31"/>
      <c r="BU654" s="31"/>
      <c r="BV654" s="31"/>
      <c r="BW654" s="31"/>
      <c r="CQ654" s="31"/>
      <c r="CR654" s="31"/>
      <c r="CS654" s="31"/>
      <c r="CT654" s="31"/>
      <c r="CU654" s="31"/>
      <c r="CV654" s="31"/>
      <c r="CW654" s="31"/>
      <c r="CX654" s="31"/>
      <c r="CY654" s="31"/>
      <c r="CZ654" s="31"/>
      <c r="DA654" s="31"/>
      <c r="DB654" s="31"/>
      <c r="DC654" s="31"/>
      <c r="DD654" s="31"/>
      <c r="DE654" s="31"/>
      <c r="DF654" s="31"/>
      <c r="DG654" s="31"/>
      <c r="DH654" s="31"/>
      <c r="DI654" s="31"/>
      <c r="DJ654" s="31"/>
      <c r="DK654" s="31"/>
      <c r="DL654" s="31"/>
      <c r="DM654" s="31"/>
      <c r="DN654" s="31"/>
      <c r="DO654" s="31"/>
      <c r="DP654" s="31"/>
      <c r="DQ654" s="31"/>
      <c r="DR654" s="31"/>
      <c r="DS654" s="31"/>
      <c r="DT654" s="31"/>
      <c r="DU654" s="31"/>
      <c r="DV654" s="31"/>
      <c r="DW654" s="31"/>
      <c r="DX654" s="31"/>
      <c r="DY654" s="31"/>
    </row>
    <row r="655">
      <c r="U655" s="31"/>
      <c r="V655" s="31"/>
      <c r="W655" s="31"/>
      <c r="AL655" s="31"/>
      <c r="AS655" s="31"/>
      <c r="AT655" s="31"/>
      <c r="AU655" s="31"/>
      <c r="AY655" s="31"/>
      <c r="BA655" s="31"/>
      <c r="BC655" s="31"/>
      <c r="BJ655" s="31"/>
      <c r="BK655" s="31"/>
      <c r="BQ655" s="31"/>
      <c r="BR655" s="31"/>
      <c r="BS655" s="31"/>
      <c r="BT655" s="31"/>
      <c r="BU655" s="31"/>
      <c r="BV655" s="31"/>
      <c r="BW655" s="31"/>
      <c r="CQ655" s="31"/>
      <c r="CR655" s="31"/>
      <c r="CS655" s="31"/>
      <c r="CT655" s="31"/>
      <c r="CU655" s="31"/>
      <c r="CV655" s="31"/>
      <c r="CW655" s="31"/>
      <c r="CX655" s="31"/>
      <c r="CY655" s="31"/>
      <c r="CZ655" s="31"/>
      <c r="DA655" s="31"/>
      <c r="DB655" s="31"/>
      <c r="DC655" s="31"/>
      <c r="DD655" s="31"/>
      <c r="DE655" s="31"/>
      <c r="DF655" s="31"/>
      <c r="DG655" s="31"/>
      <c r="DH655" s="31"/>
      <c r="DI655" s="31"/>
      <c r="DJ655" s="31"/>
      <c r="DK655" s="31"/>
      <c r="DL655" s="31"/>
      <c r="DM655" s="31"/>
      <c r="DN655" s="31"/>
      <c r="DO655" s="31"/>
      <c r="DP655" s="31"/>
      <c r="DQ655" s="31"/>
      <c r="DR655" s="31"/>
      <c r="DS655" s="31"/>
      <c r="DT655" s="31"/>
      <c r="DU655" s="31"/>
      <c r="DV655" s="31"/>
      <c r="DW655" s="31"/>
      <c r="DX655" s="31"/>
      <c r="DY655" s="31"/>
    </row>
    <row r="656">
      <c r="U656" s="31"/>
      <c r="V656" s="31"/>
      <c r="W656" s="31"/>
      <c r="AL656" s="31"/>
      <c r="AS656" s="31"/>
      <c r="AT656" s="31"/>
      <c r="AU656" s="31"/>
      <c r="AY656" s="31"/>
      <c r="BA656" s="31"/>
      <c r="BC656" s="31"/>
      <c r="BJ656" s="31"/>
      <c r="BK656" s="31"/>
      <c r="BQ656" s="31"/>
      <c r="BR656" s="31"/>
      <c r="BS656" s="31"/>
      <c r="BT656" s="31"/>
      <c r="BU656" s="31"/>
      <c r="BV656" s="31"/>
      <c r="BW656" s="31"/>
      <c r="CQ656" s="31"/>
      <c r="CR656" s="31"/>
      <c r="CS656" s="31"/>
      <c r="CT656" s="31"/>
      <c r="CU656" s="31"/>
      <c r="CV656" s="31"/>
      <c r="CW656" s="31"/>
      <c r="CX656" s="31"/>
      <c r="CY656" s="31"/>
      <c r="CZ656" s="31"/>
      <c r="DA656" s="31"/>
      <c r="DB656" s="31"/>
      <c r="DC656" s="31"/>
      <c r="DD656" s="31"/>
      <c r="DE656" s="31"/>
      <c r="DF656" s="31"/>
      <c r="DG656" s="31"/>
      <c r="DH656" s="31"/>
      <c r="DI656" s="31"/>
      <c r="DJ656" s="31"/>
      <c r="DK656" s="31"/>
      <c r="DL656" s="31"/>
      <c r="DM656" s="31"/>
      <c r="DN656" s="31"/>
      <c r="DO656" s="31"/>
      <c r="DP656" s="31"/>
      <c r="DQ656" s="31"/>
      <c r="DR656" s="31"/>
      <c r="DS656" s="31"/>
      <c r="DT656" s="31"/>
      <c r="DU656" s="31"/>
      <c r="DV656" s="31"/>
      <c r="DW656" s="31"/>
      <c r="DX656" s="31"/>
      <c r="DY656" s="31"/>
    </row>
    <row r="657">
      <c r="U657" s="31"/>
      <c r="V657" s="31"/>
      <c r="W657" s="31"/>
      <c r="AL657" s="31"/>
      <c r="AS657" s="31"/>
      <c r="AT657" s="31"/>
      <c r="AU657" s="31"/>
      <c r="AY657" s="31"/>
      <c r="BA657" s="31"/>
      <c r="BC657" s="31"/>
      <c r="BJ657" s="31"/>
      <c r="BK657" s="31"/>
      <c r="BQ657" s="31"/>
      <c r="BR657" s="31"/>
      <c r="BS657" s="31"/>
      <c r="BT657" s="31"/>
      <c r="BU657" s="31"/>
      <c r="BV657" s="31"/>
      <c r="BW657" s="31"/>
      <c r="CQ657" s="31"/>
      <c r="CR657" s="31"/>
      <c r="CS657" s="31"/>
      <c r="CT657" s="31"/>
      <c r="CU657" s="31"/>
      <c r="CV657" s="31"/>
      <c r="CW657" s="31"/>
      <c r="CX657" s="31"/>
      <c r="CY657" s="31"/>
      <c r="CZ657" s="31"/>
      <c r="DA657" s="31"/>
      <c r="DB657" s="31"/>
      <c r="DC657" s="31"/>
      <c r="DD657" s="31"/>
      <c r="DE657" s="31"/>
      <c r="DF657" s="31"/>
      <c r="DG657" s="31"/>
      <c r="DH657" s="31"/>
      <c r="DI657" s="31"/>
      <c r="DJ657" s="31"/>
      <c r="DK657" s="31"/>
      <c r="DL657" s="31"/>
      <c r="DM657" s="31"/>
      <c r="DN657" s="31"/>
      <c r="DO657" s="31"/>
      <c r="DP657" s="31"/>
      <c r="DQ657" s="31"/>
      <c r="DR657" s="31"/>
      <c r="DS657" s="31"/>
      <c r="DT657" s="31"/>
      <c r="DU657" s="31"/>
      <c r="DV657" s="31"/>
      <c r="DW657" s="31"/>
      <c r="DX657" s="31"/>
      <c r="DY657" s="31"/>
    </row>
    <row r="658">
      <c r="U658" s="31"/>
      <c r="V658" s="31"/>
      <c r="W658" s="31"/>
      <c r="AL658" s="31"/>
      <c r="AS658" s="31"/>
      <c r="AT658" s="31"/>
      <c r="AU658" s="31"/>
      <c r="AY658" s="31"/>
      <c r="BA658" s="31"/>
      <c r="BC658" s="31"/>
      <c r="BJ658" s="31"/>
      <c r="BK658" s="31"/>
      <c r="BQ658" s="31"/>
      <c r="BR658" s="31"/>
      <c r="BS658" s="31"/>
      <c r="BT658" s="31"/>
      <c r="BU658" s="31"/>
      <c r="BV658" s="31"/>
      <c r="BW658" s="31"/>
      <c r="CQ658" s="31"/>
      <c r="CR658" s="31"/>
      <c r="CS658" s="31"/>
      <c r="CT658" s="31"/>
      <c r="CU658" s="31"/>
      <c r="CV658" s="31"/>
      <c r="CW658" s="31"/>
      <c r="CX658" s="31"/>
      <c r="CY658" s="31"/>
      <c r="CZ658" s="31"/>
      <c r="DA658" s="31"/>
      <c r="DB658" s="31"/>
      <c r="DC658" s="31"/>
      <c r="DD658" s="31"/>
      <c r="DE658" s="31"/>
      <c r="DF658" s="31"/>
      <c r="DG658" s="31"/>
      <c r="DH658" s="31"/>
      <c r="DI658" s="31"/>
      <c r="DJ658" s="31"/>
      <c r="DK658" s="31"/>
      <c r="DL658" s="31"/>
      <c r="DM658" s="31"/>
      <c r="DN658" s="31"/>
      <c r="DO658" s="31"/>
      <c r="DP658" s="31"/>
      <c r="DQ658" s="31"/>
      <c r="DR658" s="31"/>
      <c r="DS658" s="31"/>
      <c r="DT658" s="31"/>
      <c r="DU658" s="31"/>
      <c r="DV658" s="31"/>
      <c r="DW658" s="31"/>
      <c r="DX658" s="31"/>
      <c r="DY658" s="31"/>
    </row>
    <row r="659">
      <c r="U659" s="31"/>
      <c r="V659" s="31"/>
      <c r="W659" s="31"/>
      <c r="AL659" s="31"/>
      <c r="AS659" s="31"/>
      <c r="AT659" s="31"/>
      <c r="AU659" s="31"/>
      <c r="AY659" s="31"/>
      <c r="BA659" s="31"/>
      <c r="BC659" s="31"/>
      <c r="BJ659" s="31"/>
      <c r="BK659" s="31"/>
      <c r="BQ659" s="31"/>
      <c r="BR659" s="31"/>
      <c r="BS659" s="31"/>
      <c r="BT659" s="31"/>
      <c r="BU659" s="31"/>
      <c r="BV659" s="31"/>
      <c r="BW659" s="31"/>
      <c r="CQ659" s="31"/>
      <c r="CR659" s="31"/>
      <c r="CS659" s="31"/>
      <c r="CT659" s="31"/>
      <c r="CU659" s="31"/>
      <c r="CV659" s="31"/>
      <c r="CW659" s="31"/>
      <c r="CX659" s="31"/>
      <c r="CY659" s="31"/>
      <c r="CZ659" s="31"/>
      <c r="DA659" s="31"/>
      <c r="DB659" s="31"/>
      <c r="DC659" s="31"/>
      <c r="DD659" s="31"/>
      <c r="DE659" s="31"/>
      <c r="DF659" s="31"/>
      <c r="DG659" s="31"/>
      <c r="DH659" s="31"/>
      <c r="DI659" s="31"/>
      <c r="DJ659" s="31"/>
      <c r="DK659" s="31"/>
      <c r="DL659" s="31"/>
      <c r="DM659" s="31"/>
      <c r="DN659" s="31"/>
      <c r="DO659" s="31"/>
      <c r="DP659" s="31"/>
      <c r="DQ659" s="31"/>
      <c r="DR659" s="31"/>
      <c r="DS659" s="31"/>
      <c r="DT659" s="31"/>
      <c r="DU659" s="31"/>
      <c r="DV659" s="31"/>
      <c r="DW659" s="31"/>
      <c r="DX659" s="31"/>
      <c r="DY659" s="31"/>
    </row>
    <row r="660">
      <c r="U660" s="31"/>
      <c r="V660" s="31"/>
      <c r="W660" s="31"/>
      <c r="AL660" s="31"/>
      <c r="AS660" s="31"/>
      <c r="AT660" s="31"/>
      <c r="AU660" s="31"/>
      <c r="AY660" s="31"/>
      <c r="BA660" s="31"/>
      <c r="BC660" s="31"/>
      <c r="BJ660" s="31"/>
      <c r="BK660" s="31"/>
      <c r="BQ660" s="31"/>
      <c r="BR660" s="31"/>
      <c r="BS660" s="31"/>
      <c r="BT660" s="31"/>
      <c r="BU660" s="31"/>
      <c r="BV660" s="31"/>
      <c r="BW660" s="31"/>
      <c r="CQ660" s="31"/>
      <c r="CR660" s="31"/>
      <c r="CS660" s="31"/>
      <c r="CT660" s="31"/>
      <c r="CU660" s="31"/>
      <c r="CV660" s="31"/>
      <c r="CW660" s="31"/>
      <c r="CX660" s="31"/>
      <c r="CY660" s="31"/>
      <c r="CZ660" s="31"/>
      <c r="DA660" s="31"/>
      <c r="DB660" s="31"/>
      <c r="DC660" s="31"/>
      <c r="DD660" s="31"/>
      <c r="DE660" s="31"/>
      <c r="DF660" s="31"/>
      <c r="DG660" s="31"/>
      <c r="DH660" s="31"/>
      <c r="DI660" s="31"/>
      <c r="DJ660" s="31"/>
      <c r="DK660" s="31"/>
      <c r="DL660" s="31"/>
      <c r="DM660" s="31"/>
      <c r="DN660" s="31"/>
      <c r="DO660" s="31"/>
      <c r="DP660" s="31"/>
      <c r="DQ660" s="31"/>
      <c r="DR660" s="31"/>
      <c r="DS660" s="31"/>
      <c r="DT660" s="31"/>
      <c r="DU660" s="31"/>
      <c r="DV660" s="31"/>
      <c r="DW660" s="31"/>
      <c r="DX660" s="31"/>
      <c r="DY660" s="31"/>
    </row>
    <row r="661">
      <c r="U661" s="31"/>
      <c r="V661" s="31"/>
      <c r="W661" s="31"/>
      <c r="AL661" s="31"/>
      <c r="AS661" s="31"/>
      <c r="AT661" s="31"/>
      <c r="AU661" s="31"/>
      <c r="AY661" s="31"/>
      <c r="BA661" s="31"/>
      <c r="BC661" s="31"/>
      <c r="BJ661" s="31"/>
      <c r="BK661" s="31"/>
      <c r="BQ661" s="31"/>
      <c r="BR661" s="31"/>
      <c r="BS661" s="31"/>
      <c r="BT661" s="31"/>
      <c r="BU661" s="31"/>
      <c r="BV661" s="31"/>
      <c r="BW661" s="31"/>
      <c r="CQ661" s="31"/>
      <c r="CR661" s="31"/>
      <c r="CS661" s="31"/>
      <c r="CT661" s="31"/>
      <c r="CU661" s="31"/>
      <c r="CV661" s="31"/>
      <c r="CW661" s="31"/>
      <c r="CX661" s="31"/>
      <c r="CY661" s="31"/>
      <c r="CZ661" s="31"/>
      <c r="DA661" s="31"/>
      <c r="DB661" s="31"/>
      <c r="DC661" s="31"/>
      <c r="DD661" s="31"/>
      <c r="DE661" s="31"/>
      <c r="DF661" s="31"/>
      <c r="DG661" s="31"/>
      <c r="DH661" s="31"/>
      <c r="DI661" s="31"/>
      <c r="DJ661" s="31"/>
      <c r="DK661" s="31"/>
      <c r="DL661" s="31"/>
      <c r="DM661" s="31"/>
      <c r="DN661" s="31"/>
      <c r="DO661" s="31"/>
      <c r="DP661" s="31"/>
      <c r="DQ661" s="31"/>
      <c r="DR661" s="31"/>
      <c r="DS661" s="31"/>
      <c r="DT661" s="31"/>
      <c r="DU661" s="31"/>
      <c r="DV661" s="31"/>
      <c r="DW661" s="31"/>
      <c r="DX661" s="31"/>
      <c r="DY661" s="31"/>
    </row>
    <row r="662">
      <c r="U662" s="31"/>
      <c r="V662" s="31"/>
      <c r="W662" s="31"/>
      <c r="AL662" s="31"/>
      <c r="AS662" s="31"/>
      <c r="AT662" s="31"/>
      <c r="AU662" s="31"/>
      <c r="AY662" s="31"/>
      <c r="BA662" s="31"/>
      <c r="BC662" s="31"/>
      <c r="BJ662" s="31"/>
      <c r="BK662" s="31"/>
      <c r="BQ662" s="31"/>
      <c r="BR662" s="31"/>
      <c r="BS662" s="31"/>
      <c r="BT662" s="31"/>
      <c r="BU662" s="31"/>
      <c r="BV662" s="31"/>
      <c r="BW662" s="31"/>
      <c r="CQ662" s="31"/>
      <c r="CR662" s="31"/>
      <c r="CS662" s="31"/>
      <c r="CT662" s="31"/>
      <c r="CU662" s="31"/>
      <c r="CV662" s="31"/>
      <c r="CW662" s="31"/>
      <c r="CX662" s="31"/>
      <c r="CY662" s="31"/>
      <c r="CZ662" s="31"/>
      <c r="DA662" s="31"/>
      <c r="DB662" s="31"/>
      <c r="DC662" s="31"/>
      <c r="DD662" s="31"/>
      <c r="DE662" s="31"/>
      <c r="DF662" s="31"/>
      <c r="DG662" s="31"/>
      <c r="DH662" s="31"/>
      <c r="DI662" s="31"/>
      <c r="DJ662" s="31"/>
      <c r="DK662" s="31"/>
      <c r="DL662" s="31"/>
      <c r="DM662" s="31"/>
      <c r="DN662" s="31"/>
      <c r="DO662" s="31"/>
      <c r="DP662" s="31"/>
      <c r="DQ662" s="31"/>
      <c r="DR662" s="31"/>
      <c r="DS662" s="31"/>
      <c r="DT662" s="31"/>
      <c r="DU662" s="31"/>
      <c r="DV662" s="31"/>
      <c r="DW662" s="31"/>
      <c r="DX662" s="31"/>
      <c r="DY662" s="31"/>
    </row>
    <row r="663">
      <c r="U663" s="31"/>
      <c r="V663" s="31"/>
      <c r="W663" s="31"/>
      <c r="AL663" s="31"/>
      <c r="AS663" s="31"/>
      <c r="AT663" s="31"/>
      <c r="AU663" s="31"/>
      <c r="AY663" s="31"/>
      <c r="BA663" s="31"/>
      <c r="BC663" s="31"/>
      <c r="BJ663" s="31"/>
      <c r="BK663" s="31"/>
      <c r="BQ663" s="31"/>
      <c r="BR663" s="31"/>
      <c r="BS663" s="31"/>
      <c r="BT663" s="31"/>
      <c r="BU663" s="31"/>
      <c r="BV663" s="31"/>
      <c r="BW663" s="31"/>
      <c r="CQ663" s="31"/>
      <c r="CR663" s="31"/>
      <c r="CS663" s="31"/>
      <c r="CT663" s="31"/>
      <c r="CU663" s="31"/>
      <c r="CV663" s="31"/>
      <c r="CW663" s="31"/>
      <c r="CX663" s="31"/>
      <c r="CY663" s="31"/>
      <c r="CZ663" s="31"/>
      <c r="DA663" s="31"/>
      <c r="DB663" s="31"/>
      <c r="DC663" s="31"/>
      <c r="DD663" s="31"/>
      <c r="DE663" s="31"/>
      <c r="DF663" s="31"/>
      <c r="DG663" s="31"/>
      <c r="DH663" s="31"/>
      <c r="DI663" s="31"/>
      <c r="DJ663" s="31"/>
      <c r="DK663" s="31"/>
      <c r="DL663" s="31"/>
      <c r="DM663" s="31"/>
      <c r="DN663" s="31"/>
      <c r="DO663" s="31"/>
      <c r="DP663" s="31"/>
      <c r="DQ663" s="31"/>
      <c r="DR663" s="31"/>
      <c r="DS663" s="31"/>
      <c r="DT663" s="31"/>
      <c r="DU663" s="31"/>
      <c r="DV663" s="31"/>
      <c r="DW663" s="31"/>
      <c r="DX663" s="31"/>
      <c r="DY663" s="31"/>
    </row>
    <row r="664">
      <c r="U664" s="31"/>
      <c r="V664" s="31"/>
      <c r="W664" s="31"/>
      <c r="AL664" s="31"/>
      <c r="AS664" s="31"/>
      <c r="AT664" s="31"/>
      <c r="AU664" s="31"/>
      <c r="AY664" s="31"/>
      <c r="BA664" s="31"/>
      <c r="BC664" s="31"/>
      <c r="BJ664" s="31"/>
      <c r="BK664" s="31"/>
      <c r="BQ664" s="31"/>
      <c r="BR664" s="31"/>
      <c r="BS664" s="31"/>
      <c r="BT664" s="31"/>
      <c r="BU664" s="31"/>
      <c r="BV664" s="31"/>
      <c r="BW664" s="31"/>
      <c r="CQ664" s="31"/>
      <c r="CR664" s="31"/>
      <c r="CS664" s="31"/>
      <c r="CT664" s="31"/>
      <c r="CU664" s="31"/>
      <c r="CV664" s="31"/>
      <c r="CW664" s="31"/>
      <c r="CX664" s="31"/>
      <c r="CY664" s="31"/>
      <c r="CZ664" s="31"/>
      <c r="DA664" s="31"/>
      <c r="DB664" s="31"/>
      <c r="DC664" s="31"/>
      <c r="DD664" s="31"/>
      <c r="DE664" s="31"/>
      <c r="DF664" s="31"/>
      <c r="DG664" s="31"/>
      <c r="DH664" s="31"/>
      <c r="DI664" s="31"/>
      <c r="DJ664" s="31"/>
      <c r="DK664" s="31"/>
      <c r="DL664" s="31"/>
      <c r="DM664" s="31"/>
      <c r="DN664" s="31"/>
      <c r="DO664" s="31"/>
      <c r="DP664" s="31"/>
      <c r="DQ664" s="31"/>
      <c r="DR664" s="31"/>
      <c r="DS664" s="31"/>
      <c r="DT664" s="31"/>
      <c r="DU664" s="31"/>
      <c r="DV664" s="31"/>
      <c r="DW664" s="31"/>
      <c r="DX664" s="31"/>
      <c r="DY664" s="31"/>
    </row>
    <row r="665">
      <c r="U665" s="31"/>
      <c r="V665" s="31"/>
      <c r="W665" s="31"/>
      <c r="AL665" s="31"/>
      <c r="AS665" s="31"/>
      <c r="AT665" s="31"/>
      <c r="AU665" s="31"/>
      <c r="AY665" s="31"/>
      <c r="BA665" s="31"/>
      <c r="BC665" s="31"/>
      <c r="BJ665" s="31"/>
      <c r="BK665" s="31"/>
      <c r="BQ665" s="31"/>
      <c r="BR665" s="31"/>
      <c r="BS665" s="31"/>
      <c r="BT665" s="31"/>
      <c r="BU665" s="31"/>
      <c r="BV665" s="31"/>
      <c r="BW665" s="31"/>
      <c r="CQ665" s="31"/>
      <c r="CR665" s="31"/>
      <c r="CS665" s="31"/>
      <c r="CT665" s="31"/>
      <c r="CU665" s="31"/>
      <c r="CV665" s="31"/>
      <c r="CW665" s="31"/>
      <c r="CX665" s="31"/>
      <c r="CY665" s="31"/>
      <c r="CZ665" s="31"/>
      <c r="DA665" s="31"/>
      <c r="DB665" s="31"/>
      <c r="DC665" s="31"/>
      <c r="DD665" s="31"/>
      <c r="DE665" s="31"/>
      <c r="DF665" s="31"/>
      <c r="DG665" s="31"/>
      <c r="DH665" s="31"/>
      <c r="DI665" s="31"/>
      <c r="DJ665" s="31"/>
      <c r="DK665" s="31"/>
      <c r="DL665" s="31"/>
      <c r="DM665" s="31"/>
      <c r="DN665" s="31"/>
      <c r="DO665" s="31"/>
      <c r="DP665" s="31"/>
      <c r="DQ665" s="31"/>
      <c r="DR665" s="31"/>
      <c r="DS665" s="31"/>
      <c r="DT665" s="31"/>
      <c r="DU665" s="31"/>
      <c r="DV665" s="31"/>
      <c r="DW665" s="31"/>
      <c r="DX665" s="31"/>
      <c r="DY665" s="31"/>
    </row>
    <row r="666">
      <c r="U666" s="31"/>
      <c r="V666" s="31"/>
      <c r="W666" s="31"/>
      <c r="AL666" s="31"/>
      <c r="AS666" s="31"/>
      <c r="AT666" s="31"/>
      <c r="AU666" s="31"/>
      <c r="AY666" s="31"/>
      <c r="BA666" s="31"/>
      <c r="BC666" s="31"/>
      <c r="BJ666" s="31"/>
      <c r="BK666" s="31"/>
      <c r="BQ666" s="31"/>
      <c r="BR666" s="31"/>
      <c r="BS666" s="31"/>
      <c r="BT666" s="31"/>
      <c r="BU666" s="31"/>
      <c r="BV666" s="31"/>
      <c r="BW666" s="31"/>
      <c r="CQ666" s="31"/>
      <c r="CR666" s="31"/>
      <c r="CS666" s="31"/>
      <c r="CT666" s="31"/>
      <c r="CU666" s="31"/>
      <c r="CV666" s="31"/>
      <c r="CW666" s="31"/>
      <c r="CX666" s="31"/>
      <c r="CY666" s="31"/>
      <c r="CZ666" s="31"/>
      <c r="DA666" s="31"/>
      <c r="DB666" s="31"/>
      <c r="DC666" s="31"/>
      <c r="DD666" s="31"/>
      <c r="DE666" s="31"/>
      <c r="DF666" s="31"/>
      <c r="DG666" s="31"/>
      <c r="DH666" s="31"/>
      <c r="DI666" s="31"/>
      <c r="DJ666" s="31"/>
      <c r="DK666" s="31"/>
      <c r="DL666" s="31"/>
      <c r="DM666" s="31"/>
      <c r="DN666" s="31"/>
      <c r="DO666" s="31"/>
      <c r="DP666" s="31"/>
      <c r="DQ666" s="31"/>
      <c r="DR666" s="31"/>
      <c r="DS666" s="31"/>
      <c r="DT666" s="31"/>
      <c r="DU666" s="31"/>
      <c r="DV666" s="31"/>
      <c r="DW666" s="31"/>
      <c r="DX666" s="31"/>
      <c r="DY666" s="31"/>
    </row>
    <row r="667">
      <c r="U667" s="31"/>
      <c r="V667" s="31"/>
      <c r="W667" s="31"/>
      <c r="AL667" s="31"/>
      <c r="AS667" s="31"/>
      <c r="AT667" s="31"/>
      <c r="AU667" s="31"/>
      <c r="AY667" s="31"/>
      <c r="BA667" s="31"/>
      <c r="BC667" s="31"/>
      <c r="BJ667" s="31"/>
      <c r="BK667" s="31"/>
      <c r="BQ667" s="31"/>
      <c r="BR667" s="31"/>
      <c r="BS667" s="31"/>
      <c r="BT667" s="31"/>
      <c r="BU667" s="31"/>
      <c r="BV667" s="31"/>
      <c r="BW667" s="31"/>
      <c r="CQ667" s="31"/>
      <c r="CR667" s="31"/>
      <c r="CS667" s="31"/>
      <c r="CT667" s="31"/>
      <c r="CU667" s="31"/>
      <c r="CV667" s="31"/>
      <c r="CW667" s="31"/>
      <c r="CX667" s="31"/>
      <c r="CY667" s="31"/>
      <c r="CZ667" s="31"/>
      <c r="DA667" s="31"/>
      <c r="DB667" s="31"/>
      <c r="DC667" s="31"/>
      <c r="DD667" s="31"/>
      <c r="DE667" s="31"/>
      <c r="DF667" s="31"/>
      <c r="DG667" s="31"/>
      <c r="DH667" s="31"/>
      <c r="DI667" s="31"/>
      <c r="DJ667" s="31"/>
      <c r="DK667" s="31"/>
      <c r="DL667" s="31"/>
      <c r="DM667" s="31"/>
      <c r="DN667" s="31"/>
      <c r="DO667" s="31"/>
      <c r="DP667" s="31"/>
      <c r="DQ667" s="31"/>
      <c r="DR667" s="31"/>
      <c r="DS667" s="31"/>
      <c r="DT667" s="31"/>
      <c r="DU667" s="31"/>
      <c r="DV667" s="31"/>
      <c r="DW667" s="31"/>
      <c r="DX667" s="31"/>
      <c r="DY667" s="31"/>
    </row>
    <row r="668">
      <c r="U668" s="31"/>
      <c r="V668" s="31"/>
      <c r="W668" s="31"/>
      <c r="AL668" s="31"/>
      <c r="AS668" s="31"/>
      <c r="AT668" s="31"/>
      <c r="AU668" s="31"/>
      <c r="AY668" s="31"/>
      <c r="BA668" s="31"/>
      <c r="BC668" s="31"/>
      <c r="BJ668" s="31"/>
      <c r="BK668" s="31"/>
      <c r="BQ668" s="31"/>
      <c r="BR668" s="31"/>
      <c r="BS668" s="31"/>
      <c r="BT668" s="31"/>
      <c r="BU668" s="31"/>
      <c r="BV668" s="31"/>
      <c r="BW668" s="31"/>
      <c r="CQ668" s="31"/>
      <c r="CR668" s="31"/>
      <c r="CS668" s="31"/>
      <c r="CT668" s="31"/>
      <c r="CU668" s="31"/>
      <c r="CV668" s="31"/>
      <c r="CW668" s="31"/>
      <c r="CX668" s="31"/>
      <c r="CY668" s="31"/>
      <c r="CZ668" s="31"/>
      <c r="DA668" s="31"/>
      <c r="DB668" s="31"/>
      <c r="DC668" s="31"/>
      <c r="DD668" s="31"/>
      <c r="DE668" s="31"/>
      <c r="DF668" s="31"/>
      <c r="DG668" s="31"/>
      <c r="DH668" s="31"/>
      <c r="DI668" s="31"/>
      <c r="DJ668" s="31"/>
      <c r="DK668" s="31"/>
      <c r="DL668" s="31"/>
      <c r="DM668" s="31"/>
      <c r="DN668" s="31"/>
      <c r="DO668" s="31"/>
      <c r="DP668" s="31"/>
      <c r="DQ668" s="31"/>
      <c r="DR668" s="31"/>
      <c r="DS668" s="31"/>
      <c r="DT668" s="31"/>
      <c r="DU668" s="31"/>
      <c r="DV668" s="31"/>
      <c r="DW668" s="31"/>
      <c r="DX668" s="31"/>
      <c r="DY668" s="31"/>
    </row>
    <row r="669">
      <c r="U669" s="31"/>
      <c r="V669" s="31"/>
      <c r="W669" s="31"/>
      <c r="AL669" s="31"/>
      <c r="AS669" s="31"/>
      <c r="AT669" s="31"/>
      <c r="AU669" s="31"/>
      <c r="AY669" s="31"/>
      <c r="BA669" s="31"/>
      <c r="BC669" s="31"/>
      <c r="BJ669" s="31"/>
      <c r="BK669" s="31"/>
      <c r="BQ669" s="31"/>
      <c r="BR669" s="31"/>
      <c r="BS669" s="31"/>
      <c r="BT669" s="31"/>
      <c r="BU669" s="31"/>
      <c r="BV669" s="31"/>
      <c r="BW669" s="31"/>
      <c r="CQ669" s="31"/>
      <c r="CR669" s="31"/>
      <c r="CS669" s="31"/>
      <c r="CT669" s="31"/>
      <c r="CU669" s="31"/>
      <c r="CV669" s="31"/>
      <c r="CW669" s="31"/>
      <c r="CX669" s="31"/>
      <c r="CY669" s="31"/>
      <c r="CZ669" s="31"/>
      <c r="DA669" s="31"/>
      <c r="DB669" s="31"/>
      <c r="DC669" s="31"/>
      <c r="DD669" s="31"/>
      <c r="DE669" s="31"/>
      <c r="DF669" s="31"/>
      <c r="DG669" s="31"/>
      <c r="DH669" s="31"/>
      <c r="DI669" s="31"/>
      <c r="DJ669" s="31"/>
      <c r="DK669" s="31"/>
      <c r="DL669" s="31"/>
      <c r="DM669" s="31"/>
      <c r="DN669" s="31"/>
      <c r="DO669" s="31"/>
      <c r="DP669" s="31"/>
      <c r="DQ669" s="31"/>
      <c r="DR669" s="31"/>
      <c r="DS669" s="31"/>
      <c r="DT669" s="31"/>
      <c r="DU669" s="31"/>
      <c r="DV669" s="31"/>
      <c r="DW669" s="31"/>
      <c r="DX669" s="31"/>
      <c r="DY669" s="31"/>
    </row>
    <row r="670">
      <c r="U670" s="31"/>
      <c r="V670" s="31"/>
      <c r="W670" s="31"/>
      <c r="AL670" s="31"/>
      <c r="AS670" s="31"/>
      <c r="AT670" s="31"/>
      <c r="AU670" s="31"/>
      <c r="AY670" s="31"/>
      <c r="BA670" s="31"/>
      <c r="BC670" s="31"/>
      <c r="BJ670" s="31"/>
      <c r="BK670" s="31"/>
      <c r="BQ670" s="31"/>
      <c r="BR670" s="31"/>
      <c r="BS670" s="31"/>
      <c r="BT670" s="31"/>
      <c r="BU670" s="31"/>
      <c r="BV670" s="31"/>
      <c r="BW670" s="31"/>
      <c r="CQ670" s="31"/>
      <c r="CR670" s="31"/>
      <c r="CS670" s="31"/>
      <c r="CT670" s="31"/>
      <c r="CU670" s="31"/>
      <c r="CV670" s="31"/>
      <c r="CW670" s="31"/>
      <c r="CX670" s="31"/>
      <c r="CY670" s="31"/>
      <c r="CZ670" s="31"/>
      <c r="DA670" s="31"/>
      <c r="DB670" s="31"/>
      <c r="DC670" s="31"/>
      <c r="DD670" s="31"/>
      <c r="DE670" s="31"/>
      <c r="DF670" s="31"/>
      <c r="DG670" s="31"/>
      <c r="DH670" s="31"/>
      <c r="DI670" s="31"/>
      <c r="DJ670" s="31"/>
      <c r="DK670" s="31"/>
      <c r="DL670" s="31"/>
      <c r="DM670" s="31"/>
      <c r="DN670" s="31"/>
      <c r="DO670" s="31"/>
      <c r="DP670" s="31"/>
      <c r="DQ670" s="31"/>
      <c r="DR670" s="31"/>
      <c r="DS670" s="31"/>
      <c r="DT670" s="31"/>
      <c r="DU670" s="31"/>
      <c r="DV670" s="31"/>
      <c r="DW670" s="31"/>
      <c r="DX670" s="31"/>
      <c r="DY670" s="31"/>
    </row>
    <row r="671">
      <c r="U671" s="31"/>
      <c r="V671" s="31"/>
      <c r="W671" s="31"/>
      <c r="AL671" s="31"/>
      <c r="AS671" s="31"/>
      <c r="AT671" s="31"/>
      <c r="AU671" s="31"/>
      <c r="AY671" s="31"/>
      <c r="BA671" s="31"/>
      <c r="BC671" s="31"/>
      <c r="BJ671" s="31"/>
      <c r="BK671" s="31"/>
      <c r="BQ671" s="31"/>
      <c r="BR671" s="31"/>
      <c r="BS671" s="31"/>
      <c r="BT671" s="31"/>
      <c r="BU671" s="31"/>
      <c r="BV671" s="31"/>
      <c r="BW671" s="31"/>
      <c r="CQ671" s="31"/>
      <c r="CR671" s="31"/>
      <c r="CS671" s="31"/>
      <c r="CT671" s="31"/>
      <c r="CU671" s="31"/>
      <c r="CV671" s="31"/>
      <c r="CW671" s="31"/>
      <c r="CX671" s="31"/>
      <c r="CY671" s="31"/>
      <c r="CZ671" s="31"/>
      <c r="DA671" s="31"/>
      <c r="DB671" s="31"/>
      <c r="DC671" s="31"/>
      <c r="DD671" s="31"/>
      <c r="DE671" s="31"/>
      <c r="DF671" s="31"/>
      <c r="DG671" s="31"/>
      <c r="DH671" s="31"/>
      <c r="DI671" s="31"/>
      <c r="DJ671" s="31"/>
      <c r="DK671" s="31"/>
      <c r="DL671" s="31"/>
      <c r="DM671" s="31"/>
      <c r="DN671" s="31"/>
      <c r="DO671" s="31"/>
      <c r="DP671" s="31"/>
      <c r="DQ671" s="31"/>
      <c r="DR671" s="31"/>
      <c r="DS671" s="31"/>
      <c r="DT671" s="31"/>
      <c r="DU671" s="31"/>
      <c r="DV671" s="31"/>
      <c r="DW671" s="31"/>
      <c r="DX671" s="31"/>
      <c r="DY671" s="31"/>
    </row>
    <row r="672">
      <c r="U672" s="31"/>
      <c r="V672" s="31"/>
      <c r="W672" s="31"/>
      <c r="AL672" s="31"/>
      <c r="AS672" s="31"/>
      <c r="AT672" s="31"/>
      <c r="AU672" s="31"/>
      <c r="AY672" s="31"/>
      <c r="BA672" s="31"/>
      <c r="BC672" s="31"/>
      <c r="BJ672" s="31"/>
      <c r="BK672" s="31"/>
      <c r="BQ672" s="31"/>
      <c r="BR672" s="31"/>
      <c r="BS672" s="31"/>
      <c r="BT672" s="31"/>
      <c r="BU672" s="31"/>
      <c r="BV672" s="31"/>
      <c r="BW672" s="31"/>
      <c r="CQ672" s="31"/>
      <c r="CR672" s="31"/>
      <c r="CS672" s="31"/>
      <c r="CT672" s="31"/>
      <c r="CU672" s="31"/>
      <c r="CV672" s="31"/>
      <c r="CW672" s="31"/>
      <c r="CX672" s="31"/>
      <c r="CY672" s="31"/>
      <c r="CZ672" s="31"/>
      <c r="DA672" s="31"/>
      <c r="DB672" s="31"/>
      <c r="DC672" s="31"/>
      <c r="DD672" s="31"/>
      <c r="DE672" s="31"/>
      <c r="DF672" s="31"/>
      <c r="DG672" s="31"/>
      <c r="DH672" s="31"/>
      <c r="DI672" s="31"/>
      <c r="DJ672" s="31"/>
      <c r="DK672" s="31"/>
      <c r="DL672" s="31"/>
      <c r="DM672" s="31"/>
      <c r="DN672" s="31"/>
      <c r="DO672" s="31"/>
      <c r="DP672" s="31"/>
      <c r="DQ672" s="31"/>
      <c r="DR672" s="31"/>
      <c r="DS672" s="31"/>
      <c r="DT672" s="31"/>
      <c r="DU672" s="31"/>
      <c r="DV672" s="31"/>
      <c r="DW672" s="31"/>
      <c r="DX672" s="31"/>
      <c r="DY672" s="31"/>
    </row>
    <row r="673">
      <c r="U673" s="31"/>
      <c r="V673" s="31"/>
      <c r="W673" s="31"/>
      <c r="AL673" s="31"/>
      <c r="AS673" s="31"/>
      <c r="AT673" s="31"/>
      <c r="AU673" s="31"/>
      <c r="AY673" s="31"/>
      <c r="BA673" s="31"/>
      <c r="BC673" s="31"/>
      <c r="BJ673" s="31"/>
      <c r="BK673" s="31"/>
      <c r="BQ673" s="31"/>
      <c r="BR673" s="31"/>
      <c r="BS673" s="31"/>
      <c r="BT673" s="31"/>
      <c r="BU673" s="31"/>
      <c r="BV673" s="31"/>
      <c r="BW673" s="31"/>
      <c r="CQ673" s="31"/>
      <c r="CR673" s="31"/>
      <c r="CS673" s="31"/>
      <c r="CT673" s="31"/>
      <c r="CU673" s="31"/>
      <c r="CV673" s="31"/>
      <c r="CW673" s="31"/>
      <c r="CX673" s="31"/>
      <c r="CY673" s="31"/>
      <c r="CZ673" s="31"/>
      <c r="DA673" s="31"/>
      <c r="DB673" s="31"/>
      <c r="DC673" s="31"/>
      <c r="DD673" s="31"/>
      <c r="DE673" s="31"/>
      <c r="DF673" s="31"/>
      <c r="DG673" s="31"/>
      <c r="DH673" s="31"/>
      <c r="DI673" s="31"/>
      <c r="DJ673" s="31"/>
      <c r="DK673" s="31"/>
      <c r="DL673" s="31"/>
      <c r="DM673" s="31"/>
      <c r="DN673" s="31"/>
      <c r="DO673" s="31"/>
      <c r="DP673" s="31"/>
      <c r="DQ673" s="31"/>
      <c r="DR673" s="31"/>
      <c r="DS673" s="31"/>
      <c r="DT673" s="31"/>
      <c r="DU673" s="31"/>
      <c r="DV673" s="31"/>
      <c r="DW673" s="31"/>
      <c r="DX673" s="31"/>
      <c r="DY673" s="31"/>
    </row>
    <row r="674">
      <c r="U674" s="31"/>
      <c r="V674" s="31"/>
      <c r="W674" s="31"/>
      <c r="AL674" s="31"/>
      <c r="AS674" s="31"/>
      <c r="AT674" s="31"/>
      <c r="AU674" s="31"/>
      <c r="AY674" s="31"/>
      <c r="BA674" s="31"/>
      <c r="BC674" s="31"/>
      <c r="BJ674" s="31"/>
      <c r="BK674" s="31"/>
      <c r="BQ674" s="31"/>
      <c r="BR674" s="31"/>
      <c r="BS674" s="31"/>
      <c r="BT674" s="31"/>
      <c r="BU674" s="31"/>
      <c r="BV674" s="31"/>
      <c r="BW674" s="31"/>
      <c r="CQ674" s="31"/>
      <c r="CR674" s="31"/>
      <c r="CS674" s="31"/>
      <c r="CT674" s="31"/>
      <c r="CU674" s="31"/>
      <c r="CV674" s="31"/>
      <c r="CW674" s="31"/>
      <c r="CX674" s="31"/>
      <c r="CY674" s="31"/>
      <c r="CZ674" s="31"/>
      <c r="DA674" s="31"/>
      <c r="DB674" s="31"/>
      <c r="DC674" s="31"/>
      <c r="DD674" s="31"/>
      <c r="DE674" s="31"/>
      <c r="DF674" s="31"/>
      <c r="DG674" s="31"/>
      <c r="DH674" s="31"/>
      <c r="DI674" s="31"/>
      <c r="DJ674" s="31"/>
      <c r="DK674" s="31"/>
      <c r="DL674" s="31"/>
      <c r="DM674" s="31"/>
      <c r="DN674" s="31"/>
      <c r="DO674" s="31"/>
      <c r="DP674" s="31"/>
      <c r="DQ674" s="31"/>
      <c r="DR674" s="31"/>
      <c r="DS674" s="31"/>
      <c r="DT674" s="31"/>
      <c r="DU674" s="31"/>
      <c r="DV674" s="31"/>
      <c r="DW674" s="31"/>
      <c r="DX674" s="31"/>
      <c r="DY674" s="31"/>
    </row>
    <row r="675">
      <c r="U675" s="31"/>
      <c r="V675" s="31"/>
      <c r="W675" s="31"/>
      <c r="AL675" s="31"/>
      <c r="AS675" s="31"/>
      <c r="AT675" s="31"/>
      <c r="AU675" s="31"/>
      <c r="AY675" s="31"/>
      <c r="BA675" s="31"/>
      <c r="BC675" s="31"/>
      <c r="BJ675" s="31"/>
      <c r="BK675" s="31"/>
      <c r="BQ675" s="31"/>
      <c r="BR675" s="31"/>
      <c r="BS675" s="31"/>
      <c r="BT675" s="31"/>
      <c r="BU675" s="31"/>
      <c r="BV675" s="31"/>
      <c r="BW675" s="31"/>
      <c r="CQ675" s="31"/>
      <c r="CR675" s="31"/>
      <c r="CS675" s="31"/>
      <c r="CT675" s="31"/>
      <c r="CU675" s="31"/>
      <c r="CV675" s="31"/>
      <c r="CW675" s="31"/>
      <c r="CX675" s="31"/>
      <c r="CY675" s="31"/>
      <c r="CZ675" s="31"/>
      <c r="DA675" s="31"/>
      <c r="DB675" s="31"/>
      <c r="DC675" s="31"/>
      <c r="DD675" s="31"/>
      <c r="DE675" s="31"/>
      <c r="DF675" s="31"/>
      <c r="DG675" s="31"/>
      <c r="DH675" s="31"/>
      <c r="DI675" s="31"/>
      <c r="DJ675" s="31"/>
      <c r="DK675" s="31"/>
      <c r="DL675" s="31"/>
      <c r="DM675" s="31"/>
      <c r="DN675" s="31"/>
      <c r="DO675" s="31"/>
      <c r="DP675" s="31"/>
      <c r="DQ675" s="31"/>
      <c r="DR675" s="31"/>
      <c r="DS675" s="31"/>
      <c r="DT675" s="31"/>
      <c r="DU675" s="31"/>
      <c r="DV675" s="31"/>
      <c r="DW675" s="31"/>
      <c r="DX675" s="31"/>
      <c r="DY675" s="31"/>
    </row>
    <row r="676">
      <c r="U676" s="31"/>
      <c r="V676" s="31"/>
      <c r="W676" s="31"/>
      <c r="AL676" s="31"/>
      <c r="AS676" s="31"/>
      <c r="AT676" s="31"/>
      <c r="AU676" s="31"/>
      <c r="AY676" s="31"/>
      <c r="BA676" s="31"/>
      <c r="BC676" s="31"/>
      <c r="BJ676" s="31"/>
      <c r="BK676" s="31"/>
      <c r="BQ676" s="31"/>
      <c r="BR676" s="31"/>
      <c r="BS676" s="31"/>
      <c r="BT676" s="31"/>
      <c r="BU676" s="31"/>
      <c r="BV676" s="31"/>
      <c r="BW676" s="31"/>
      <c r="CQ676" s="31"/>
      <c r="CR676" s="31"/>
      <c r="CS676" s="31"/>
      <c r="CT676" s="31"/>
      <c r="CU676" s="31"/>
      <c r="CV676" s="31"/>
      <c r="CW676" s="31"/>
      <c r="CX676" s="31"/>
      <c r="CY676" s="31"/>
      <c r="CZ676" s="31"/>
      <c r="DA676" s="31"/>
      <c r="DB676" s="31"/>
      <c r="DC676" s="31"/>
      <c r="DD676" s="31"/>
      <c r="DE676" s="31"/>
      <c r="DF676" s="31"/>
      <c r="DG676" s="31"/>
      <c r="DH676" s="31"/>
      <c r="DI676" s="31"/>
      <c r="DJ676" s="31"/>
      <c r="DK676" s="31"/>
      <c r="DL676" s="31"/>
      <c r="DM676" s="31"/>
      <c r="DN676" s="31"/>
      <c r="DO676" s="31"/>
      <c r="DP676" s="31"/>
      <c r="DQ676" s="31"/>
      <c r="DR676" s="31"/>
      <c r="DS676" s="31"/>
      <c r="DT676" s="31"/>
      <c r="DU676" s="31"/>
      <c r="DV676" s="31"/>
      <c r="DW676" s="31"/>
      <c r="DX676" s="31"/>
      <c r="DY676" s="31"/>
    </row>
    <row r="677">
      <c r="U677" s="31"/>
      <c r="V677" s="31"/>
      <c r="W677" s="31"/>
      <c r="AL677" s="31"/>
      <c r="AS677" s="31"/>
      <c r="AT677" s="31"/>
      <c r="AU677" s="31"/>
      <c r="AY677" s="31"/>
      <c r="BA677" s="31"/>
      <c r="BC677" s="31"/>
      <c r="BJ677" s="31"/>
      <c r="BK677" s="31"/>
      <c r="BQ677" s="31"/>
      <c r="BR677" s="31"/>
      <c r="BS677" s="31"/>
      <c r="BT677" s="31"/>
      <c r="BU677" s="31"/>
      <c r="BV677" s="31"/>
      <c r="BW677" s="31"/>
      <c r="CQ677" s="31"/>
      <c r="CR677" s="31"/>
      <c r="CS677" s="31"/>
      <c r="CT677" s="31"/>
      <c r="CU677" s="31"/>
      <c r="CV677" s="31"/>
      <c r="CW677" s="31"/>
      <c r="CX677" s="31"/>
      <c r="CY677" s="31"/>
      <c r="CZ677" s="31"/>
      <c r="DA677" s="31"/>
      <c r="DB677" s="31"/>
      <c r="DC677" s="31"/>
      <c r="DD677" s="31"/>
      <c r="DE677" s="31"/>
      <c r="DF677" s="31"/>
      <c r="DG677" s="31"/>
      <c r="DH677" s="31"/>
      <c r="DI677" s="31"/>
      <c r="DJ677" s="31"/>
      <c r="DK677" s="31"/>
      <c r="DL677" s="31"/>
      <c r="DM677" s="31"/>
      <c r="DN677" s="31"/>
      <c r="DO677" s="31"/>
      <c r="DP677" s="31"/>
      <c r="DQ677" s="31"/>
      <c r="DR677" s="31"/>
      <c r="DS677" s="31"/>
      <c r="DT677" s="31"/>
      <c r="DU677" s="31"/>
      <c r="DV677" s="31"/>
      <c r="DW677" s="31"/>
      <c r="DX677" s="31"/>
      <c r="DY677" s="31"/>
    </row>
    <row r="678">
      <c r="U678" s="31"/>
      <c r="V678" s="31"/>
      <c r="W678" s="31"/>
      <c r="AL678" s="31"/>
      <c r="AS678" s="31"/>
      <c r="AT678" s="31"/>
      <c r="AU678" s="31"/>
      <c r="AY678" s="31"/>
      <c r="BA678" s="31"/>
      <c r="BC678" s="31"/>
      <c r="BJ678" s="31"/>
      <c r="BK678" s="31"/>
      <c r="BQ678" s="31"/>
      <c r="BR678" s="31"/>
      <c r="BS678" s="31"/>
      <c r="BT678" s="31"/>
      <c r="BU678" s="31"/>
      <c r="BV678" s="31"/>
      <c r="BW678" s="31"/>
      <c r="CQ678" s="31"/>
      <c r="CR678" s="31"/>
      <c r="CS678" s="31"/>
      <c r="CT678" s="31"/>
      <c r="CU678" s="31"/>
      <c r="CV678" s="31"/>
      <c r="CW678" s="31"/>
      <c r="CX678" s="31"/>
      <c r="CY678" s="31"/>
      <c r="CZ678" s="31"/>
      <c r="DA678" s="31"/>
      <c r="DB678" s="31"/>
      <c r="DC678" s="31"/>
      <c r="DD678" s="31"/>
      <c r="DE678" s="31"/>
      <c r="DF678" s="31"/>
      <c r="DG678" s="31"/>
      <c r="DH678" s="31"/>
      <c r="DI678" s="31"/>
      <c r="DJ678" s="31"/>
      <c r="DK678" s="31"/>
      <c r="DL678" s="31"/>
      <c r="DM678" s="31"/>
      <c r="DN678" s="31"/>
      <c r="DO678" s="31"/>
      <c r="DP678" s="31"/>
      <c r="DQ678" s="31"/>
      <c r="DR678" s="31"/>
      <c r="DS678" s="31"/>
      <c r="DT678" s="31"/>
      <c r="DU678" s="31"/>
      <c r="DV678" s="31"/>
      <c r="DW678" s="31"/>
      <c r="DX678" s="31"/>
      <c r="DY678" s="31"/>
    </row>
    <row r="679">
      <c r="U679" s="31"/>
      <c r="V679" s="31"/>
      <c r="W679" s="31"/>
      <c r="AL679" s="31"/>
      <c r="AS679" s="31"/>
      <c r="AT679" s="31"/>
      <c r="AU679" s="31"/>
      <c r="AY679" s="31"/>
      <c r="BA679" s="31"/>
      <c r="BC679" s="31"/>
      <c r="BJ679" s="31"/>
      <c r="BK679" s="31"/>
      <c r="BQ679" s="31"/>
      <c r="BR679" s="31"/>
      <c r="BS679" s="31"/>
      <c r="BT679" s="31"/>
      <c r="BU679" s="31"/>
      <c r="BV679" s="31"/>
      <c r="BW679" s="31"/>
      <c r="CQ679" s="31"/>
      <c r="CR679" s="31"/>
      <c r="CS679" s="31"/>
      <c r="CT679" s="31"/>
      <c r="CU679" s="31"/>
      <c r="CV679" s="31"/>
      <c r="CW679" s="31"/>
      <c r="CX679" s="31"/>
      <c r="CY679" s="31"/>
      <c r="CZ679" s="31"/>
      <c r="DA679" s="31"/>
      <c r="DB679" s="31"/>
      <c r="DC679" s="31"/>
      <c r="DD679" s="31"/>
      <c r="DE679" s="31"/>
      <c r="DF679" s="31"/>
      <c r="DG679" s="31"/>
      <c r="DH679" s="31"/>
      <c r="DI679" s="31"/>
      <c r="DJ679" s="31"/>
      <c r="DK679" s="31"/>
      <c r="DL679" s="31"/>
      <c r="DM679" s="31"/>
      <c r="DN679" s="31"/>
      <c r="DO679" s="31"/>
      <c r="DP679" s="31"/>
      <c r="DQ679" s="31"/>
      <c r="DR679" s="31"/>
      <c r="DS679" s="31"/>
      <c r="DT679" s="31"/>
      <c r="DU679" s="31"/>
      <c r="DV679" s="31"/>
      <c r="DW679" s="31"/>
      <c r="DX679" s="31"/>
      <c r="DY679" s="31"/>
    </row>
    <row r="680">
      <c r="U680" s="31"/>
      <c r="V680" s="31"/>
      <c r="W680" s="31"/>
      <c r="AL680" s="31"/>
      <c r="AS680" s="31"/>
      <c r="AT680" s="31"/>
      <c r="AU680" s="31"/>
      <c r="AY680" s="31"/>
      <c r="BA680" s="31"/>
      <c r="BC680" s="31"/>
      <c r="BJ680" s="31"/>
      <c r="BK680" s="31"/>
      <c r="BQ680" s="31"/>
      <c r="BR680" s="31"/>
      <c r="BS680" s="31"/>
      <c r="BT680" s="31"/>
      <c r="BU680" s="31"/>
      <c r="BV680" s="31"/>
      <c r="BW680" s="31"/>
      <c r="CQ680" s="31"/>
      <c r="CR680" s="31"/>
      <c r="CS680" s="31"/>
      <c r="CT680" s="31"/>
      <c r="CU680" s="31"/>
      <c r="CV680" s="31"/>
      <c r="CW680" s="31"/>
      <c r="CX680" s="31"/>
      <c r="CY680" s="31"/>
      <c r="CZ680" s="31"/>
      <c r="DA680" s="31"/>
      <c r="DB680" s="31"/>
      <c r="DC680" s="31"/>
      <c r="DD680" s="31"/>
      <c r="DE680" s="31"/>
      <c r="DF680" s="31"/>
      <c r="DG680" s="31"/>
      <c r="DH680" s="31"/>
      <c r="DI680" s="31"/>
      <c r="DJ680" s="31"/>
      <c r="DK680" s="31"/>
      <c r="DL680" s="31"/>
      <c r="DM680" s="31"/>
      <c r="DN680" s="31"/>
      <c r="DO680" s="31"/>
      <c r="DP680" s="31"/>
      <c r="DQ680" s="31"/>
      <c r="DR680" s="31"/>
      <c r="DS680" s="31"/>
      <c r="DT680" s="31"/>
      <c r="DU680" s="31"/>
      <c r="DV680" s="31"/>
      <c r="DW680" s="31"/>
      <c r="DX680" s="31"/>
      <c r="DY680" s="31"/>
    </row>
    <row r="681">
      <c r="U681" s="31"/>
      <c r="V681" s="31"/>
      <c r="W681" s="31"/>
      <c r="AL681" s="31"/>
      <c r="AS681" s="31"/>
      <c r="AT681" s="31"/>
      <c r="AU681" s="31"/>
      <c r="AY681" s="31"/>
      <c r="BA681" s="31"/>
      <c r="BC681" s="31"/>
      <c r="BJ681" s="31"/>
      <c r="BK681" s="31"/>
      <c r="BQ681" s="31"/>
      <c r="BR681" s="31"/>
      <c r="BS681" s="31"/>
      <c r="BT681" s="31"/>
      <c r="BU681" s="31"/>
      <c r="BV681" s="31"/>
      <c r="BW681" s="31"/>
      <c r="CQ681" s="31"/>
      <c r="CR681" s="31"/>
      <c r="CS681" s="31"/>
      <c r="CT681" s="31"/>
      <c r="CU681" s="31"/>
      <c r="CV681" s="31"/>
      <c r="CW681" s="31"/>
      <c r="CX681" s="31"/>
      <c r="CY681" s="31"/>
      <c r="CZ681" s="31"/>
      <c r="DA681" s="31"/>
      <c r="DB681" s="31"/>
      <c r="DC681" s="31"/>
      <c r="DD681" s="31"/>
      <c r="DE681" s="31"/>
      <c r="DF681" s="31"/>
      <c r="DG681" s="31"/>
      <c r="DH681" s="31"/>
      <c r="DI681" s="31"/>
      <c r="DJ681" s="31"/>
      <c r="DK681" s="31"/>
      <c r="DL681" s="31"/>
      <c r="DM681" s="31"/>
      <c r="DN681" s="31"/>
      <c r="DO681" s="31"/>
      <c r="DP681" s="31"/>
      <c r="DQ681" s="31"/>
      <c r="DR681" s="31"/>
      <c r="DS681" s="31"/>
      <c r="DT681" s="31"/>
      <c r="DU681" s="31"/>
      <c r="DV681" s="31"/>
      <c r="DW681" s="31"/>
      <c r="DX681" s="31"/>
      <c r="DY681" s="31"/>
    </row>
    <row r="682">
      <c r="U682" s="31"/>
      <c r="V682" s="31"/>
      <c r="W682" s="31"/>
      <c r="AL682" s="31"/>
      <c r="AS682" s="31"/>
      <c r="AT682" s="31"/>
      <c r="AU682" s="31"/>
      <c r="AY682" s="31"/>
      <c r="BA682" s="31"/>
      <c r="BC682" s="31"/>
      <c r="BJ682" s="31"/>
      <c r="BK682" s="31"/>
      <c r="BQ682" s="31"/>
      <c r="BR682" s="31"/>
      <c r="BS682" s="31"/>
      <c r="BT682" s="31"/>
      <c r="BU682" s="31"/>
      <c r="BV682" s="31"/>
      <c r="BW682" s="31"/>
      <c r="CQ682" s="31"/>
      <c r="CR682" s="31"/>
      <c r="CS682" s="31"/>
      <c r="CT682" s="31"/>
      <c r="CU682" s="31"/>
      <c r="CV682" s="31"/>
      <c r="CW682" s="31"/>
      <c r="CX682" s="31"/>
      <c r="CY682" s="31"/>
      <c r="CZ682" s="31"/>
      <c r="DA682" s="31"/>
      <c r="DB682" s="31"/>
      <c r="DC682" s="31"/>
      <c r="DD682" s="31"/>
      <c r="DE682" s="31"/>
      <c r="DF682" s="31"/>
      <c r="DG682" s="31"/>
      <c r="DH682" s="31"/>
      <c r="DI682" s="31"/>
      <c r="DJ682" s="31"/>
      <c r="DK682" s="31"/>
      <c r="DL682" s="31"/>
      <c r="DM682" s="31"/>
      <c r="DN682" s="31"/>
      <c r="DO682" s="31"/>
      <c r="DP682" s="31"/>
      <c r="DQ682" s="31"/>
      <c r="DR682" s="31"/>
      <c r="DS682" s="31"/>
      <c r="DT682" s="31"/>
      <c r="DU682" s="31"/>
      <c r="DV682" s="31"/>
      <c r="DW682" s="31"/>
      <c r="DX682" s="31"/>
      <c r="DY682" s="31"/>
    </row>
    <row r="683">
      <c r="U683" s="31"/>
      <c r="V683" s="31"/>
      <c r="W683" s="31"/>
      <c r="AL683" s="31"/>
      <c r="AS683" s="31"/>
      <c r="AT683" s="31"/>
      <c r="AU683" s="31"/>
      <c r="AY683" s="31"/>
      <c r="BA683" s="31"/>
      <c r="BC683" s="31"/>
      <c r="BJ683" s="31"/>
      <c r="BK683" s="31"/>
      <c r="BQ683" s="31"/>
      <c r="BR683" s="31"/>
      <c r="BS683" s="31"/>
      <c r="BT683" s="31"/>
      <c r="BU683" s="31"/>
      <c r="BV683" s="31"/>
      <c r="BW683" s="31"/>
      <c r="CQ683" s="31"/>
      <c r="CR683" s="31"/>
      <c r="CS683" s="31"/>
      <c r="CT683" s="31"/>
      <c r="CU683" s="31"/>
      <c r="CV683" s="31"/>
      <c r="CW683" s="31"/>
      <c r="CX683" s="31"/>
      <c r="CY683" s="31"/>
      <c r="CZ683" s="31"/>
      <c r="DA683" s="31"/>
      <c r="DB683" s="31"/>
      <c r="DC683" s="31"/>
      <c r="DD683" s="31"/>
      <c r="DE683" s="31"/>
      <c r="DF683" s="31"/>
      <c r="DG683" s="31"/>
      <c r="DH683" s="31"/>
      <c r="DI683" s="31"/>
      <c r="DJ683" s="31"/>
      <c r="DK683" s="31"/>
      <c r="DL683" s="31"/>
      <c r="DM683" s="31"/>
      <c r="DN683" s="31"/>
      <c r="DO683" s="31"/>
      <c r="DP683" s="31"/>
      <c r="DQ683" s="31"/>
      <c r="DR683" s="31"/>
      <c r="DS683" s="31"/>
      <c r="DT683" s="31"/>
      <c r="DU683" s="31"/>
      <c r="DV683" s="31"/>
      <c r="DW683" s="31"/>
      <c r="DX683" s="31"/>
      <c r="DY683" s="31"/>
    </row>
    <row r="684">
      <c r="U684" s="31"/>
      <c r="V684" s="31"/>
      <c r="W684" s="31"/>
      <c r="AL684" s="31"/>
      <c r="AS684" s="31"/>
      <c r="AT684" s="31"/>
      <c r="AU684" s="31"/>
      <c r="AY684" s="31"/>
      <c r="BA684" s="31"/>
      <c r="BC684" s="31"/>
      <c r="BJ684" s="31"/>
      <c r="BK684" s="31"/>
      <c r="BQ684" s="31"/>
      <c r="BR684" s="31"/>
      <c r="BS684" s="31"/>
      <c r="BT684" s="31"/>
      <c r="BU684" s="31"/>
      <c r="BV684" s="31"/>
      <c r="BW684" s="31"/>
      <c r="CQ684" s="31"/>
      <c r="CR684" s="31"/>
      <c r="CS684" s="31"/>
      <c r="CT684" s="31"/>
      <c r="CU684" s="31"/>
      <c r="CV684" s="31"/>
      <c r="CW684" s="31"/>
      <c r="CX684" s="31"/>
      <c r="CY684" s="31"/>
      <c r="CZ684" s="31"/>
      <c r="DA684" s="31"/>
      <c r="DB684" s="31"/>
      <c r="DC684" s="31"/>
      <c r="DD684" s="31"/>
      <c r="DE684" s="31"/>
      <c r="DF684" s="31"/>
      <c r="DG684" s="31"/>
      <c r="DH684" s="31"/>
      <c r="DI684" s="31"/>
      <c r="DJ684" s="31"/>
      <c r="DK684" s="31"/>
      <c r="DL684" s="31"/>
      <c r="DM684" s="31"/>
      <c r="DN684" s="31"/>
      <c r="DO684" s="31"/>
      <c r="DP684" s="31"/>
      <c r="DQ684" s="31"/>
      <c r="DR684" s="31"/>
      <c r="DS684" s="31"/>
      <c r="DT684" s="31"/>
      <c r="DU684" s="31"/>
      <c r="DV684" s="31"/>
      <c r="DW684" s="31"/>
      <c r="DX684" s="31"/>
      <c r="DY684" s="31"/>
    </row>
    <row r="685">
      <c r="U685" s="31"/>
      <c r="V685" s="31"/>
      <c r="W685" s="31"/>
      <c r="AL685" s="31"/>
      <c r="AS685" s="31"/>
      <c r="AT685" s="31"/>
      <c r="AU685" s="31"/>
      <c r="AY685" s="31"/>
      <c r="BA685" s="31"/>
      <c r="BC685" s="31"/>
      <c r="BJ685" s="31"/>
      <c r="BK685" s="31"/>
      <c r="BQ685" s="31"/>
      <c r="BR685" s="31"/>
      <c r="BS685" s="31"/>
      <c r="BT685" s="31"/>
      <c r="BU685" s="31"/>
      <c r="BV685" s="31"/>
      <c r="BW685" s="31"/>
      <c r="CQ685" s="31"/>
      <c r="CR685" s="31"/>
      <c r="CS685" s="31"/>
      <c r="CT685" s="31"/>
      <c r="CU685" s="31"/>
      <c r="CV685" s="31"/>
      <c r="CW685" s="31"/>
      <c r="CX685" s="31"/>
      <c r="CY685" s="31"/>
      <c r="CZ685" s="31"/>
      <c r="DA685" s="31"/>
      <c r="DB685" s="31"/>
      <c r="DC685" s="31"/>
      <c r="DD685" s="31"/>
      <c r="DE685" s="31"/>
      <c r="DF685" s="31"/>
      <c r="DG685" s="31"/>
      <c r="DH685" s="31"/>
      <c r="DI685" s="31"/>
      <c r="DJ685" s="31"/>
      <c r="DK685" s="31"/>
      <c r="DL685" s="31"/>
      <c r="DM685" s="31"/>
      <c r="DN685" s="31"/>
      <c r="DO685" s="31"/>
      <c r="DP685" s="31"/>
      <c r="DQ685" s="31"/>
      <c r="DR685" s="31"/>
      <c r="DS685" s="31"/>
      <c r="DT685" s="31"/>
      <c r="DU685" s="31"/>
      <c r="DV685" s="31"/>
      <c r="DW685" s="31"/>
      <c r="DX685" s="31"/>
      <c r="DY685" s="31"/>
    </row>
    <row r="686">
      <c r="U686" s="31"/>
      <c r="V686" s="31"/>
      <c r="W686" s="31"/>
      <c r="AL686" s="31"/>
      <c r="AS686" s="31"/>
      <c r="AT686" s="31"/>
      <c r="AU686" s="31"/>
      <c r="AY686" s="31"/>
      <c r="BA686" s="31"/>
      <c r="BC686" s="31"/>
      <c r="BJ686" s="31"/>
      <c r="BK686" s="31"/>
      <c r="BQ686" s="31"/>
      <c r="BR686" s="31"/>
      <c r="BS686" s="31"/>
      <c r="BT686" s="31"/>
      <c r="BU686" s="31"/>
      <c r="BV686" s="31"/>
      <c r="BW686" s="31"/>
      <c r="CQ686" s="31"/>
      <c r="CR686" s="31"/>
      <c r="CS686" s="31"/>
      <c r="CT686" s="31"/>
      <c r="CU686" s="31"/>
      <c r="CV686" s="31"/>
      <c r="CW686" s="31"/>
      <c r="CX686" s="31"/>
      <c r="CY686" s="31"/>
      <c r="CZ686" s="31"/>
      <c r="DA686" s="31"/>
      <c r="DB686" s="31"/>
      <c r="DC686" s="31"/>
      <c r="DD686" s="31"/>
      <c r="DE686" s="31"/>
      <c r="DF686" s="31"/>
      <c r="DG686" s="31"/>
      <c r="DH686" s="31"/>
      <c r="DI686" s="31"/>
      <c r="DJ686" s="31"/>
      <c r="DK686" s="31"/>
      <c r="DL686" s="31"/>
      <c r="DM686" s="31"/>
      <c r="DN686" s="31"/>
      <c r="DO686" s="31"/>
      <c r="DP686" s="31"/>
      <c r="DQ686" s="31"/>
      <c r="DR686" s="31"/>
      <c r="DS686" s="31"/>
      <c r="DT686" s="31"/>
      <c r="DU686" s="31"/>
      <c r="DV686" s="31"/>
      <c r="DW686" s="31"/>
      <c r="DX686" s="31"/>
      <c r="DY686" s="31"/>
    </row>
    <row r="687">
      <c r="U687" s="31"/>
      <c r="V687" s="31"/>
      <c r="W687" s="31"/>
      <c r="AL687" s="31"/>
      <c r="AS687" s="31"/>
      <c r="AT687" s="31"/>
      <c r="AU687" s="31"/>
      <c r="AY687" s="31"/>
      <c r="BA687" s="31"/>
      <c r="BC687" s="31"/>
      <c r="BJ687" s="31"/>
      <c r="BK687" s="31"/>
      <c r="BQ687" s="31"/>
      <c r="BR687" s="31"/>
      <c r="BS687" s="31"/>
      <c r="BT687" s="31"/>
      <c r="BU687" s="31"/>
      <c r="BV687" s="31"/>
      <c r="BW687" s="31"/>
      <c r="CQ687" s="31"/>
      <c r="CR687" s="31"/>
      <c r="CS687" s="31"/>
      <c r="CT687" s="31"/>
      <c r="CU687" s="31"/>
      <c r="CV687" s="31"/>
      <c r="CW687" s="31"/>
      <c r="CX687" s="31"/>
      <c r="CY687" s="31"/>
      <c r="CZ687" s="31"/>
      <c r="DA687" s="31"/>
      <c r="DB687" s="31"/>
      <c r="DC687" s="31"/>
      <c r="DD687" s="31"/>
      <c r="DE687" s="31"/>
      <c r="DF687" s="31"/>
      <c r="DG687" s="31"/>
      <c r="DH687" s="31"/>
      <c r="DI687" s="31"/>
      <c r="DJ687" s="31"/>
      <c r="DK687" s="31"/>
      <c r="DL687" s="31"/>
      <c r="DM687" s="31"/>
      <c r="DN687" s="31"/>
      <c r="DO687" s="31"/>
      <c r="DP687" s="31"/>
      <c r="DQ687" s="31"/>
      <c r="DR687" s="31"/>
      <c r="DS687" s="31"/>
      <c r="DT687" s="31"/>
      <c r="DU687" s="31"/>
      <c r="DV687" s="31"/>
      <c r="DW687" s="31"/>
      <c r="DX687" s="31"/>
      <c r="DY687" s="31"/>
    </row>
    <row r="688">
      <c r="U688" s="31"/>
      <c r="V688" s="31"/>
      <c r="W688" s="31"/>
      <c r="AL688" s="31"/>
      <c r="AS688" s="31"/>
      <c r="AT688" s="31"/>
      <c r="AU688" s="31"/>
      <c r="AY688" s="31"/>
      <c r="BA688" s="31"/>
      <c r="BC688" s="31"/>
      <c r="BJ688" s="31"/>
      <c r="BK688" s="31"/>
      <c r="BQ688" s="31"/>
      <c r="BR688" s="31"/>
      <c r="BS688" s="31"/>
      <c r="BT688" s="31"/>
      <c r="BU688" s="31"/>
      <c r="BV688" s="31"/>
      <c r="BW688" s="31"/>
      <c r="CQ688" s="31"/>
      <c r="CR688" s="31"/>
      <c r="CS688" s="31"/>
      <c r="CT688" s="31"/>
      <c r="CU688" s="31"/>
      <c r="CV688" s="31"/>
      <c r="CW688" s="31"/>
      <c r="CX688" s="31"/>
      <c r="CY688" s="31"/>
      <c r="CZ688" s="31"/>
      <c r="DA688" s="31"/>
      <c r="DB688" s="31"/>
      <c r="DC688" s="31"/>
      <c r="DD688" s="31"/>
      <c r="DE688" s="31"/>
      <c r="DF688" s="31"/>
      <c r="DG688" s="31"/>
      <c r="DH688" s="31"/>
      <c r="DI688" s="31"/>
      <c r="DJ688" s="31"/>
      <c r="DK688" s="31"/>
      <c r="DL688" s="31"/>
      <c r="DM688" s="31"/>
      <c r="DN688" s="31"/>
      <c r="DO688" s="31"/>
      <c r="DP688" s="31"/>
      <c r="DQ688" s="31"/>
      <c r="DR688" s="31"/>
      <c r="DS688" s="31"/>
      <c r="DT688" s="31"/>
      <c r="DU688" s="31"/>
      <c r="DV688" s="31"/>
      <c r="DW688" s="31"/>
      <c r="DX688" s="31"/>
      <c r="DY688" s="31"/>
    </row>
    <row r="689">
      <c r="U689" s="31"/>
      <c r="V689" s="31"/>
      <c r="W689" s="31"/>
      <c r="AL689" s="31"/>
      <c r="AS689" s="31"/>
      <c r="AT689" s="31"/>
      <c r="AU689" s="31"/>
      <c r="AY689" s="31"/>
      <c r="BA689" s="31"/>
      <c r="BC689" s="31"/>
      <c r="BJ689" s="31"/>
      <c r="BK689" s="31"/>
      <c r="BQ689" s="31"/>
      <c r="BR689" s="31"/>
      <c r="BS689" s="31"/>
      <c r="BT689" s="31"/>
      <c r="BU689" s="31"/>
      <c r="BV689" s="31"/>
      <c r="BW689" s="31"/>
      <c r="CQ689" s="31"/>
      <c r="CR689" s="31"/>
      <c r="CS689" s="31"/>
      <c r="CT689" s="31"/>
      <c r="CU689" s="31"/>
      <c r="CV689" s="31"/>
      <c r="CW689" s="31"/>
      <c r="CX689" s="31"/>
      <c r="CY689" s="31"/>
      <c r="CZ689" s="31"/>
      <c r="DA689" s="31"/>
      <c r="DB689" s="31"/>
      <c r="DC689" s="31"/>
      <c r="DD689" s="31"/>
      <c r="DE689" s="31"/>
      <c r="DF689" s="31"/>
      <c r="DG689" s="31"/>
      <c r="DH689" s="31"/>
      <c r="DI689" s="31"/>
      <c r="DJ689" s="31"/>
      <c r="DK689" s="31"/>
      <c r="DL689" s="31"/>
      <c r="DM689" s="31"/>
      <c r="DN689" s="31"/>
      <c r="DO689" s="31"/>
      <c r="DP689" s="31"/>
      <c r="DQ689" s="31"/>
      <c r="DR689" s="31"/>
      <c r="DS689" s="31"/>
      <c r="DT689" s="31"/>
      <c r="DU689" s="31"/>
      <c r="DV689" s="31"/>
      <c r="DW689" s="31"/>
      <c r="DX689" s="31"/>
      <c r="DY689" s="31"/>
    </row>
    <row r="690">
      <c r="U690" s="31"/>
      <c r="V690" s="31"/>
      <c r="W690" s="31"/>
      <c r="AL690" s="31"/>
      <c r="AS690" s="31"/>
      <c r="AT690" s="31"/>
      <c r="AU690" s="31"/>
      <c r="AY690" s="31"/>
      <c r="BA690" s="31"/>
      <c r="BC690" s="31"/>
      <c r="BJ690" s="31"/>
      <c r="BK690" s="31"/>
      <c r="BQ690" s="31"/>
      <c r="BR690" s="31"/>
      <c r="BS690" s="31"/>
      <c r="BT690" s="31"/>
      <c r="BU690" s="31"/>
      <c r="BV690" s="31"/>
      <c r="BW690" s="31"/>
      <c r="CQ690" s="31"/>
      <c r="CR690" s="31"/>
      <c r="CS690" s="31"/>
      <c r="CT690" s="31"/>
      <c r="CU690" s="31"/>
      <c r="CV690" s="31"/>
      <c r="CW690" s="31"/>
      <c r="CX690" s="31"/>
      <c r="CY690" s="31"/>
      <c r="CZ690" s="31"/>
      <c r="DA690" s="31"/>
      <c r="DB690" s="31"/>
      <c r="DC690" s="31"/>
      <c r="DD690" s="31"/>
      <c r="DE690" s="31"/>
      <c r="DF690" s="31"/>
      <c r="DG690" s="31"/>
      <c r="DH690" s="31"/>
      <c r="DI690" s="31"/>
      <c r="DJ690" s="31"/>
      <c r="DK690" s="31"/>
      <c r="DL690" s="31"/>
      <c r="DM690" s="31"/>
      <c r="DN690" s="31"/>
      <c r="DO690" s="31"/>
      <c r="DP690" s="31"/>
      <c r="DQ690" s="31"/>
      <c r="DR690" s="31"/>
      <c r="DS690" s="31"/>
      <c r="DT690" s="31"/>
      <c r="DU690" s="31"/>
      <c r="DV690" s="31"/>
      <c r="DW690" s="31"/>
      <c r="DX690" s="31"/>
      <c r="DY690" s="31"/>
    </row>
    <row r="691">
      <c r="U691" s="31"/>
      <c r="V691" s="31"/>
      <c r="W691" s="31"/>
      <c r="AL691" s="31"/>
      <c r="AS691" s="31"/>
      <c r="AT691" s="31"/>
      <c r="AU691" s="31"/>
      <c r="AY691" s="31"/>
      <c r="BA691" s="31"/>
      <c r="BC691" s="31"/>
      <c r="BJ691" s="31"/>
      <c r="BK691" s="31"/>
      <c r="BQ691" s="31"/>
      <c r="BR691" s="31"/>
      <c r="BS691" s="31"/>
      <c r="BT691" s="31"/>
      <c r="BU691" s="31"/>
      <c r="BV691" s="31"/>
      <c r="BW691" s="31"/>
      <c r="CQ691" s="31"/>
      <c r="CR691" s="31"/>
      <c r="CS691" s="31"/>
      <c r="CT691" s="31"/>
      <c r="CU691" s="31"/>
      <c r="CV691" s="31"/>
      <c r="CW691" s="31"/>
      <c r="CX691" s="31"/>
      <c r="CY691" s="31"/>
      <c r="CZ691" s="31"/>
      <c r="DA691" s="31"/>
      <c r="DB691" s="31"/>
      <c r="DC691" s="31"/>
      <c r="DD691" s="31"/>
      <c r="DE691" s="31"/>
      <c r="DF691" s="31"/>
      <c r="DG691" s="31"/>
      <c r="DH691" s="31"/>
      <c r="DI691" s="31"/>
      <c r="DJ691" s="31"/>
      <c r="DK691" s="31"/>
      <c r="DL691" s="31"/>
      <c r="DM691" s="31"/>
      <c r="DN691" s="31"/>
      <c r="DO691" s="31"/>
      <c r="DP691" s="31"/>
      <c r="DQ691" s="31"/>
      <c r="DR691" s="31"/>
      <c r="DS691" s="31"/>
      <c r="DT691" s="31"/>
      <c r="DU691" s="31"/>
      <c r="DV691" s="31"/>
      <c r="DW691" s="31"/>
      <c r="DX691" s="31"/>
      <c r="DY691" s="31"/>
    </row>
    <row r="692">
      <c r="U692" s="31"/>
      <c r="V692" s="31"/>
      <c r="W692" s="31"/>
      <c r="AL692" s="31"/>
      <c r="AS692" s="31"/>
      <c r="AT692" s="31"/>
      <c r="AU692" s="31"/>
      <c r="AY692" s="31"/>
      <c r="BA692" s="31"/>
      <c r="BC692" s="31"/>
      <c r="BJ692" s="31"/>
      <c r="BK692" s="31"/>
      <c r="BQ692" s="31"/>
      <c r="BR692" s="31"/>
      <c r="BS692" s="31"/>
      <c r="BT692" s="31"/>
      <c r="BU692" s="31"/>
      <c r="BV692" s="31"/>
      <c r="BW692" s="31"/>
      <c r="CQ692" s="31"/>
      <c r="CR692" s="31"/>
      <c r="CS692" s="31"/>
      <c r="CT692" s="31"/>
      <c r="CU692" s="31"/>
      <c r="CV692" s="31"/>
      <c r="CW692" s="31"/>
      <c r="CX692" s="31"/>
      <c r="CY692" s="31"/>
      <c r="CZ692" s="31"/>
      <c r="DA692" s="31"/>
      <c r="DB692" s="31"/>
      <c r="DC692" s="31"/>
      <c r="DD692" s="31"/>
      <c r="DE692" s="31"/>
      <c r="DF692" s="31"/>
      <c r="DG692" s="31"/>
      <c r="DH692" s="31"/>
      <c r="DI692" s="31"/>
      <c r="DJ692" s="31"/>
      <c r="DK692" s="31"/>
      <c r="DL692" s="31"/>
      <c r="DM692" s="31"/>
      <c r="DN692" s="31"/>
      <c r="DO692" s="31"/>
      <c r="DP692" s="31"/>
      <c r="DQ692" s="31"/>
      <c r="DR692" s="31"/>
      <c r="DS692" s="31"/>
      <c r="DT692" s="31"/>
      <c r="DU692" s="31"/>
      <c r="DV692" s="31"/>
      <c r="DW692" s="31"/>
      <c r="DX692" s="31"/>
      <c r="DY692" s="31"/>
    </row>
    <row r="693">
      <c r="U693" s="31"/>
      <c r="V693" s="31"/>
      <c r="W693" s="31"/>
      <c r="AL693" s="31"/>
      <c r="AS693" s="31"/>
      <c r="AT693" s="31"/>
      <c r="AU693" s="31"/>
      <c r="AY693" s="31"/>
      <c r="BA693" s="31"/>
      <c r="BC693" s="31"/>
      <c r="BJ693" s="31"/>
      <c r="BK693" s="31"/>
      <c r="BQ693" s="31"/>
      <c r="BR693" s="31"/>
      <c r="BS693" s="31"/>
      <c r="BT693" s="31"/>
      <c r="BU693" s="31"/>
      <c r="BV693" s="31"/>
      <c r="BW693" s="31"/>
      <c r="CQ693" s="31"/>
      <c r="CR693" s="31"/>
      <c r="CS693" s="31"/>
      <c r="CT693" s="31"/>
      <c r="CU693" s="31"/>
      <c r="CV693" s="31"/>
      <c r="CW693" s="31"/>
      <c r="CX693" s="31"/>
      <c r="CY693" s="31"/>
      <c r="CZ693" s="31"/>
      <c r="DA693" s="31"/>
      <c r="DB693" s="31"/>
      <c r="DC693" s="31"/>
      <c r="DD693" s="31"/>
      <c r="DE693" s="31"/>
      <c r="DF693" s="31"/>
      <c r="DG693" s="31"/>
      <c r="DH693" s="31"/>
      <c r="DI693" s="31"/>
      <c r="DJ693" s="31"/>
      <c r="DK693" s="31"/>
      <c r="DL693" s="31"/>
      <c r="DM693" s="31"/>
      <c r="DN693" s="31"/>
      <c r="DO693" s="31"/>
      <c r="DP693" s="31"/>
      <c r="DQ693" s="31"/>
      <c r="DR693" s="31"/>
      <c r="DS693" s="31"/>
      <c r="DT693" s="31"/>
      <c r="DU693" s="31"/>
      <c r="DV693" s="31"/>
      <c r="DW693" s="31"/>
      <c r="DX693" s="31"/>
      <c r="DY693" s="31"/>
    </row>
    <row r="694">
      <c r="U694" s="31"/>
      <c r="V694" s="31"/>
      <c r="W694" s="31"/>
      <c r="AL694" s="31"/>
      <c r="AS694" s="31"/>
      <c r="AT694" s="31"/>
      <c r="AU694" s="31"/>
      <c r="AY694" s="31"/>
      <c r="BA694" s="31"/>
      <c r="BC694" s="31"/>
      <c r="BJ694" s="31"/>
      <c r="BK694" s="31"/>
      <c r="BQ694" s="31"/>
      <c r="BR694" s="31"/>
      <c r="BS694" s="31"/>
      <c r="BT694" s="31"/>
      <c r="BU694" s="31"/>
      <c r="BV694" s="31"/>
      <c r="BW694" s="31"/>
      <c r="CQ694" s="31"/>
      <c r="CR694" s="31"/>
      <c r="CS694" s="31"/>
      <c r="CT694" s="31"/>
      <c r="CU694" s="31"/>
      <c r="CV694" s="31"/>
      <c r="CW694" s="31"/>
      <c r="CX694" s="31"/>
      <c r="CY694" s="31"/>
      <c r="CZ694" s="31"/>
      <c r="DA694" s="31"/>
      <c r="DB694" s="31"/>
      <c r="DC694" s="31"/>
      <c r="DD694" s="31"/>
      <c r="DE694" s="31"/>
      <c r="DF694" s="31"/>
      <c r="DG694" s="31"/>
      <c r="DH694" s="31"/>
      <c r="DI694" s="31"/>
      <c r="DJ694" s="31"/>
      <c r="DK694" s="31"/>
      <c r="DL694" s="31"/>
      <c r="DM694" s="31"/>
      <c r="DN694" s="31"/>
      <c r="DO694" s="31"/>
      <c r="DP694" s="31"/>
      <c r="DQ694" s="31"/>
      <c r="DR694" s="31"/>
      <c r="DS694" s="31"/>
      <c r="DT694" s="31"/>
      <c r="DU694" s="31"/>
      <c r="DV694" s="31"/>
      <c r="DW694" s="31"/>
      <c r="DX694" s="31"/>
      <c r="DY694" s="31"/>
    </row>
    <row r="695">
      <c r="U695" s="31"/>
      <c r="V695" s="31"/>
      <c r="W695" s="31"/>
      <c r="AL695" s="31"/>
      <c r="AS695" s="31"/>
      <c r="AT695" s="31"/>
      <c r="AU695" s="31"/>
      <c r="AY695" s="31"/>
      <c r="BA695" s="31"/>
      <c r="BC695" s="31"/>
      <c r="BJ695" s="31"/>
      <c r="BK695" s="31"/>
      <c r="BQ695" s="31"/>
      <c r="BR695" s="31"/>
      <c r="BS695" s="31"/>
      <c r="BT695" s="31"/>
      <c r="BU695" s="31"/>
      <c r="BV695" s="31"/>
      <c r="BW695" s="31"/>
      <c r="CQ695" s="31"/>
      <c r="CR695" s="31"/>
      <c r="CS695" s="31"/>
      <c r="CT695" s="31"/>
      <c r="CU695" s="31"/>
      <c r="CV695" s="31"/>
      <c r="CW695" s="31"/>
      <c r="CX695" s="31"/>
      <c r="CY695" s="31"/>
      <c r="CZ695" s="31"/>
      <c r="DA695" s="31"/>
      <c r="DB695" s="31"/>
      <c r="DC695" s="31"/>
      <c r="DD695" s="31"/>
      <c r="DE695" s="31"/>
      <c r="DF695" s="31"/>
      <c r="DG695" s="31"/>
      <c r="DH695" s="31"/>
      <c r="DI695" s="31"/>
      <c r="DJ695" s="31"/>
      <c r="DK695" s="31"/>
      <c r="DL695" s="31"/>
      <c r="DM695" s="31"/>
      <c r="DN695" s="31"/>
      <c r="DO695" s="31"/>
      <c r="DP695" s="31"/>
      <c r="DQ695" s="31"/>
      <c r="DR695" s="31"/>
      <c r="DS695" s="31"/>
      <c r="DT695" s="31"/>
      <c r="DU695" s="31"/>
      <c r="DV695" s="31"/>
      <c r="DW695" s="31"/>
      <c r="DX695" s="31"/>
      <c r="DY695" s="31"/>
    </row>
    <row r="696">
      <c r="U696" s="31"/>
      <c r="V696" s="31"/>
      <c r="W696" s="31"/>
      <c r="AL696" s="31"/>
      <c r="AS696" s="31"/>
      <c r="AT696" s="31"/>
      <c r="AU696" s="31"/>
      <c r="AY696" s="31"/>
      <c r="BA696" s="31"/>
      <c r="BC696" s="31"/>
      <c r="BJ696" s="31"/>
      <c r="BK696" s="31"/>
      <c r="BQ696" s="31"/>
      <c r="BR696" s="31"/>
      <c r="BS696" s="31"/>
      <c r="BT696" s="31"/>
      <c r="BU696" s="31"/>
      <c r="BV696" s="31"/>
      <c r="BW696" s="31"/>
      <c r="CQ696" s="31"/>
      <c r="CR696" s="31"/>
      <c r="CS696" s="31"/>
      <c r="CT696" s="31"/>
      <c r="CU696" s="31"/>
      <c r="CV696" s="31"/>
      <c r="CW696" s="31"/>
      <c r="CX696" s="31"/>
      <c r="CY696" s="31"/>
      <c r="CZ696" s="31"/>
      <c r="DA696" s="31"/>
      <c r="DB696" s="31"/>
      <c r="DC696" s="31"/>
      <c r="DD696" s="31"/>
      <c r="DE696" s="31"/>
      <c r="DF696" s="31"/>
      <c r="DG696" s="31"/>
      <c r="DH696" s="31"/>
      <c r="DI696" s="31"/>
      <c r="DJ696" s="31"/>
      <c r="DK696" s="31"/>
      <c r="DL696" s="31"/>
      <c r="DM696" s="31"/>
      <c r="DN696" s="31"/>
      <c r="DO696" s="31"/>
      <c r="DP696" s="31"/>
      <c r="DQ696" s="31"/>
      <c r="DR696" s="31"/>
      <c r="DS696" s="31"/>
      <c r="DT696" s="31"/>
      <c r="DU696" s="31"/>
      <c r="DV696" s="31"/>
      <c r="DW696" s="31"/>
      <c r="DX696" s="31"/>
      <c r="DY696" s="31"/>
    </row>
    <row r="697">
      <c r="U697" s="31"/>
      <c r="V697" s="31"/>
      <c r="W697" s="31"/>
      <c r="AL697" s="31"/>
      <c r="AS697" s="31"/>
      <c r="AT697" s="31"/>
      <c r="AU697" s="31"/>
      <c r="AY697" s="31"/>
      <c r="BA697" s="31"/>
      <c r="BC697" s="31"/>
      <c r="BJ697" s="31"/>
      <c r="BK697" s="31"/>
      <c r="BQ697" s="31"/>
      <c r="BR697" s="31"/>
      <c r="BS697" s="31"/>
      <c r="BT697" s="31"/>
      <c r="BU697" s="31"/>
      <c r="BV697" s="31"/>
      <c r="BW697" s="31"/>
      <c r="CQ697" s="31"/>
      <c r="CR697" s="31"/>
      <c r="CS697" s="31"/>
      <c r="CT697" s="31"/>
      <c r="CU697" s="31"/>
      <c r="CV697" s="31"/>
      <c r="CW697" s="31"/>
      <c r="CX697" s="31"/>
      <c r="CY697" s="31"/>
      <c r="CZ697" s="31"/>
      <c r="DA697" s="31"/>
      <c r="DB697" s="31"/>
      <c r="DC697" s="31"/>
      <c r="DD697" s="31"/>
      <c r="DE697" s="31"/>
      <c r="DF697" s="31"/>
      <c r="DG697" s="31"/>
      <c r="DH697" s="31"/>
      <c r="DI697" s="31"/>
      <c r="DJ697" s="31"/>
      <c r="DK697" s="31"/>
      <c r="DL697" s="31"/>
      <c r="DM697" s="31"/>
      <c r="DN697" s="31"/>
      <c r="DO697" s="31"/>
      <c r="DP697" s="31"/>
      <c r="DQ697" s="31"/>
      <c r="DR697" s="31"/>
      <c r="DS697" s="31"/>
      <c r="DT697" s="31"/>
      <c r="DU697" s="31"/>
      <c r="DV697" s="31"/>
      <c r="DW697" s="31"/>
      <c r="DX697" s="31"/>
      <c r="DY697" s="31"/>
    </row>
    <row r="698">
      <c r="U698" s="31"/>
      <c r="V698" s="31"/>
      <c r="W698" s="31"/>
      <c r="AL698" s="31"/>
      <c r="AS698" s="31"/>
      <c r="AT698" s="31"/>
      <c r="AU698" s="31"/>
      <c r="AY698" s="31"/>
      <c r="BA698" s="31"/>
      <c r="BC698" s="31"/>
      <c r="BJ698" s="31"/>
      <c r="BK698" s="31"/>
      <c r="BQ698" s="31"/>
      <c r="BR698" s="31"/>
      <c r="BS698" s="31"/>
      <c r="BT698" s="31"/>
      <c r="BU698" s="31"/>
      <c r="BV698" s="31"/>
      <c r="BW698" s="31"/>
      <c r="CQ698" s="31"/>
      <c r="CR698" s="31"/>
      <c r="CS698" s="31"/>
      <c r="CT698" s="31"/>
      <c r="CU698" s="31"/>
      <c r="CV698" s="31"/>
      <c r="CW698" s="31"/>
      <c r="CX698" s="31"/>
      <c r="CY698" s="31"/>
      <c r="CZ698" s="31"/>
      <c r="DA698" s="31"/>
      <c r="DB698" s="31"/>
      <c r="DC698" s="31"/>
      <c r="DD698" s="31"/>
      <c r="DE698" s="31"/>
      <c r="DF698" s="31"/>
      <c r="DG698" s="31"/>
      <c r="DH698" s="31"/>
      <c r="DI698" s="31"/>
      <c r="DJ698" s="31"/>
      <c r="DK698" s="31"/>
      <c r="DL698" s="31"/>
      <c r="DM698" s="31"/>
      <c r="DN698" s="31"/>
      <c r="DO698" s="31"/>
      <c r="DP698" s="31"/>
      <c r="DQ698" s="31"/>
      <c r="DR698" s="31"/>
      <c r="DS698" s="31"/>
      <c r="DT698" s="31"/>
      <c r="DU698" s="31"/>
      <c r="DV698" s="31"/>
      <c r="DW698" s="31"/>
      <c r="DX698" s="31"/>
      <c r="DY698" s="31"/>
    </row>
    <row r="699">
      <c r="U699" s="31"/>
      <c r="V699" s="31"/>
      <c r="W699" s="31"/>
      <c r="AL699" s="31"/>
      <c r="AS699" s="31"/>
      <c r="AT699" s="31"/>
      <c r="AU699" s="31"/>
      <c r="AY699" s="31"/>
      <c r="BA699" s="31"/>
      <c r="BC699" s="31"/>
      <c r="BJ699" s="31"/>
      <c r="BK699" s="31"/>
      <c r="BQ699" s="31"/>
      <c r="BR699" s="31"/>
      <c r="BS699" s="31"/>
      <c r="BT699" s="31"/>
      <c r="BU699" s="31"/>
      <c r="BV699" s="31"/>
      <c r="BW699" s="31"/>
      <c r="CQ699" s="31"/>
      <c r="CR699" s="31"/>
      <c r="CS699" s="31"/>
      <c r="CT699" s="31"/>
      <c r="CU699" s="31"/>
      <c r="CV699" s="31"/>
      <c r="CW699" s="31"/>
      <c r="CX699" s="31"/>
      <c r="CY699" s="31"/>
      <c r="CZ699" s="31"/>
      <c r="DA699" s="31"/>
      <c r="DB699" s="31"/>
      <c r="DC699" s="31"/>
      <c r="DD699" s="31"/>
      <c r="DE699" s="31"/>
      <c r="DF699" s="31"/>
      <c r="DG699" s="31"/>
      <c r="DH699" s="31"/>
      <c r="DI699" s="31"/>
      <c r="DJ699" s="31"/>
      <c r="DK699" s="31"/>
      <c r="DL699" s="31"/>
      <c r="DM699" s="31"/>
      <c r="DN699" s="31"/>
      <c r="DO699" s="31"/>
      <c r="DP699" s="31"/>
      <c r="DQ699" s="31"/>
      <c r="DR699" s="31"/>
      <c r="DS699" s="31"/>
      <c r="DT699" s="31"/>
      <c r="DU699" s="31"/>
      <c r="DV699" s="31"/>
      <c r="DW699" s="31"/>
      <c r="DX699" s="31"/>
      <c r="DY699" s="31"/>
    </row>
    <row r="700">
      <c r="U700" s="31"/>
      <c r="V700" s="31"/>
      <c r="W700" s="31"/>
      <c r="AL700" s="31"/>
      <c r="AS700" s="31"/>
      <c r="AT700" s="31"/>
      <c r="AU700" s="31"/>
      <c r="AY700" s="31"/>
      <c r="BA700" s="31"/>
      <c r="BC700" s="31"/>
      <c r="BJ700" s="31"/>
      <c r="BK700" s="31"/>
      <c r="BQ700" s="31"/>
      <c r="BR700" s="31"/>
      <c r="BS700" s="31"/>
      <c r="BT700" s="31"/>
      <c r="BU700" s="31"/>
      <c r="BV700" s="31"/>
      <c r="BW700" s="31"/>
      <c r="CQ700" s="31"/>
      <c r="CR700" s="31"/>
      <c r="CS700" s="31"/>
      <c r="CT700" s="31"/>
      <c r="CU700" s="31"/>
      <c r="CV700" s="31"/>
      <c r="CW700" s="31"/>
      <c r="CX700" s="31"/>
      <c r="CY700" s="31"/>
      <c r="CZ700" s="31"/>
      <c r="DA700" s="31"/>
      <c r="DB700" s="31"/>
      <c r="DC700" s="31"/>
      <c r="DD700" s="31"/>
      <c r="DE700" s="31"/>
      <c r="DF700" s="31"/>
      <c r="DG700" s="31"/>
      <c r="DH700" s="31"/>
      <c r="DI700" s="31"/>
      <c r="DJ700" s="31"/>
      <c r="DK700" s="31"/>
      <c r="DL700" s="31"/>
      <c r="DM700" s="31"/>
      <c r="DN700" s="31"/>
      <c r="DO700" s="31"/>
      <c r="DP700" s="31"/>
      <c r="DQ700" s="31"/>
      <c r="DR700" s="31"/>
      <c r="DS700" s="31"/>
      <c r="DT700" s="31"/>
      <c r="DU700" s="31"/>
      <c r="DV700" s="31"/>
      <c r="DW700" s="31"/>
      <c r="DX700" s="31"/>
      <c r="DY700" s="31"/>
    </row>
    <row r="701">
      <c r="U701" s="31"/>
      <c r="V701" s="31"/>
      <c r="W701" s="31"/>
      <c r="AL701" s="31"/>
      <c r="AS701" s="31"/>
      <c r="AT701" s="31"/>
      <c r="AU701" s="31"/>
      <c r="AY701" s="31"/>
      <c r="BA701" s="31"/>
      <c r="BC701" s="31"/>
      <c r="BJ701" s="31"/>
      <c r="BK701" s="31"/>
      <c r="BQ701" s="31"/>
      <c r="BR701" s="31"/>
      <c r="BS701" s="31"/>
      <c r="BT701" s="31"/>
      <c r="BU701" s="31"/>
      <c r="BV701" s="31"/>
      <c r="BW701" s="31"/>
      <c r="CQ701" s="31"/>
      <c r="CR701" s="31"/>
      <c r="CS701" s="31"/>
      <c r="CT701" s="31"/>
      <c r="CU701" s="31"/>
      <c r="CV701" s="31"/>
      <c r="CW701" s="31"/>
      <c r="CX701" s="31"/>
      <c r="CY701" s="31"/>
      <c r="CZ701" s="31"/>
      <c r="DA701" s="31"/>
      <c r="DB701" s="31"/>
      <c r="DC701" s="31"/>
      <c r="DD701" s="31"/>
      <c r="DE701" s="31"/>
      <c r="DF701" s="31"/>
      <c r="DG701" s="31"/>
      <c r="DH701" s="31"/>
      <c r="DI701" s="31"/>
      <c r="DJ701" s="31"/>
      <c r="DK701" s="31"/>
      <c r="DL701" s="31"/>
      <c r="DM701" s="31"/>
      <c r="DN701" s="31"/>
      <c r="DO701" s="31"/>
      <c r="DP701" s="31"/>
      <c r="DQ701" s="31"/>
      <c r="DR701" s="31"/>
      <c r="DS701" s="31"/>
      <c r="DT701" s="31"/>
      <c r="DU701" s="31"/>
      <c r="DV701" s="31"/>
      <c r="DW701" s="31"/>
      <c r="DX701" s="31"/>
      <c r="DY701" s="31"/>
    </row>
    <row r="702">
      <c r="U702" s="31"/>
      <c r="V702" s="31"/>
      <c r="W702" s="31"/>
      <c r="AL702" s="31"/>
      <c r="AS702" s="31"/>
      <c r="AT702" s="31"/>
      <c r="AU702" s="31"/>
      <c r="AY702" s="31"/>
      <c r="BA702" s="31"/>
      <c r="BC702" s="31"/>
      <c r="BJ702" s="31"/>
      <c r="BK702" s="31"/>
      <c r="BQ702" s="31"/>
      <c r="BR702" s="31"/>
      <c r="BS702" s="31"/>
      <c r="BT702" s="31"/>
      <c r="BU702" s="31"/>
      <c r="BV702" s="31"/>
      <c r="BW702" s="31"/>
      <c r="CQ702" s="31"/>
      <c r="CR702" s="31"/>
      <c r="CS702" s="31"/>
      <c r="CT702" s="31"/>
      <c r="CU702" s="31"/>
      <c r="CV702" s="31"/>
      <c r="CW702" s="31"/>
      <c r="CX702" s="31"/>
      <c r="CY702" s="31"/>
      <c r="CZ702" s="31"/>
      <c r="DA702" s="31"/>
      <c r="DB702" s="31"/>
      <c r="DC702" s="31"/>
      <c r="DD702" s="31"/>
      <c r="DE702" s="31"/>
      <c r="DF702" s="31"/>
      <c r="DG702" s="31"/>
      <c r="DH702" s="31"/>
      <c r="DI702" s="31"/>
      <c r="DJ702" s="31"/>
      <c r="DK702" s="31"/>
      <c r="DL702" s="31"/>
      <c r="DM702" s="31"/>
      <c r="DN702" s="31"/>
      <c r="DO702" s="31"/>
      <c r="DP702" s="31"/>
      <c r="DQ702" s="31"/>
      <c r="DR702" s="31"/>
      <c r="DS702" s="31"/>
      <c r="DT702" s="31"/>
      <c r="DU702" s="31"/>
      <c r="DV702" s="31"/>
      <c r="DW702" s="31"/>
      <c r="DX702" s="31"/>
      <c r="DY702" s="31"/>
    </row>
    <row r="703">
      <c r="U703" s="31"/>
      <c r="V703" s="31"/>
      <c r="W703" s="31"/>
      <c r="AL703" s="31"/>
      <c r="AS703" s="31"/>
      <c r="AT703" s="31"/>
      <c r="AU703" s="31"/>
      <c r="AY703" s="31"/>
      <c r="BA703" s="31"/>
      <c r="BC703" s="31"/>
      <c r="BJ703" s="31"/>
      <c r="BK703" s="31"/>
      <c r="BQ703" s="31"/>
      <c r="BR703" s="31"/>
      <c r="BS703" s="31"/>
      <c r="BT703" s="31"/>
      <c r="BU703" s="31"/>
      <c r="BV703" s="31"/>
      <c r="BW703" s="31"/>
      <c r="CQ703" s="31"/>
      <c r="CR703" s="31"/>
      <c r="CS703" s="31"/>
      <c r="CT703" s="31"/>
      <c r="CU703" s="31"/>
      <c r="CV703" s="31"/>
      <c r="CW703" s="31"/>
      <c r="CX703" s="31"/>
      <c r="CY703" s="31"/>
      <c r="CZ703" s="31"/>
      <c r="DA703" s="31"/>
      <c r="DB703" s="31"/>
      <c r="DC703" s="31"/>
      <c r="DD703" s="31"/>
      <c r="DE703" s="31"/>
      <c r="DF703" s="31"/>
      <c r="DG703" s="31"/>
      <c r="DH703" s="31"/>
      <c r="DI703" s="31"/>
      <c r="DJ703" s="31"/>
      <c r="DK703" s="31"/>
      <c r="DL703" s="31"/>
      <c r="DM703" s="31"/>
      <c r="DN703" s="31"/>
      <c r="DO703" s="31"/>
      <c r="DP703" s="31"/>
      <c r="DQ703" s="31"/>
      <c r="DR703" s="31"/>
      <c r="DS703" s="31"/>
      <c r="DT703" s="31"/>
      <c r="DU703" s="31"/>
      <c r="DV703" s="31"/>
      <c r="DW703" s="31"/>
      <c r="DX703" s="31"/>
      <c r="DY703" s="31"/>
    </row>
    <row r="704">
      <c r="U704" s="31"/>
      <c r="V704" s="31"/>
      <c r="W704" s="31"/>
      <c r="AL704" s="31"/>
      <c r="AS704" s="31"/>
      <c r="AT704" s="31"/>
      <c r="AU704" s="31"/>
      <c r="AY704" s="31"/>
      <c r="BA704" s="31"/>
      <c r="BC704" s="31"/>
      <c r="BJ704" s="31"/>
      <c r="BK704" s="31"/>
      <c r="BQ704" s="31"/>
      <c r="BR704" s="31"/>
      <c r="BS704" s="31"/>
      <c r="BT704" s="31"/>
      <c r="BU704" s="31"/>
      <c r="BV704" s="31"/>
      <c r="BW704" s="31"/>
      <c r="CQ704" s="31"/>
      <c r="CR704" s="31"/>
      <c r="CS704" s="31"/>
      <c r="CT704" s="31"/>
      <c r="CU704" s="31"/>
      <c r="CV704" s="31"/>
      <c r="CW704" s="31"/>
      <c r="CX704" s="31"/>
      <c r="CY704" s="31"/>
      <c r="CZ704" s="31"/>
      <c r="DA704" s="31"/>
      <c r="DB704" s="31"/>
      <c r="DC704" s="31"/>
      <c r="DD704" s="31"/>
      <c r="DE704" s="31"/>
      <c r="DF704" s="31"/>
      <c r="DG704" s="31"/>
      <c r="DH704" s="31"/>
      <c r="DI704" s="31"/>
      <c r="DJ704" s="31"/>
      <c r="DK704" s="31"/>
      <c r="DL704" s="31"/>
      <c r="DM704" s="31"/>
      <c r="DN704" s="31"/>
      <c r="DO704" s="31"/>
      <c r="DP704" s="31"/>
      <c r="DQ704" s="31"/>
      <c r="DR704" s="31"/>
      <c r="DS704" s="31"/>
      <c r="DT704" s="31"/>
      <c r="DU704" s="31"/>
      <c r="DV704" s="31"/>
      <c r="DW704" s="31"/>
      <c r="DX704" s="31"/>
      <c r="DY704" s="31"/>
    </row>
    <row r="705">
      <c r="U705" s="31"/>
      <c r="V705" s="31"/>
      <c r="W705" s="31"/>
      <c r="AL705" s="31"/>
      <c r="AS705" s="31"/>
      <c r="AT705" s="31"/>
      <c r="AU705" s="31"/>
      <c r="AY705" s="31"/>
      <c r="BA705" s="31"/>
      <c r="BC705" s="31"/>
      <c r="BJ705" s="31"/>
      <c r="BK705" s="31"/>
      <c r="BQ705" s="31"/>
      <c r="BR705" s="31"/>
      <c r="BS705" s="31"/>
      <c r="BT705" s="31"/>
      <c r="BU705" s="31"/>
      <c r="BV705" s="31"/>
      <c r="BW705" s="31"/>
      <c r="CQ705" s="31"/>
      <c r="CR705" s="31"/>
      <c r="CS705" s="31"/>
      <c r="CT705" s="31"/>
      <c r="CU705" s="31"/>
      <c r="CV705" s="31"/>
      <c r="CW705" s="31"/>
      <c r="CX705" s="31"/>
      <c r="CY705" s="31"/>
      <c r="CZ705" s="31"/>
      <c r="DA705" s="31"/>
      <c r="DB705" s="31"/>
      <c r="DC705" s="31"/>
      <c r="DD705" s="31"/>
      <c r="DE705" s="31"/>
      <c r="DF705" s="31"/>
      <c r="DG705" s="31"/>
      <c r="DH705" s="31"/>
      <c r="DI705" s="31"/>
      <c r="DJ705" s="31"/>
      <c r="DK705" s="31"/>
      <c r="DL705" s="31"/>
      <c r="DM705" s="31"/>
      <c r="DN705" s="31"/>
      <c r="DO705" s="31"/>
      <c r="DP705" s="31"/>
      <c r="DQ705" s="31"/>
      <c r="DR705" s="31"/>
      <c r="DS705" s="31"/>
      <c r="DT705" s="31"/>
      <c r="DU705" s="31"/>
      <c r="DV705" s="31"/>
      <c r="DW705" s="31"/>
      <c r="DX705" s="31"/>
      <c r="DY705" s="31"/>
    </row>
    <row r="706">
      <c r="U706" s="31"/>
      <c r="V706" s="31"/>
      <c r="W706" s="31"/>
      <c r="AL706" s="31"/>
      <c r="AS706" s="31"/>
      <c r="AT706" s="31"/>
      <c r="AU706" s="31"/>
      <c r="AY706" s="31"/>
      <c r="BA706" s="31"/>
      <c r="BC706" s="31"/>
      <c r="BJ706" s="31"/>
      <c r="BK706" s="31"/>
      <c r="BQ706" s="31"/>
      <c r="BR706" s="31"/>
      <c r="BS706" s="31"/>
      <c r="BT706" s="31"/>
      <c r="BU706" s="31"/>
      <c r="BV706" s="31"/>
      <c r="BW706" s="31"/>
      <c r="CQ706" s="31"/>
      <c r="CR706" s="31"/>
      <c r="CS706" s="31"/>
      <c r="CT706" s="31"/>
      <c r="CU706" s="31"/>
      <c r="CV706" s="31"/>
      <c r="CW706" s="31"/>
      <c r="CX706" s="31"/>
      <c r="CY706" s="31"/>
      <c r="CZ706" s="31"/>
      <c r="DA706" s="31"/>
      <c r="DB706" s="31"/>
      <c r="DC706" s="31"/>
      <c r="DD706" s="31"/>
      <c r="DE706" s="31"/>
      <c r="DF706" s="31"/>
      <c r="DG706" s="31"/>
      <c r="DH706" s="31"/>
      <c r="DI706" s="31"/>
      <c r="DJ706" s="31"/>
      <c r="DK706" s="31"/>
      <c r="DL706" s="31"/>
      <c r="DM706" s="31"/>
      <c r="DN706" s="31"/>
      <c r="DO706" s="31"/>
      <c r="DP706" s="31"/>
      <c r="DQ706" s="31"/>
      <c r="DR706" s="31"/>
      <c r="DS706" s="31"/>
      <c r="DT706" s="31"/>
      <c r="DU706" s="31"/>
      <c r="DV706" s="31"/>
      <c r="DW706" s="31"/>
      <c r="DX706" s="31"/>
      <c r="DY706" s="31"/>
    </row>
    <row r="707">
      <c r="U707" s="31"/>
      <c r="V707" s="31"/>
      <c r="W707" s="31"/>
      <c r="AL707" s="31"/>
      <c r="AS707" s="31"/>
      <c r="AT707" s="31"/>
      <c r="AU707" s="31"/>
      <c r="AY707" s="31"/>
      <c r="BA707" s="31"/>
      <c r="BC707" s="31"/>
      <c r="BJ707" s="31"/>
      <c r="BK707" s="31"/>
      <c r="BQ707" s="31"/>
      <c r="BR707" s="31"/>
      <c r="BS707" s="31"/>
      <c r="BT707" s="31"/>
      <c r="BU707" s="31"/>
      <c r="BV707" s="31"/>
      <c r="BW707" s="31"/>
      <c r="CQ707" s="31"/>
      <c r="CR707" s="31"/>
      <c r="CS707" s="31"/>
      <c r="CT707" s="31"/>
      <c r="CU707" s="31"/>
      <c r="CV707" s="31"/>
      <c r="CW707" s="31"/>
      <c r="CX707" s="31"/>
      <c r="CY707" s="31"/>
      <c r="CZ707" s="31"/>
      <c r="DA707" s="31"/>
      <c r="DB707" s="31"/>
      <c r="DC707" s="31"/>
      <c r="DD707" s="31"/>
      <c r="DE707" s="31"/>
      <c r="DF707" s="31"/>
      <c r="DG707" s="31"/>
      <c r="DH707" s="31"/>
      <c r="DI707" s="31"/>
      <c r="DJ707" s="31"/>
      <c r="DK707" s="31"/>
      <c r="DL707" s="31"/>
      <c r="DM707" s="31"/>
      <c r="DN707" s="31"/>
      <c r="DO707" s="31"/>
      <c r="DP707" s="31"/>
      <c r="DQ707" s="31"/>
      <c r="DR707" s="31"/>
      <c r="DS707" s="31"/>
      <c r="DT707" s="31"/>
      <c r="DU707" s="31"/>
      <c r="DV707" s="31"/>
      <c r="DW707" s="31"/>
      <c r="DX707" s="31"/>
      <c r="DY707" s="31"/>
    </row>
    <row r="708">
      <c r="U708" s="31"/>
      <c r="V708" s="31"/>
      <c r="W708" s="31"/>
      <c r="AL708" s="31"/>
      <c r="AS708" s="31"/>
      <c r="AT708" s="31"/>
      <c r="AU708" s="31"/>
      <c r="AY708" s="31"/>
      <c r="BA708" s="31"/>
      <c r="BC708" s="31"/>
      <c r="BJ708" s="31"/>
      <c r="BK708" s="31"/>
      <c r="BQ708" s="31"/>
      <c r="BR708" s="31"/>
      <c r="BS708" s="31"/>
      <c r="BT708" s="31"/>
      <c r="BU708" s="31"/>
      <c r="BV708" s="31"/>
      <c r="BW708" s="31"/>
      <c r="CQ708" s="31"/>
      <c r="CR708" s="31"/>
      <c r="CS708" s="31"/>
      <c r="CT708" s="31"/>
      <c r="CU708" s="31"/>
      <c r="CV708" s="31"/>
      <c r="CW708" s="31"/>
      <c r="CX708" s="31"/>
      <c r="CY708" s="31"/>
      <c r="CZ708" s="31"/>
      <c r="DA708" s="31"/>
      <c r="DB708" s="31"/>
      <c r="DC708" s="31"/>
      <c r="DD708" s="31"/>
      <c r="DE708" s="31"/>
      <c r="DF708" s="31"/>
      <c r="DG708" s="31"/>
      <c r="DH708" s="31"/>
      <c r="DI708" s="31"/>
      <c r="DJ708" s="31"/>
      <c r="DK708" s="31"/>
      <c r="DL708" s="31"/>
      <c r="DM708" s="31"/>
      <c r="DN708" s="31"/>
      <c r="DO708" s="31"/>
      <c r="DP708" s="31"/>
      <c r="DQ708" s="31"/>
      <c r="DR708" s="31"/>
      <c r="DS708" s="31"/>
      <c r="DT708" s="31"/>
      <c r="DU708" s="31"/>
      <c r="DV708" s="31"/>
      <c r="DW708" s="31"/>
      <c r="DX708" s="31"/>
      <c r="DY708" s="31"/>
    </row>
    <row r="709">
      <c r="U709" s="31"/>
      <c r="V709" s="31"/>
      <c r="W709" s="31"/>
      <c r="AL709" s="31"/>
      <c r="AS709" s="31"/>
      <c r="AT709" s="31"/>
      <c r="AU709" s="31"/>
      <c r="AY709" s="31"/>
      <c r="BA709" s="31"/>
      <c r="BC709" s="31"/>
      <c r="BJ709" s="31"/>
      <c r="BK709" s="31"/>
      <c r="BQ709" s="31"/>
      <c r="BR709" s="31"/>
      <c r="BS709" s="31"/>
      <c r="BT709" s="31"/>
      <c r="BU709" s="31"/>
      <c r="BV709" s="31"/>
      <c r="BW709" s="31"/>
      <c r="CQ709" s="31"/>
      <c r="CR709" s="31"/>
      <c r="CS709" s="31"/>
      <c r="CT709" s="31"/>
      <c r="CU709" s="31"/>
      <c r="CV709" s="31"/>
      <c r="CW709" s="31"/>
      <c r="CX709" s="31"/>
      <c r="CY709" s="31"/>
      <c r="CZ709" s="31"/>
      <c r="DA709" s="31"/>
      <c r="DB709" s="31"/>
      <c r="DC709" s="31"/>
      <c r="DD709" s="31"/>
      <c r="DE709" s="31"/>
      <c r="DF709" s="31"/>
      <c r="DG709" s="31"/>
      <c r="DH709" s="31"/>
      <c r="DI709" s="31"/>
      <c r="DJ709" s="31"/>
      <c r="DK709" s="31"/>
      <c r="DL709" s="31"/>
      <c r="DM709" s="31"/>
      <c r="DN709" s="31"/>
      <c r="DO709" s="31"/>
      <c r="DP709" s="31"/>
      <c r="DQ709" s="31"/>
      <c r="DR709" s="31"/>
      <c r="DS709" s="31"/>
      <c r="DT709" s="31"/>
      <c r="DU709" s="31"/>
      <c r="DV709" s="31"/>
      <c r="DW709" s="31"/>
      <c r="DX709" s="31"/>
      <c r="DY709" s="31"/>
    </row>
    <row r="710">
      <c r="U710" s="31"/>
      <c r="V710" s="31"/>
      <c r="W710" s="31"/>
      <c r="AL710" s="31"/>
      <c r="AS710" s="31"/>
      <c r="AT710" s="31"/>
      <c r="AU710" s="31"/>
      <c r="AY710" s="31"/>
      <c r="BA710" s="31"/>
      <c r="BC710" s="31"/>
      <c r="BJ710" s="31"/>
      <c r="BK710" s="31"/>
      <c r="BQ710" s="31"/>
      <c r="BR710" s="31"/>
      <c r="BS710" s="31"/>
      <c r="BT710" s="31"/>
      <c r="BU710" s="31"/>
      <c r="BV710" s="31"/>
      <c r="BW710" s="31"/>
      <c r="CQ710" s="31"/>
      <c r="CR710" s="31"/>
      <c r="CS710" s="31"/>
      <c r="CT710" s="31"/>
      <c r="CU710" s="31"/>
      <c r="CV710" s="31"/>
      <c r="CW710" s="31"/>
      <c r="CX710" s="31"/>
      <c r="CY710" s="31"/>
      <c r="CZ710" s="31"/>
      <c r="DA710" s="31"/>
      <c r="DB710" s="31"/>
      <c r="DC710" s="31"/>
      <c r="DD710" s="31"/>
      <c r="DE710" s="31"/>
      <c r="DF710" s="31"/>
      <c r="DG710" s="31"/>
      <c r="DH710" s="31"/>
      <c r="DI710" s="31"/>
      <c r="DJ710" s="31"/>
      <c r="DK710" s="31"/>
      <c r="DL710" s="31"/>
      <c r="DM710" s="31"/>
      <c r="DN710" s="31"/>
      <c r="DO710" s="31"/>
      <c r="DP710" s="31"/>
      <c r="DQ710" s="31"/>
      <c r="DR710" s="31"/>
      <c r="DS710" s="31"/>
      <c r="DT710" s="31"/>
      <c r="DU710" s="31"/>
      <c r="DV710" s="31"/>
      <c r="DW710" s="31"/>
      <c r="DX710" s="31"/>
      <c r="DY710" s="31"/>
    </row>
    <row r="711">
      <c r="U711" s="31"/>
      <c r="V711" s="31"/>
      <c r="W711" s="31"/>
      <c r="AL711" s="31"/>
      <c r="AS711" s="31"/>
      <c r="AT711" s="31"/>
      <c r="AU711" s="31"/>
      <c r="AY711" s="31"/>
      <c r="BA711" s="31"/>
      <c r="BC711" s="31"/>
      <c r="BJ711" s="31"/>
      <c r="BK711" s="31"/>
      <c r="BQ711" s="31"/>
      <c r="BR711" s="31"/>
      <c r="BS711" s="31"/>
      <c r="BT711" s="31"/>
      <c r="BU711" s="31"/>
      <c r="BV711" s="31"/>
      <c r="BW711" s="31"/>
      <c r="CQ711" s="31"/>
      <c r="CR711" s="31"/>
      <c r="CS711" s="31"/>
      <c r="CT711" s="31"/>
      <c r="CU711" s="31"/>
      <c r="CV711" s="31"/>
      <c r="CW711" s="31"/>
      <c r="CX711" s="31"/>
      <c r="CY711" s="31"/>
      <c r="CZ711" s="31"/>
      <c r="DA711" s="31"/>
      <c r="DB711" s="31"/>
      <c r="DC711" s="31"/>
      <c r="DD711" s="31"/>
      <c r="DE711" s="31"/>
      <c r="DF711" s="31"/>
      <c r="DG711" s="31"/>
      <c r="DH711" s="31"/>
      <c r="DI711" s="31"/>
      <c r="DJ711" s="31"/>
      <c r="DK711" s="31"/>
      <c r="DL711" s="31"/>
      <c r="DM711" s="31"/>
      <c r="DN711" s="31"/>
      <c r="DO711" s="31"/>
      <c r="DP711" s="31"/>
      <c r="DQ711" s="31"/>
      <c r="DR711" s="31"/>
      <c r="DS711" s="31"/>
      <c r="DT711" s="31"/>
      <c r="DU711" s="31"/>
      <c r="DV711" s="31"/>
      <c r="DW711" s="31"/>
      <c r="DX711" s="31"/>
      <c r="DY711" s="31"/>
    </row>
    <row r="712">
      <c r="U712" s="31"/>
      <c r="V712" s="31"/>
      <c r="W712" s="31"/>
      <c r="AL712" s="31"/>
      <c r="AS712" s="31"/>
      <c r="AT712" s="31"/>
      <c r="AU712" s="31"/>
      <c r="AY712" s="31"/>
      <c r="BA712" s="31"/>
      <c r="BC712" s="31"/>
      <c r="BJ712" s="31"/>
      <c r="BK712" s="31"/>
      <c r="BQ712" s="31"/>
      <c r="BR712" s="31"/>
      <c r="BS712" s="31"/>
      <c r="BT712" s="31"/>
      <c r="BU712" s="31"/>
      <c r="BV712" s="31"/>
      <c r="BW712" s="31"/>
      <c r="CQ712" s="31"/>
      <c r="CR712" s="31"/>
      <c r="CS712" s="31"/>
      <c r="CT712" s="31"/>
      <c r="CU712" s="31"/>
      <c r="CV712" s="31"/>
      <c r="CW712" s="31"/>
      <c r="CX712" s="31"/>
      <c r="CY712" s="31"/>
      <c r="CZ712" s="31"/>
      <c r="DA712" s="31"/>
      <c r="DB712" s="31"/>
      <c r="DC712" s="31"/>
      <c r="DD712" s="31"/>
      <c r="DE712" s="31"/>
      <c r="DF712" s="31"/>
      <c r="DG712" s="31"/>
      <c r="DH712" s="31"/>
      <c r="DI712" s="31"/>
      <c r="DJ712" s="31"/>
      <c r="DK712" s="31"/>
      <c r="DL712" s="31"/>
      <c r="DM712" s="31"/>
      <c r="DN712" s="31"/>
      <c r="DO712" s="31"/>
      <c r="DP712" s="31"/>
      <c r="DQ712" s="31"/>
      <c r="DR712" s="31"/>
      <c r="DS712" s="31"/>
      <c r="DT712" s="31"/>
      <c r="DU712" s="31"/>
      <c r="DV712" s="31"/>
      <c r="DW712" s="31"/>
      <c r="DX712" s="31"/>
      <c r="DY712" s="31"/>
    </row>
    <row r="713">
      <c r="U713" s="31"/>
      <c r="V713" s="31"/>
      <c r="W713" s="31"/>
      <c r="AL713" s="31"/>
      <c r="AS713" s="31"/>
      <c r="AT713" s="31"/>
      <c r="AU713" s="31"/>
      <c r="AY713" s="31"/>
      <c r="BA713" s="31"/>
      <c r="BC713" s="31"/>
      <c r="BJ713" s="31"/>
      <c r="BK713" s="31"/>
      <c r="BQ713" s="31"/>
      <c r="BR713" s="31"/>
      <c r="BS713" s="31"/>
      <c r="BT713" s="31"/>
      <c r="BU713" s="31"/>
      <c r="BV713" s="31"/>
      <c r="BW713" s="31"/>
      <c r="CQ713" s="31"/>
      <c r="CR713" s="31"/>
      <c r="CS713" s="31"/>
      <c r="CT713" s="31"/>
      <c r="CU713" s="31"/>
      <c r="CV713" s="31"/>
      <c r="CW713" s="31"/>
      <c r="CX713" s="31"/>
      <c r="CY713" s="31"/>
      <c r="CZ713" s="31"/>
      <c r="DA713" s="31"/>
      <c r="DB713" s="31"/>
      <c r="DC713" s="31"/>
      <c r="DD713" s="31"/>
      <c r="DE713" s="31"/>
      <c r="DF713" s="31"/>
      <c r="DG713" s="31"/>
      <c r="DH713" s="31"/>
      <c r="DI713" s="31"/>
      <c r="DJ713" s="31"/>
      <c r="DK713" s="31"/>
      <c r="DL713" s="31"/>
      <c r="DM713" s="31"/>
      <c r="DN713" s="31"/>
      <c r="DO713" s="31"/>
      <c r="DP713" s="31"/>
      <c r="DQ713" s="31"/>
      <c r="DR713" s="31"/>
      <c r="DS713" s="31"/>
      <c r="DT713" s="31"/>
      <c r="DU713" s="31"/>
      <c r="DV713" s="31"/>
      <c r="DW713" s="31"/>
      <c r="DX713" s="31"/>
      <c r="DY713" s="31"/>
    </row>
    <row r="714">
      <c r="U714" s="31"/>
      <c r="V714" s="31"/>
      <c r="W714" s="31"/>
      <c r="AL714" s="31"/>
      <c r="AS714" s="31"/>
      <c r="AT714" s="31"/>
      <c r="AU714" s="31"/>
      <c r="AY714" s="31"/>
      <c r="BA714" s="31"/>
      <c r="BC714" s="31"/>
      <c r="BJ714" s="31"/>
      <c r="BK714" s="31"/>
      <c r="BQ714" s="31"/>
      <c r="BR714" s="31"/>
      <c r="BS714" s="31"/>
      <c r="BT714" s="31"/>
      <c r="BU714" s="31"/>
      <c r="BV714" s="31"/>
      <c r="BW714" s="31"/>
      <c r="CQ714" s="31"/>
      <c r="CR714" s="31"/>
      <c r="CS714" s="31"/>
      <c r="CT714" s="31"/>
      <c r="CU714" s="31"/>
      <c r="CV714" s="31"/>
      <c r="CW714" s="31"/>
      <c r="CX714" s="31"/>
      <c r="CY714" s="31"/>
      <c r="CZ714" s="31"/>
      <c r="DA714" s="31"/>
      <c r="DB714" s="31"/>
      <c r="DC714" s="31"/>
      <c r="DD714" s="31"/>
      <c r="DE714" s="31"/>
      <c r="DF714" s="31"/>
      <c r="DG714" s="31"/>
      <c r="DH714" s="31"/>
      <c r="DI714" s="31"/>
      <c r="DJ714" s="31"/>
      <c r="DK714" s="31"/>
      <c r="DL714" s="31"/>
      <c r="DM714" s="31"/>
      <c r="DN714" s="31"/>
      <c r="DO714" s="31"/>
      <c r="DP714" s="31"/>
      <c r="DQ714" s="31"/>
      <c r="DR714" s="31"/>
      <c r="DS714" s="31"/>
      <c r="DT714" s="31"/>
      <c r="DU714" s="31"/>
      <c r="DV714" s="31"/>
      <c r="DW714" s="31"/>
      <c r="DX714" s="31"/>
      <c r="DY714" s="31"/>
    </row>
    <row r="715">
      <c r="U715" s="31"/>
      <c r="V715" s="31"/>
      <c r="W715" s="31"/>
      <c r="AL715" s="31"/>
      <c r="AS715" s="31"/>
      <c r="AT715" s="31"/>
      <c r="AU715" s="31"/>
      <c r="AY715" s="31"/>
      <c r="BA715" s="31"/>
      <c r="BC715" s="31"/>
      <c r="BJ715" s="31"/>
      <c r="BK715" s="31"/>
      <c r="BQ715" s="31"/>
      <c r="BR715" s="31"/>
      <c r="BS715" s="31"/>
      <c r="BT715" s="31"/>
      <c r="BU715" s="31"/>
      <c r="BV715" s="31"/>
      <c r="BW715" s="31"/>
      <c r="CQ715" s="31"/>
      <c r="CR715" s="31"/>
      <c r="CS715" s="31"/>
      <c r="CT715" s="31"/>
      <c r="CU715" s="31"/>
      <c r="CV715" s="31"/>
      <c r="CW715" s="31"/>
      <c r="CX715" s="31"/>
      <c r="CY715" s="31"/>
      <c r="CZ715" s="31"/>
      <c r="DA715" s="31"/>
      <c r="DB715" s="31"/>
      <c r="DC715" s="31"/>
      <c r="DD715" s="31"/>
      <c r="DE715" s="31"/>
      <c r="DF715" s="31"/>
      <c r="DG715" s="31"/>
      <c r="DH715" s="31"/>
      <c r="DI715" s="31"/>
      <c r="DJ715" s="31"/>
      <c r="DK715" s="31"/>
      <c r="DL715" s="31"/>
      <c r="DM715" s="31"/>
      <c r="DN715" s="31"/>
      <c r="DO715" s="31"/>
      <c r="DP715" s="31"/>
      <c r="DQ715" s="31"/>
      <c r="DR715" s="31"/>
      <c r="DS715" s="31"/>
      <c r="DT715" s="31"/>
      <c r="DU715" s="31"/>
      <c r="DV715" s="31"/>
      <c r="DW715" s="31"/>
      <c r="DX715" s="31"/>
      <c r="DY715" s="31"/>
    </row>
    <row r="716">
      <c r="U716" s="31"/>
      <c r="V716" s="31"/>
      <c r="W716" s="31"/>
      <c r="AL716" s="31"/>
      <c r="AS716" s="31"/>
      <c r="AT716" s="31"/>
      <c r="AU716" s="31"/>
      <c r="AY716" s="31"/>
      <c r="BA716" s="31"/>
      <c r="BC716" s="31"/>
      <c r="BJ716" s="31"/>
      <c r="BK716" s="31"/>
      <c r="BQ716" s="31"/>
      <c r="BR716" s="31"/>
      <c r="BS716" s="31"/>
      <c r="BT716" s="31"/>
      <c r="BU716" s="31"/>
      <c r="BV716" s="31"/>
      <c r="BW716" s="31"/>
      <c r="CQ716" s="31"/>
      <c r="CR716" s="31"/>
      <c r="CS716" s="31"/>
      <c r="CT716" s="31"/>
      <c r="CU716" s="31"/>
      <c r="CV716" s="31"/>
      <c r="CW716" s="31"/>
      <c r="CX716" s="31"/>
      <c r="CY716" s="31"/>
      <c r="CZ716" s="31"/>
      <c r="DA716" s="31"/>
      <c r="DB716" s="31"/>
      <c r="DC716" s="31"/>
      <c r="DD716" s="31"/>
      <c r="DE716" s="31"/>
      <c r="DF716" s="31"/>
      <c r="DG716" s="31"/>
      <c r="DH716" s="31"/>
      <c r="DI716" s="31"/>
      <c r="DJ716" s="31"/>
      <c r="DK716" s="31"/>
      <c r="DL716" s="31"/>
      <c r="DM716" s="31"/>
      <c r="DN716" s="31"/>
      <c r="DO716" s="31"/>
      <c r="DP716" s="31"/>
      <c r="DQ716" s="31"/>
      <c r="DR716" s="31"/>
      <c r="DS716" s="31"/>
      <c r="DT716" s="31"/>
      <c r="DU716" s="31"/>
      <c r="DV716" s="31"/>
      <c r="DW716" s="31"/>
      <c r="DX716" s="31"/>
      <c r="DY716" s="31"/>
    </row>
    <row r="717">
      <c r="U717" s="31"/>
      <c r="V717" s="31"/>
      <c r="W717" s="31"/>
      <c r="AL717" s="31"/>
      <c r="AS717" s="31"/>
      <c r="AT717" s="31"/>
      <c r="AU717" s="31"/>
      <c r="AY717" s="31"/>
      <c r="BA717" s="31"/>
      <c r="BC717" s="31"/>
      <c r="BJ717" s="31"/>
      <c r="BK717" s="31"/>
      <c r="BQ717" s="31"/>
      <c r="BR717" s="31"/>
      <c r="BS717" s="31"/>
      <c r="BT717" s="31"/>
      <c r="BU717" s="31"/>
      <c r="BV717" s="31"/>
      <c r="BW717" s="31"/>
      <c r="CQ717" s="31"/>
      <c r="CR717" s="31"/>
      <c r="CS717" s="31"/>
      <c r="CT717" s="31"/>
      <c r="CU717" s="31"/>
      <c r="CV717" s="31"/>
      <c r="CW717" s="31"/>
      <c r="CX717" s="31"/>
      <c r="CY717" s="31"/>
      <c r="CZ717" s="31"/>
      <c r="DA717" s="31"/>
      <c r="DB717" s="31"/>
      <c r="DC717" s="31"/>
      <c r="DD717" s="31"/>
      <c r="DE717" s="31"/>
      <c r="DF717" s="31"/>
      <c r="DG717" s="31"/>
      <c r="DH717" s="31"/>
      <c r="DI717" s="31"/>
      <c r="DJ717" s="31"/>
      <c r="DK717" s="31"/>
      <c r="DL717" s="31"/>
      <c r="DM717" s="31"/>
      <c r="DN717" s="31"/>
      <c r="DO717" s="31"/>
      <c r="DP717" s="31"/>
      <c r="DQ717" s="31"/>
      <c r="DR717" s="31"/>
      <c r="DS717" s="31"/>
      <c r="DT717" s="31"/>
      <c r="DU717" s="31"/>
      <c r="DV717" s="31"/>
      <c r="DW717" s="31"/>
      <c r="DX717" s="31"/>
      <c r="DY717" s="31"/>
    </row>
    <row r="718">
      <c r="U718" s="31"/>
      <c r="V718" s="31"/>
      <c r="W718" s="31"/>
      <c r="AL718" s="31"/>
      <c r="AS718" s="31"/>
      <c r="AT718" s="31"/>
      <c r="AU718" s="31"/>
      <c r="AY718" s="31"/>
      <c r="BA718" s="31"/>
      <c r="BC718" s="31"/>
      <c r="BJ718" s="31"/>
      <c r="BK718" s="31"/>
      <c r="BQ718" s="31"/>
      <c r="BR718" s="31"/>
      <c r="BS718" s="31"/>
      <c r="BT718" s="31"/>
      <c r="BU718" s="31"/>
      <c r="BV718" s="31"/>
      <c r="BW718" s="31"/>
      <c r="CQ718" s="31"/>
      <c r="CR718" s="31"/>
      <c r="CS718" s="31"/>
      <c r="CT718" s="31"/>
      <c r="CU718" s="31"/>
      <c r="CV718" s="31"/>
      <c r="CW718" s="31"/>
      <c r="CX718" s="31"/>
      <c r="CY718" s="31"/>
      <c r="CZ718" s="31"/>
      <c r="DA718" s="31"/>
      <c r="DB718" s="31"/>
      <c r="DC718" s="31"/>
      <c r="DD718" s="31"/>
      <c r="DE718" s="31"/>
      <c r="DF718" s="31"/>
      <c r="DG718" s="31"/>
      <c r="DH718" s="31"/>
      <c r="DI718" s="31"/>
      <c r="DJ718" s="31"/>
      <c r="DK718" s="31"/>
      <c r="DL718" s="31"/>
      <c r="DM718" s="31"/>
      <c r="DN718" s="31"/>
      <c r="DO718" s="31"/>
      <c r="DP718" s="31"/>
      <c r="DQ718" s="31"/>
      <c r="DR718" s="31"/>
      <c r="DS718" s="31"/>
      <c r="DT718" s="31"/>
      <c r="DU718" s="31"/>
      <c r="DV718" s="31"/>
      <c r="DW718" s="31"/>
      <c r="DX718" s="31"/>
      <c r="DY718" s="31"/>
    </row>
    <row r="719">
      <c r="U719" s="31"/>
      <c r="V719" s="31"/>
      <c r="W719" s="31"/>
      <c r="AL719" s="31"/>
      <c r="AS719" s="31"/>
      <c r="AT719" s="31"/>
      <c r="AU719" s="31"/>
      <c r="AY719" s="31"/>
      <c r="BA719" s="31"/>
      <c r="BC719" s="31"/>
      <c r="BJ719" s="31"/>
      <c r="BK719" s="31"/>
      <c r="BQ719" s="31"/>
      <c r="BR719" s="31"/>
      <c r="BS719" s="31"/>
      <c r="BT719" s="31"/>
      <c r="BU719" s="31"/>
      <c r="BV719" s="31"/>
      <c r="BW719" s="31"/>
      <c r="CQ719" s="31"/>
      <c r="CR719" s="31"/>
      <c r="CS719" s="31"/>
      <c r="CT719" s="31"/>
      <c r="CU719" s="31"/>
      <c r="CV719" s="31"/>
      <c r="CW719" s="31"/>
      <c r="CX719" s="31"/>
      <c r="CY719" s="31"/>
      <c r="CZ719" s="31"/>
      <c r="DA719" s="31"/>
      <c r="DB719" s="31"/>
      <c r="DC719" s="31"/>
      <c r="DD719" s="31"/>
      <c r="DE719" s="31"/>
      <c r="DF719" s="31"/>
      <c r="DG719" s="31"/>
      <c r="DH719" s="31"/>
      <c r="DI719" s="31"/>
      <c r="DJ719" s="31"/>
      <c r="DK719" s="31"/>
      <c r="DL719" s="31"/>
      <c r="DM719" s="31"/>
      <c r="DN719" s="31"/>
      <c r="DO719" s="31"/>
      <c r="DP719" s="31"/>
      <c r="DQ719" s="31"/>
      <c r="DR719" s="31"/>
      <c r="DS719" s="31"/>
      <c r="DT719" s="31"/>
      <c r="DU719" s="31"/>
      <c r="DV719" s="31"/>
      <c r="DW719" s="31"/>
      <c r="DX719" s="31"/>
      <c r="DY719" s="31"/>
    </row>
    <row r="720">
      <c r="U720" s="31"/>
      <c r="V720" s="31"/>
      <c r="W720" s="31"/>
      <c r="AL720" s="31"/>
      <c r="AS720" s="31"/>
      <c r="AT720" s="31"/>
      <c r="AU720" s="31"/>
      <c r="AY720" s="31"/>
      <c r="BA720" s="31"/>
      <c r="BC720" s="31"/>
      <c r="BJ720" s="31"/>
      <c r="BK720" s="31"/>
      <c r="BQ720" s="31"/>
      <c r="BR720" s="31"/>
      <c r="BS720" s="31"/>
      <c r="BT720" s="31"/>
      <c r="BU720" s="31"/>
      <c r="BV720" s="31"/>
      <c r="BW720" s="31"/>
      <c r="CQ720" s="31"/>
      <c r="CR720" s="31"/>
      <c r="CS720" s="31"/>
      <c r="CT720" s="31"/>
      <c r="CU720" s="31"/>
      <c r="CV720" s="31"/>
      <c r="CW720" s="31"/>
      <c r="CX720" s="31"/>
      <c r="CY720" s="31"/>
      <c r="CZ720" s="31"/>
      <c r="DA720" s="31"/>
      <c r="DB720" s="31"/>
      <c r="DC720" s="31"/>
      <c r="DD720" s="31"/>
      <c r="DE720" s="31"/>
      <c r="DF720" s="31"/>
      <c r="DG720" s="31"/>
      <c r="DH720" s="31"/>
      <c r="DI720" s="31"/>
      <c r="DJ720" s="31"/>
      <c r="DK720" s="31"/>
      <c r="DL720" s="31"/>
      <c r="DM720" s="31"/>
      <c r="DN720" s="31"/>
      <c r="DO720" s="31"/>
      <c r="DP720" s="31"/>
      <c r="DQ720" s="31"/>
      <c r="DR720" s="31"/>
      <c r="DS720" s="31"/>
      <c r="DT720" s="31"/>
      <c r="DU720" s="31"/>
      <c r="DV720" s="31"/>
      <c r="DW720" s="31"/>
      <c r="DX720" s="31"/>
      <c r="DY720" s="31"/>
    </row>
    <row r="721">
      <c r="U721" s="31"/>
      <c r="V721" s="31"/>
      <c r="W721" s="31"/>
      <c r="AL721" s="31"/>
      <c r="AS721" s="31"/>
      <c r="AT721" s="31"/>
      <c r="AU721" s="31"/>
      <c r="AY721" s="31"/>
      <c r="BA721" s="31"/>
      <c r="BC721" s="31"/>
      <c r="BJ721" s="31"/>
      <c r="BK721" s="31"/>
      <c r="BQ721" s="31"/>
      <c r="BR721" s="31"/>
      <c r="BS721" s="31"/>
      <c r="BT721" s="31"/>
      <c r="BU721" s="31"/>
      <c r="BV721" s="31"/>
      <c r="BW721" s="31"/>
      <c r="CQ721" s="31"/>
      <c r="CR721" s="31"/>
      <c r="CS721" s="31"/>
      <c r="CT721" s="31"/>
      <c r="CU721" s="31"/>
      <c r="CV721" s="31"/>
      <c r="CW721" s="31"/>
      <c r="CX721" s="31"/>
      <c r="CY721" s="31"/>
      <c r="CZ721" s="31"/>
      <c r="DA721" s="31"/>
      <c r="DB721" s="31"/>
      <c r="DC721" s="31"/>
      <c r="DD721" s="31"/>
      <c r="DE721" s="31"/>
      <c r="DF721" s="31"/>
      <c r="DG721" s="31"/>
      <c r="DH721" s="31"/>
      <c r="DI721" s="31"/>
      <c r="DJ721" s="31"/>
      <c r="DK721" s="31"/>
      <c r="DL721" s="31"/>
      <c r="DM721" s="31"/>
      <c r="DN721" s="31"/>
      <c r="DO721" s="31"/>
      <c r="DP721" s="31"/>
      <c r="DQ721" s="31"/>
      <c r="DR721" s="31"/>
      <c r="DS721" s="31"/>
      <c r="DT721" s="31"/>
      <c r="DU721" s="31"/>
      <c r="DV721" s="31"/>
      <c r="DW721" s="31"/>
      <c r="DX721" s="31"/>
      <c r="DY721" s="31"/>
    </row>
    <row r="722">
      <c r="U722" s="31"/>
      <c r="V722" s="31"/>
      <c r="W722" s="31"/>
      <c r="AL722" s="31"/>
      <c r="AS722" s="31"/>
      <c r="AT722" s="31"/>
      <c r="AU722" s="31"/>
      <c r="AY722" s="31"/>
      <c r="BA722" s="31"/>
      <c r="BC722" s="31"/>
      <c r="BJ722" s="31"/>
      <c r="BK722" s="31"/>
      <c r="BQ722" s="31"/>
      <c r="BR722" s="31"/>
      <c r="BS722" s="31"/>
      <c r="BT722" s="31"/>
      <c r="BU722" s="31"/>
      <c r="BV722" s="31"/>
      <c r="BW722" s="31"/>
      <c r="CQ722" s="31"/>
      <c r="CR722" s="31"/>
      <c r="CS722" s="31"/>
      <c r="CT722" s="31"/>
      <c r="CU722" s="31"/>
      <c r="CV722" s="31"/>
      <c r="CW722" s="31"/>
      <c r="CX722" s="31"/>
      <c r="CY722" s="31"/>
      <c r="CZ722" s="31"/>
      <c r="DA722" s="31"/>
      <c r="DB722" s="31"/>
      <c r="DC722" s="31"/>
      <c r="DD722" s="31"/>
      <c r="DE722" s="31"/>
      <c r="DF722" s="31"/>
      <c r="DG722" s="31"/>
      <c r="DH722" s="31"/>
      <c r="DI722" s="31"/>
      <c r="DJ722" s="31"/>
      <c r="DK722" s="31"/>
      <c r="DL722" s="31"/>
      <c r="DM722" s="31"/>
      <c r="DN722" s="31"/>
      <c r="DO722" s="31"/>
      <c r="DP722" s="31"/>
      <c r="DQ722" s="31"/>
      <c r="DR722" s="31"/>
      <c r="DS722" s="31"/>
      <c r="DT722" s="31"/>
      <c r="DU722" s="31"/>
      <c r="DV722" s="31"/>
      <c r="DW722" s="31"/>
      <c r="DX722" s="31"/>
      <c r="DY722" s="31"/>
    </row>
    <row r="723">
      <c r="U723" s="31"/>
      <c r="V723" s="31"/>
      <c r="W723" s="31"/>
      <c r="AL723" s="31"/>
      <c r="AS723" s="31"/>
      <c r="AT723" s="31"/>
      <c r="AU723" s="31"/>
      <c r="AY723" s="31"/>
      <c r="BA723" s="31"/>
      <c r="BC723" s="31"/>
      <c r="BJ723" s="31"/>
      <c r="BK723" s="31"/>
      <c r="BQ723" s="31"/>
      <c r="BR723" s="31"/>
      <c r="BS723" s="31"/>
      <c r="BT723" s="31"/>
      <c r="BU723" s="31"/>
      <c r="BV723" s="31"/>
      <c r="BW723" s="31"/>
      <c r="CQ723" s="31"/>
      <c r="CR723" s="31"/>
      <c r="CS723" s="31"/>
      <c r="CT723" s="31"/>
      <c r="CU723" s="31"/>
      <c r="CV723" s="31"/>
      <c r="CW723" s="31"/>
      <c r="CX723" s="31"/>
      <c r="CY723" s="31"/>
      <c r="CZ723" s="31"/>
      <c r="DA723" s="31"/>
      <c r="DB723" s="31"/>
      <c r="DC723" s="31"/>
      <c r="DD723" s="31"/>
      <c r="DE723" s="31"/>
      <c r="DF723" s="31"/>
      <c r="DG723" s="31"/>
      <c r="DH723" s="31"/>
      <c r="DI723" s="31"/>
      <c r="DJ723" s="31"/>
      <c r="DK723" s="31"/>
      <c r="DL723" s="31"/>
      <c r="DM723" s="31"/>
      <c r="DN723" s="31"/>
      <c r="DO723" s="31"/>
      <c r="DP723" s="31"/>
      <c r="DQ723" s="31"/>
      <c r="DR723" s="31"/>
      <c r="DS723" s="31"/>
      <c r="DT723" s="31"/>
      <c r="DU723" s="31"/>
      <c r="DV723" s="31"/>
      <c r="DW723" s="31"/>
      <c r="DX723" s="31"/>
      <c r="DY723" s="31"/>
    </row>
    <row r="724">
      <c r="U724" s="31"/>
      <c r="V724" s="31"/>
      <c r="W724" s="31"/>
      <c r="AL724" s="31"/>
      <c r="AS724" s="31"/>
      <c r="AT724" s="31"/>
      <c r="AU724" s="31"/>
      <c r="AY724" s="31"/>
      <c r="BA724" s="31"/>
      <c r="BC724" s="31"/>
      <c r="BJ724" s="31"/>
      <c r="BK724" s="31"/>
      <c r="BQ724" s="31"/>
      <c r="BR724" s="31"/>
      <c r="BS724" s="31"/>
      <c r="BT724" s="31"/>
      <c r="BU724" s="31"/>
      <c r="BV724" s="31"/>
      <c r="BW724" s="31"/>
      <c r="CQ724" s="31"/>
      <c r="CR724" s="31"/>
      <c r="CS724" s="31"/>
      <c r="CT724" s="31"/>
      <c r="CU724" s="31"/>
      <c r="CV724" s="31"/>
      <c r="CW724" s="31"/>
      <c r="CX724" s="31"/>
      <c r="CY724" s="31"/>
      <c r="CZ724" s="31"/>
      <c r="DA724" s="31"/>
      <c r="DB724" s="31"/>
      <c r="DC724" s="31"/>
      <c r="DD724" s="31"/>
      <c r="DE724" s="31"/>
      <c r="DF724" s="31"/>
      <c r="DG724" s="31"/>
      <c r="DH724" s="31"/>
      <c r="DI724" s="31"/>
      <c r="DJ724" s="31"/>
      <c r="DK724" s="31"/>
      <c r="DL724" s="31"/>
      <c r="DM724" s="31"/>
      <c r="DN724" s="31"/>
      <c r="DO724" s="31"/>
      <c r="DP724" s="31"/>
      <c r="DQ724" s="31"/>
      <c r="DR724" s="31"/>
      <c r="DS724" s="31"/>
      <c r="DT724" s="31"/>
      <c r="DU724" s="31"/>
      <c r="DV724" s="31"/>
      <c r="DW724" s="31"/>
      <c r="DX724" s="31"/>
      <c r="DY724" s="31"/>
    </row>
    <row r="725">
      <c r="U725" s="31"/>
      <c r="V725" s="31"/>
      <c r="W725" s="31"/>
      <c r="AL725" s="31"/>
      <c r="AS725" s="31"/>
      <c r="AT725" s="31"/>
      <c r="AU725" s="31"/>
      <c r="AY725" s="31"/>
      <c r="BA725" s="31"/>
      <c r="BC725" s="31"/>
      <c r="BJ725" s="31"/>
      <c r="BK725" s="31"/>
      <c r="BQ725" s="31"/>
      <c r="BR725" s="31"/>
      <c r="BS725" s="31"/>
      <c r="BT725" s="31"/>
      <c r="BU725" s="31"/>
      <c r="BV725" s="31"/>
      <c r="BW725" s="31"/>
      <c r="CQ725" s="31"/>
      <c r="CR725" s="31"/>
      <c r="CS725" s="31"/>
      <c r="CT725" s="31"/>
      <c r="CU725" s="31"/>
      <c r="CV725" s="31"/>
      <c r="CW725" s="31"/>
      <c r="CX725" s="31"/>
      <c r="CY725" s="31"/>
      <c r="CZ725" s="31"/>
      <c r="DA725" s="31"/>
      <c r="DB725" s="31"/>
      <c r="DC725" s="31"/>
      <c r="DD725" s="31"/>
      <c r="DE725" s="31"/>
      <c r="DF725" s="31"/>
      <c r="DG725" s="31"/>
      <c r="DH725" s="31"/>
      <c r="DI725" s="31"/>
      <c r="DJ725" s="31"/>
      <c r="DK725" s="31"/>
      <c r="DL725" s="31"/>
      <c r="DM725" s="31"/>
      <c r="DN725" s="31"/>
      <c r="DO725" s="31"/>
      <c r="DP725" s="31"/>
      <c r="DQ725" s="31"/>
      <c r="DR725" s="31"/>
      <c r="DS725" s="31"/>
      <c r="DT725" s="31"/>
      <c r="DU725" s="31"/>
      <c r="DV725" s="31"/>
      <c r="DW725" s="31"/>
      <c r="DX725" s="31"/>
      <c r="DY725" s="31"/>
    </row>
    <row r="726">
      <c r="U726" s="31"/>
      <c r="V726" s="31"/>
      <c r="W726" s="31"/>
      <c r="AL726" s="31"/>
      <c r="AS726" s="31"/>
      <c r="AT726" s="31"/>
      <c r="AU726" s="31"/>
      <c r="AY726" s="31"/>
      <c r="BA726" s="31"/>
      <c r="BC726" s="31"/>
      <c r="BJ726" s="31"/>
      <c r="BK726" s="31"/>
      <c r="BQ726" s="31"/>
      <c r="BR726" s="31"/>
      <c r="BS726" s="31"/>
      <c r="BT726" s="31"/>
      <c r="BU726" s="31"/>
      <c r="BV726" s="31"/>
      <c r="BW726" s="31"/>
      <c r="CQ726" s="31"/>
      <c r="CR726" s="31"/>
      <c r="CS726" s="31"/>
      <c r="CT726" s="31"/>
      <c r="CU726" s="31"/>
      <c r="CV726" s="31"/>
      <c r="CW726" s="31"/>
      <c r="CX726" s="31"/>
      <c r="CY726" s="31"/>
      <c r="CZ726" s="31"/>
      <c r="DA726" s="31"/>
      <c r="DB726" s="31"/>
      <c r="DC726" s="31"/>
      <c r="DD726" s="31"/>
      <c r="DE726" s="31"/>
      <c r="DF726" s="31"/>
      <c r="DG726" s="31"/>
      <c r="DH726" s="31"/>
      <c r="DI726" s="31"/>
      <c r="DJ726" s="31"/>
      <c r="DK726" s="31"/>
      <c r="DL726" s="31"/>
      <c r="DM726" s="31"/>
      <c r="DN726" s="31"/>
      <c r="DO726" s="31"/>
      <c r="DP726" s="31"/>
      <c r="DQ726" s="31"/>
      <c r="DR726" s="31"/>
      <c r="DS726" s="31"/>
      <c r="DT726" s="31"/>
      <c r="DU726" s="31"/>
      <c r="DV726" s="31"/>
      <c r="DW726" s="31"/>
      <c r="DX726" s="31"/>
      <c r="DY726" s="31"/>
    </row>
    <row r="727">
      <c r="U727" s="31"/>
      <c r="V727" s="31"/>
      <c r="W727" s="31"/>
      <c r="AL727" s="31"/>
      <c r="AS727" s="31"/>
      <c r="AT727" s="31"/>
      <c r="AU727" s="31"/>
      <c r="AY727" s="31"/>
      <c r="BA727" s="31"/>
      <c r="BC727" s="31"/>
      <c r="BJ727" s="31"/>
      <c r="BK727" s="31"/>
      <c r="BQ727" s="31"/>
      <c r="BR727" s="31"/>
      <c r="BS727" s="31"/>
      <c r="BT727" s="31"/>
      <c r="BU727" s="31"/>
      <c r="BV727" s="31"/>
      <c r="BW727" s="31"/>
      <c r="CQ727" s="31"/>
      <c r="CR727" s="31"/>
      <c r="CS727" s="31"/>
      <c r="CT727" s="31"/>
      <c r="CU727" s="31"/>
      <c r="CV727" s="31"/>
      <c r="CW727" s="31"/>
      <c r="CX727" s="31"/>
      <c r="CY727" s="31"/>
      <c r="CZ727" s="31"/>
      <c r="DA727" s="31"/>
      <c r="DB727" s="31"/>
      <c r="DC727" s="31"/>
      <c r="DD727" s="31"/>
      <c r="DE727" s="31"/>
      <c r="DF727" s="31"/>
      <c r="DG727" s="31"/>
      <c r="DH727" s="31"/>
      <c r="DI727" s="31"/>
      <c r="DJ727" s="31"/>
      <c r="DK727" s="31"/>
      <c r="DL727" s="31"/>
      <c r="DM727" s="31"/>
      <c r="DN727" s="31"/>
      <c r="DO727" s="31"/>
      <c r="DP727" s="31"/>
      <c r="DQ727" s="31"/>
      <c r="DR727" s="31"/>
      <c r="DS727" s="31"/>
      <c r="DT727" s="31"/>
      <c r="DU727" s="31"/>
      <c r="DV727" s="31"/>
      <c r="DW727" s="31"/>
      <c r="DX727" s="31"/>
      <c r="DY727" s="31"/>
    </row>
    <row r="728">
      <c r="U728" s="31"/>
      <c r="V728" s="31"/>
      <c r="W728" s="31"/>
      <c r="AL728" s="31"/>
      <c r="AS728" s="31"/>
      <c r="AT728" s="31"/>
      <c r="AU728" s="31"/>
      <c r="AY728" s="31"/>
      <c r="BA728" s="31"/>
      <c r="BC728" s="31"/>
      <c r="BJ728" s="31"/>
      <c r="BK728" s="31"/>
      <c r="BQ728" s="31"/>
      <c r="BR728" s="31"/>
      <c r="BS728" s="31"/>
      <c r="BT728" s="31"/>
      <c r="BU728" s="31"/>
      <c r="BV728" s="31"/>
      <c r="BW728" s="31"/>
      <c r="CQ728" s="31"/>
      <c r="CR728" s="31"/>
      <c r="CS728" s="31"/>
      <c r="CT728" s="31"/>
      <c r="CU728" s="31"/>
      <c r="CV728" s="31"/>
      <c r="CW728" s="31"/>
      <c r="CX728" s="31"/>
      <c r="CY728" s="31"/>
      <c r="CZ728" s="31"/>
      <c r="DA728" s="31"/>
      <c r="DB728" s="31"/>
      <c r="DC728" s="31"/>
      <c r="DD728" s="31"/>
      <c r="DE728" s="31"/>
      <c r="DF728" s="31"/>
      <c r="DG728" s="31"/>
      <c r="DH728" s="31"/>
      <c r="DI728" s="31"/>
      <c r="DJ728" s="31"/>
      <c r="DK728" s="31"/>
      <c r="DL728" s="31"/>
      <c r="DM728" s="31"/>
      <c r="DN728" s="31"/>
      <c r="DO728" s="31"/>
      <c r="DP728" s="31"/>
      <c r="DQ728" s="31"/>
      <c r="DR728" s="31"/>
      <c r="DS728" s="31"/>
      <c r="DT728" s="31"/>
      <c r="DU728" s="31"/>
      <c r="DV728" s="31"/>
      <c r="DW728" s="31"/>
      <c r="DX728" s="31"/>
      <c r="DY728" s="31"/>
    </row>
    <row r="729">
      <c r="U729" s="31"/>
      <c r="V729" s="31"/>
      <c r="W729" s="31"/>
      <c r="AL729" s="31"/>
      <c r="AS729" s="31"/>
      <c r="AT729" s="31"/>
      <c r="AU729" s="31"/>
      <c r="AY729" s="31"/>
      <c r="BA729" s="31"/>
      <c r="BC729" s="31"/>
      <c r="BJ729" s="31"/>
      <c r="BK729" s="31"/>
      <c r="BQ729" s="31"/>
      <c r="BR729" s="31"/>
      <c r="BS729" s="31"/>
      <c r="BT729" s="31"/>
      <c r="BU729" s="31"/>
      <c r="BV729" s="31"/>
      <c r="BW729" s="31"/>
      <c r="CQ729" s="31"/>
      <c r="CR729" s="31"/>
      <c r="CS729" s="31"/>
      <c r="CT729" s="31"/>
      <c r="CU729" s="31"/>
      <c r="CV729" s="31"/>
      <c r="CW729" s="31"/>
      <c r="CX729" s="31"/>
      <c r="CY729" s="31"/>
      <c r="CZ729" s="31"/>
      <c r="DA729" s="31"/>
      <c r="DB729" s="31"/>
      <c r="DC729" s="31"/>
      <c r="DD729" s="31"/>
      <c r="DE729" s="31"/>
      <c r="DF729" s="31"/>
      <c r="DG729" s="31"/>
      <c r="DH729" s="31"/>
      <c r="DI729" s="31"/>
      <c r="DJ729" s="31"/>
      <c r="DK729" s="31"/>
      <c r="DL729" s="31"/>
      <c r="DM729" s="31"/>
      <c r="DN729" s="31"/>
      <c r="DO729" s="31"/>
      <c r="DP729" s="31"/>
      <c r="DQ729" s="31"/>
      <c r="DR729" s="31"/>
      <c r="DS729" s="31"/>
      <c r="DT729" s="31"/>
      <c r="DU729" s="31"/>
      <c r="DV729" s="31"/>
      <c r="DW729" s="31"/>
      <c r="DX729" s="31"/>
      <c r="DY729" s="31"/>
    </row>
    <row r="730">
      <c r="U730" s="31"/>
      <c r="V730" s="31"/>
      <c r="W730" s="31"/>
      <c r="AL730" s="31"/>
      <c r="AS730" s="31"/>
      <c r="AT730" s="31"/>
      <c r="AU730" s="31"/>
      <c r="AY730" s="31"/>
      <c r="BA730" s="31"/>
      <c r="BC730" s="31"/>
      <c r="BJ730" s="31"/>
      <c r="BK730" s="31"/>
      <c r="BQ730" s="31"/>
      <c r="BR730" s="31"/>
      <c r="BS730" s="31"/>
      <c r="BT730" s="31"/>
      <c r="BU730" s="31"/>
      <c r="BV730" s="31"/>
      <c r="BW730" s="31"/>
      <c r="CQ730" s="31"/>
      <c r="CR730" s="31"/>
      <c r="CS730" s="31"/>
      <c r="CT730" s="31"/>
      <c r="CU730" s="31"/>
      <c r="CV730" s="31"/>
      <c r="CW730" s="31"/>
      <c r="CX730" s="31"/>
      <c r="CY730" s="31"/>
      <c r="CZ730" s="31"/>
      <c r="DA730" s="31"/>
      <c r="DB730" s="31"/>
      <c r="DC730" s="31"/>
      <c r="DD730" s="31"/>
      <c r="DE730" s="31"/>
      <c r="DF730" s="31"/>
      <c r="DG730" s="31"/>
      <c r="DH730" s="31"/>
      <c r="DI730" s="31"/>
      <c r="DJ730" s="31"/>
      <c r="DK730" s="31"/>
      <c r="DL730" s="31"/>
      <c r="DM730" s="31"/>
      <c r="DN730" s="31"/>
      <c r="DO730" s="31"/>
      <c r="DP730" s="31"/>
      <c r="DQ730" s="31"/>
      <c r="DR730" s="31"/>
      <c r="DS730" s="31"/>
      <c r="DT730" s="31"/>
      <c r="DU730" s="31"/>
      <c r="DV730" s="31"/>
      <c r="DW730" s="31"/>
      <c r="DX730" s="31"/>
      <c r="DY730" s="31"/>
    </row>
    <row r="731">
      <c r="U731" s="31"/>
      <c r="V731" s="31"/>
      <c r="W731" s="31"/>
      <c r="AL731" s="31"/>
      <c r="AS731" s="31"/>
      <c r="AT731" s="31"/>
      <c r="AU731" s="31"/>
      <c r="AY731" s="31"/>
      <c r="BA731" s="31"/>
      <c r="BC731" s="31"/>
      <c r="BJ731" s="31"/>
      <c r="BK731" s="31"/>
      <c r="BQ731" s="31"/>
      <c r="BR731" s="31"/>
      <c r="BS731" s="31"/>
      <c r="BT731" s="31"/>
      <c r="BU731" s="31"/>
      <c r="BV731" s="31"/>
      <c r="BW731" s="31"/>
      <c r="CQ731" s="31"/>
      <c r="CR731" s="31"/>
      <c r="CS731" s="31"/>
      <c r="CT731" s="31"/>
      <c r="CU731" s="31"/>
      <c r="CV731" s="31"/>
      <c r="CW731" s="31"/>
      <c r="CX731" s="31"/>
      <c r="CY731" s="31"/>
      <c r="CZ731" s="31"/>
      <c r="DA731" s="31"/>
      <c r="DB731" s="31"/>
      <c r="DC731" s="31"/>
      <c r="DD731" s="31"/>
      <c r="DE731" s="31"/>
      <c r="DF731" s="31"/>
      <c r="DG731" s="31"/>
      <c r="DH731" s="31"/>
      <c r="DI731" s="31"/>
      <c r="DJ731" s="31"/>
      <c r="DK731" s="31"/>
      <c r="DL731" s="31"/>
      <c r="DM731" s="31"/>
      <c r="DN731" s="31"/>
      <c r="DO731" s="31"/>
      <c r="DP731" s="31"/>
      <c r="DQ731" s="31"/>
      <c r="DR731" s="31"/>
      <c r="DS731" s="31"/>
      <c r="DT731" s="31"/>
      <c r="DU731" s="31"/>
      <c r="DV731" s="31"/>
      <c r="DW731" s="31"/>
      <c r="DX731" s="31"/>
      <c r="DY731" s="31"/>
    </row>
    <row r="732">
      <c r="U732" s="31"/>
      <c r="V732" s="31"/>
      <c r="W732" s="31"/>
      <c r="AL732" s="31"/>
      <c r="AS732" s="31"/>
      <c r="AT732" s="31"/>
      <c r="AU732" s="31"/>
      <c r="AY732" s="31"/>
      <c r="BA732" s="31"/>
      <c r="BC732" s="31"/>
      <c r="BJ732" s="31"/>
      <c r="BK732" s="31"/>
      <c r="BQ732" s="31"/>
      <c r="BR732" s="31"/>
      <c r="BS732" s="31"/>
      <c r="BT732" s="31"/>
      <c r="BU732" s="31"/>
      <c r="BV732" s="31"/>
      <c r="BW732" s="31"/>
      <c r="CQ732" s="31"/>
      <c r="CR732" s="31"/>
      <c r="CS732" s="31"/>
      <c r="CT732" s="31"/>
      <c r="CU732" s="31"/>
      <c r="CV732" s="31"/>
      <c r="CW732" s="31"/>
      <c r="CX732" s="31"/>
      <c r="CY732" s="31"/>
      <c r="CZ732" s="31"/>
      <c r="DA732" s="31"/>
      <c r="DB732" s="31"/>
      <c r="DC732" s="31"/>
      <c r="DD732" s="31"/>
      <c r="DE732" s="31"/>
      <c r="DF732" s="31"/>
      <c r="DG732" s="31"/>
      <c r="DH732" s="31"/>
      <c r="DI732" s="31"/>
      <c r="DJ732" s="31"/>
      <c r="DK732" s="31"/>
      <c r="DL732" s="31"/>
      <c r="DM732" s="31"/>
      <c r="DN732" s="31"/>
      <c r="DO732" s="31"/>
      <c r="DP732" s="31"/>
      <c r="DQ732" s="31"/>
      <c r="DR732" s="31"/>
      <c r="DS732" s="31"/>
      <c r="DT732" s="31"/>
      <c r="DU732" s="31"/>
      <c r="DV732" s="31"/>
      <c r="DW732" s="31"/>
      <c r="DX732" s="31"/>
      <c r="DY732" s="31"/>
    </row>
    <row r="733">
      <c r="U733" s="31"/>
      <c r="V733" s="31"/>
      <c r="W733" s="31"/>
      <c r="AL733" s="31"/>
      <c r="AS733" s="31"/>
      <c r="AT733" s="31"/>
      <c r="AU733" s="31"/>
      <c r="AY733" s="31"/>
      <c r="BA733" s="31"/>
      <c r="BC733" s="31"/>
      <c r="BJ733" s="31"/>
      <c r="BK733" s="31"/>
      <c r="BQ733" s="31"/>
      <c r="BR733" s="31"/>
      <c r="BS733" s="31"/>
      <c r="BT733" s="31"/>
      <c r="BU733" s="31"/>
      <c r="BV733" s="31"/>
      <c r="BW733" s="31"/>
      <c r="CQ733" s="31"/>
      <c r="CR733" s="31"/>
      <c r="CS733" s="31"/>
      <c r="CT733" s="31"/>
      <c r="CU733" s="31"/>
      <c r="CV733" s="31"/>
      <c r="CW733" s="31"/>
      <c r="CX733" s="31"/>
      <c r="CY733" s="31"/>
      <c r="CZ733" s="31"/>
      <c r="DA733" s="31"/>
      <c r="DB733" s="31"/>
      <c r="DC733" s="31"/>
      <c r="DD733" s="31"/>
      <c r="DE733" s="31"/>
      <c r="DF733" s="31"/>
      <c r="DG733" s="31"/>
      <c r="DH733" s="31"/>
      <c r="DI733" s="31"/>
      <c r="DJ733" s="31"/>
      <c r="DK733" s="31"/>
      <c r="DL733" s="31"/>
      <c r="DM733" s="31"/>
      <c r="DN733" s="31"/>
      <c r="DO733" s="31"/>
      <c r="DP733" s="31"/>
      <c r="DQ733" s="31"/>
      <c r="DR733" s="31"/>
      <c r="DS733" s="31"/>
      <c r="DT733" s="31"/>
      <c r="DU733" s="31"/>
      <c r="DV733" s="31"/>
      <c r="DW733" s="31"/>
      <c r="DX733" s="31"/>
      <c r="DY733" s="31"/>
    </row>
    <row r="734">
      <c r="U734" s="31"/>
      <c r="V734" s="31"/>
      <c r="W734" s="31"/>
      <c r="AL734" s="31"/>
      <c r="AS734" s="31"/>
      <c r="AT734" s="31"/>
      <c r="AU734" s="31"/>
      <c r="AY734" s="31"/>
      <c r="BA734" s="31"/>
      <c r="BC734" s="31"/>
      <c r="BJ734" s="31"/>
      <c r="BK734" s="31"/>
      <c r="BQ734" s="31"/>
      <c r="BR734" s="31"/>
      <c r="BS734" s="31"/>
      <c r="BT734" s="31"/>
      <c r="BU734" s="31"/>
      <c r="BV734" s="31"/>
      <c r="BW734" s="31"/>
      <c r="CQ734" s="31"/>
      <c r="CR734" s="31"/>
      <c r="CS734" s="31"/>
      <c r="CT734" s="31"/>
      <c r="CU734" s="31"/>
      <c r="CV734" s="31"/>
      <c r="CW734" s="31"/>
      <c r="CX734" s="31"/>
      <c r="CY734" s="31"/>
      <c r="CZ734" s="31"/>
      <c r="DA734" s="31"/>
      <c r="DB734" s="31"/>
      <c r="DC734" s="31"/>
      <c r="DD734" s="31"/>
      <c r="DE734" s="31"/>
      <c r="DF734" s="31"/>
      <c r="DG734" s="31"/>
      <c r="DH734" s="31"/>
      <c r="DI734" s="31"/>
      <c r="DJ734" s="31"/>
      <c r="DK734" s="31"/>
      <c r="DL734" s="31"/>
      <c r="DM734" s="31"/>
      <c r="DN734" s="31"/>
      <c r="DO734" s="31"/>
      <c r="DP734" s="31"/>
      <c r="DQ734" s="31"/>
      <c r="DR734" s="31"/>
      <c r="DS734" s="31"/>
      <c r="DT734" s="31"/>
      <c r="DU734" s="31"/>
      <c r="DV734" s="31"/>
      <c r="DW734" s="31"/>
      <c r="DX734" s="31"/>
      <c r="DY734" s="31"/>
    </row>
    <row r="735">
      <c r="U735" s="31"/>
      <c r="V735" s="31"/>
      <c r="W735" s="31"/>
      <c r="AL735" s="31"/>
      <c r="AS735" s="31"/>
      <c r="AT735" s="31"/>
      <c r="AU735" s="31"/>
      <c r="AY735" s="31"/>
      <c r="BA735" s="31"/>
      <c r="BC735" s="31"/>
      <c r="BJ735" s="31"/>
      <c r="BK735" s="31"/>
      <c r="BQ735" s="31"/>
      <c r="BR735" s="31"/>
      <c r="BS735" s="31"/>
      <c r="BT735" s="31"/>
      <c r="BU735" s="31"/>
      <c r="BV735" s="31"/>
      <c r="BW735" s="31"/>
      <c r="CQ735" s="31"/>
      <c r="CR735" s="31"/>
      <c r="CS735" s="31"/>
      <c r="CT735" s="31"/>
      <c r="CU735" s="31"/>
      <c r="CV735" s="31"/>
      <c r="CW735" s="31"/>
      <c r="CX735" s="31"/>
      <c r="CY735" s="31"/>
      <c r="CZ735" s="31"/>
      <c r="DA735" s="31"/>
      <c r="DB735" s="31"/>
      <c r="DC735" s="31"/>
      <c r="DD735" s="31"/>
      <c r="DE735" s="31"/>
      <c r="DF735" s="31"/>
      <c r="DG735" s="31"/>
      <c r="DH735" s="31"/>
      <c r="DI735" s="31"/>
      <c r="DJ735" s="31"/>
      <c r="DK735" s="31"/>
      <c r="DL735" s="31"/>
      <c r="DM735" s="31"/>
      <c r="DN735" s="31"/>
      <c r="DO735" s="31"/>
      <c r="DP735" s="31"/>
      <c r="DQ735" s="31"/>
      <c r="DR735" s="31"/>
      <c r="DS735" s="31"/>
      <c r="DT735" s="31"/>
      <c r="DU735" s="31"/>
      <c r="DV735" s="31"/>
      <c r="DW735" s="31"/>
      <c r="DX735" s="31"/>
      <c r="DY735" s="31"/>
    </row>
    <row r="736">
      <c r="U736" s="31"/>
      <c r="V736" s="31"/>
      <c r="W736" s="31"/>
      <c r="AL736" s="31"/>
      <c r="AS736" s="31"/>
      <c r="AT736" s="31"/>
      <c r="AU736" s="31"/>
      <c r="AY736" s="31"/>
      <c r="BA736" s="31"/>
      <c r="BC736" s="31"/>
      <c r="BJ736" s="31"/>
      <c r="BK736" s="31"/>
      <c r="BQ736" s="31"/>
      <c r="BR736" s="31"/>
      <c r="BS736" s="31"/>
      <c r="BT736" s="31"/>
      <c r="BU736" s="31"/>
      <c r="BV736" s="31"/>
      <c r="BW736" s="31"/>
      <c r="CQ736" s="31"/>
      <c r="CR736" s="31"/>
      <c r="CS736" s="31"/>
      <c r="CT736" s="31"/>
      <c r="CU736" s="31"/>
      <c r="CV736" s="31"/>
      <c r="CW736" s="31"/>
      <c r="CX736" s="31"/>
      <c r="CY736" s="31"/>
      <c r="CZ736" s="31"/>
      <c r="DA736" s="31"/>
      <c r="DB736" s="31"/>
      <c r="DC736" s="31"/>
      <c r="DD736" s="31"/>
      <c r="DE736" s="31"/>
      <c r="DF736" s="31"/>
      <c r="DG736" s="31"/>
      <c r="DH736" s="31"/>
      <c r="DI736" s="31"/>
      <c r="DJ736" s="31"/>
      <c r="DK736" s="31"/>
      <c r="DL736" s="31"/>
      <c r="DM736" s="31"/>
      <c r="DN736" s="31"/>
      <c r="DO736" s="31"/>
      <c r="DP736" s="31"/>
      <c r="DQ736" s="31"/>
      <c r="DR736" s="31"/>
      <c r="DS736" s="31"/>
      <c r="DT736" s="31"/>
      <c r="DU736" s="31"/>
      <c r="DV736" s="31"/>
      <c r="DW736" s="31"/>
      <c r="DX736" s="31"/>
      <c r="DY736" s="31"/>
    </row>
    <row r="737">
      <c r="U737" s="31"/>
      <c r="V737" s="31"/>
      <c r="W737" s="31"/>
      <c r="AL737" s="31"/>
      <c r="AS737" s="31"/>
      <c r="AT737" s="31"/>
      <c r="AU737" s="31"/>
      <c r="AY737" s="31"/>
      <c r="BA737" s="31"/>
      <c r="BC737" s="31"/>
      <c r="BJ737" s="31"/>
      <c r="BK737" s="31"/>
      <c r="BQ737" s="31"/>
      <c r="BR737" s="31"/>
      <c r="BS737" s="31"/>
      <c r="BT737" s="31"/>
      <c r="BU737" s="31"/>
      <c r="BV737" s="31"/>
      <c r="BW737" s="31"/>
      <c r="CQ737" s="31"/>
      <c r="CR737" s="31"/>
      <c r="CS737" s="31"/>
      <c r="CT737" s="31"/>
      <c r="CU737" s="31"/>
      <c r="CV737" s="31"/>
      <c r="CW737" s="31"/>
      <c r="CX737" s="31"/>
      <c r="CY737" s="31"/>
      <c r="CZ737" s="31"/>
      <c r="DA737" s="31"/>
      <c r="DB737" s="31"/>
      <c r="DC737" s="31"/>
      <c r="DD737" s="31"/>
      <c r="DE737" s="31"/>
      <c r="DF737" s="31"/>
      <c r="DG737" s="31"/>
      <c r="DH737" s="31"/>
      <c r="DI737" s="31"/>
      <c r="DJ737" s="31"/>
      <c r="DK737" s="31"/>
      <c r="DL737" s="31"/>
      <c r="DM737" s="31"/>
      <c r="DN737" s="31"/>
      <c r="DO737" s="31"/>
      <c r="DP737" s="31"/>
      <c r="DQ737" s="31"/>
      <c r="DR737" s="31"/>
      <c r="DS737" s="31"/>
      <c r="DT737" s="31"/>
      <c r="DU737" s="31"/>
      <c r="DV737" s="31"/>
      <c r="DW737" s="31"/>
      <c r="DX737" s="31"/>
      <c r="DY737" s="31"/>
    </row>
    <row r="738">
      <c r="U738" s="31"/>
      <c r="V738" s="31"/>
      <c r="W738" s="31"/>
      <c r="AL738" s="31"/>
      <c r="AS738" s="31"/>
      <c r="AT738" s="31"/>
      <c r="AU738" s="31"/>
      <c r="AY738" s="31"/>
      <c r="BA738" s="31"/>
      <c r="BC738" s="31"/>
      <c r="BJ738" s="31"/>
      <c r="BK738" s="31"/>
      <c r="BQ738" s="31"/>
      <c r="BR738" s="31"/>
      <c r="BS738" s="31"/>
      <c r="BT738" s="31"/>
      <c r="BU738" s="31"/>
      <c r="BV738" s="31"/>
      <c r="BW738" s="31"/>
      <c r="CQ738" s="31"/>
      <c r="CR738" s="31"/>
      <c r="CS738" s="31"/>
      <c r="CT738" s="31"/>
      <c r="CU738" s="31"/>
      <c r="CV738" s="31"/>
      <c r="CW738" s="31"/>
      <c r="CX738" s="31"/>
      <c r="CY738" s="31"/>
      <c r="CZ738" s="31"/>
      <c r="DA738" s="31"/>
      <c r="DB738" s="31"/>
      <c r="DC738" s="31"/>
      <c r="DD738" s="31"/>
      <c r="DE738" s="31"/>
      <c r="DF738" s="31"/>
      <c r="DG738" s="31"/>
      <c r="DH738" s="31"/>
      <c r="DI738" s="31"/>
      <c r="DJ738" s="31"/>
      <c r="DK738" s="31"/>
      <c r="DL738" s="31"/>
      <c r="DM738" s="31"/>
      <c r="DN738" s="31"/>
      <c r="DO738" s="31"/>
      <c r="DP738" s="31"/>
      <c r="DQ738" s="31"/>
      <c r="DR738" s="31"/>
      <c r="DS738" s="31"/>
      <c r="DT738" s="31"/>
      <c r="DU738" s="31"/>
      <c r="DV738" s="31"/>
      <c r="DW738" s="31"/>
      <c r="DX738" s="31"/>
      <c r="DY738" s="31"/>
    </row>
    <row r="739">
      <c r="U739" s="31"/>
      <c r="V739" s="31"/>
      <c r="W739" s="31"/>
      <c r="AL739" s="31"/>
      <c r="AS739" s="31"/>
      <c r="AT739" s="31"/>
      <c r="AU739" s="31"/>
      <c r="AY739" s="31"/>
      <c r="BA739" s="31"/>
      <c r="BC739" s="31"/>
      <c r="BJ739" s="31"/>
      <c r="BK739" s="31"/>
      <c r="BQ739" s="31"/>
      <c r="BR739" s="31"/>
      <c r="BS739" s="31"/>
      <c r="BT739" s="31"/>
      <c r="BU739" s="31"/>
      <c r="BV739" s="31"/>
      <c r="BW739" s="31"/>
      <c r="CQ739" s="31"/>
      <c r="CR739" s="31"/>
      <c r="CS739" s="31"/>
      <c r="CT739" s="31"/>
      <c r="CU739" s="31"/>
      <c r="CV739" s="31"/>
      <c r="CW739" s="31"/>
      <c r="CX739" s="31"/>
      <c r="CY739" s="31"/>
      <c r="CZ739" s="31"/>
      <c r="DA739" s="31"/>
      <c r="DB739" s="31"/>
      <c r="DC739" s="31"/>
      <c r="DD739" s="31"/>
      <c r="DE739" s="31"/>
      <c r="DF739" s="31"/>
      <c r="DG739" s="31"/>
      <c r="DH739" s="31"/>
      <c r="DI739" s="31"/>
      <c r="DJ739" s="31"/>
      <c r="DK739" s="31"/>
      <c r="DL739" s="31"/>
      <c r="DM739" s="31"/>
      <c r="DN739" s="31"/>
      <c r="DO739" s="31"/>
      <c r="DP739" s="31"/>
      <c r="DQ739" s="31"/>
      <c r="DR739" s="31"/>
      <c r="DS739" s="31"/>
      <c r="DT739" s="31"/>
      <c r="DU739" s="31"/>
      <c r="DV739" s="31"/>
      <c r="DW739" s="31"/>
      <c r="DX739" s="31"/>
      <c r="DY739" s="31"/>
    </row>
    <row r="740">
      <c r="U740" s="31"/>
      <c r="V740" s="31"/>
      <c r="W740" s="31"/>
      <c r="AL740" s="31"/>
      <c r="AS740" s="31"/>
      <c r="AT740" s="31"/>
      <c r="AU740" s="31"/>
      <c r="AY740" s="31"/>
      <c r="BA740" s="31"/>
      <c r="BC740" s="31"/>
      <c r="BJ740" s="31"/>
      <c r="BK740" s="31"/>
      <c r="BQ740" s="31"/>
      <c r="BR740" s="31"/>
      <c r="BS740" s="31"/>
      <c r="BT740" s="31"/>
      <c r="BU740" s="31"/>
      <c r="BV740" s="31"/>
      <c r="BW740" s="31"/>
      <c r="CQ740" s="31"/>
      <c r="CR740" s="31"/>
      <c r="CS740" s="31"/>
      <c r="CT740" s="31"/>
      <c r="CU740" s="31"/>
      <c r="CV740" s="31"/>
      <c r="CW740" s="31"/>
      <c r="CX740" s="31"/>
      <c r="CY740" s="31"/>
      <c r="CZ740" s="31"/>
      <c r="DA740" s="31"/>
      <c r="DB740" s="31"/>
      <c r="DC740" s="31"/>
      <c r="DD740" s="31"/>
      <c r="DE740" s="31"/>
      <c r="DF740" s="31"/>
      <c r="DG740" s="31"/>
      <c r="DH740" s="31"/>
      <c r="DI740" s="31"/>
      <c r="DJ740" s="31"/>
      <c r="DK740" s="31"/>
      <c r="DL740" s="31"/>
      <c r="DM740" s="31"/>
      <c r="DN740" s="31"/>
      <c r="DO740" s="31"/>
      <c r="DP740" s="31"/>
      <c r="DQ740" s="31"/>
      <c r="DR740" s="31"/>
      <c r="DS740" s="31"/>
      <c r="DT740" s="31"/>
      <c r="DU740" s="31"/>
      <c r="DV740" s="31"/>
      <c r="DW740" s="31"/>
      <c r="DX740" s="31"/>
      <c r="DY740" s="31"/>
    </row>
    <row r="741">
      <c r="U741" s="31"/>
      <c r="V741" s="31"/>
      <c r="W741" s="31"/>
      <c r="AL741" s="31"/>
      <c r="AS741" s="31"/>
      <c r="AT741" s="31"/>
      <c r="AU741" s="31"/>
      <c r="AY741" s="31"/>
      <c r="BA741" s="31"/>
      <c r="BC741" s="31"/>
      <c r="BJ741" s="31"/>
      <c r="BK741" s="31"/>
      <c r="BQ741" s="31"/>
      <c r="BR741" s="31"/>
      <c r="BS741" s="31"/>
      <c r="BT741" s="31"/>
      <c r="BU741" s="31"/>
      <c r="BV741" s="31"/>
      <c r="BW741" s="31"/>
      <c r="CQ741" s="31"/>
      <c r="CR741" s="31"/>
      <c r="CS741" s="31"/>
      <c r="CT741" s="31"/>
      <c r="CU741" s="31"/>
      <c r="CV741" s="31"/>
      <c r="CW741" s="31"/>
      <c r="CX741" s="31"/>
      <c r="CY741" s="31"/>
      <c r="CZ741" s="31"/>
      <c r="DA741" s="31"/>
      <c r="DB741" s="31"/>
      <c r="DC741" s="31"/>
      <c r="DD741" s="31"/>
      <c r="DE741" s="31"/>
      <c r="DF741" s="31"/>
      <c r="DG741" s="31"/>
      <c r="DH741" s="31"/>
      <c r="DI741" s="31"/>
      <c r="DJ741" s="31"/>
      <c r="DK741" s="31"/>
      <c r="DL741" s="31"/>
      <c r="DM741" s="31"/>
      <c r="DN741" s="31"/>
      <c r="DO741" s="31"/>
      <c r="DP741" s="31"/>
      <c r="DQ741" s="31"/>
      <c r="DR741" s="31"/>
      <c r="DS741" s="31"/>
      <c r="DT741" s="31"/>
      <c r="DU741" s="31"/>
      <c r="DV741" s="31"/>
      <c r="DW741" s="31"/>
      <c r="DX741" s="31"/>
      <c r="DY741" s="31"/>
    </row>
    <row r="742">
      <c r="U742" s="31"/>
      <c r="V742" s="31"/>
      <c r="W742" s="31"/>
      <c r="AL742" s="31"/>
      <c r="AS742" s="31"/>
      <c r="AT742" s="31"/>
      <c r="AU742" s="31"/>
      <c r="AY742" s="31"/>
      <c r="BA742" s="31"/>
      <c r="BC742" s="31"/>
      <c r="BJ742" s="31"/>
      <c r="BK742" s="31"/>
      <c r="BQ742" s="31"/>
      <c r="BR742" s="31"/>
      <c r="BS742" s="31"/>
      <c r="BT742" s="31"/>
      <c r="BU742" s="31"/>
      <c r="BV742" s="31"/>
      <c r="BW742" s="31"/>
      <c r="CQ742" s="31"/>
      <c r="CR742" s="31"/>
      <c r="CS742" s="31"/>
      <c r="CT742" s="31"/>
      <c r="CU742" s="31"/>
      <c r="CV742" s="31"/>
      <c r="CW742" s="31"/>
      <c r="CX742" s="31"/>
      <c r="CY742" s="31"/>
      <c r="CZ742" s="31"/>
      <c r="DA742" s="31"/>
      <c r="DB742" s="31"/>
      <c r="DC742" s="31"/>
      <c r="DD742" s="31"/>
      <c r="DE742" s="31"/>
      <c r="DF742" s="31"/>
      <c r="DG742" s="31"/>
      <c r="DH742" s="31"/>
      <c r="DI742" s="31"/>
      <c r="DJ742" s="31"/>
      <c r="DK742" s="31"/>
      <c r="DL742" s="31"/>
      <c r="DM742" s="31"/>
      <c r="DN742" s="31"/>
      <c r="DO742" s="31"/>
      <c r="DP742" s="31"/>
      <c r="DQ742" s="31"/>
      <c r="DR742" s="31"/>
      <c r="DS742" s="31"/>
      <c r="DT742" s="31"/>
      <c r="DU742" s="31"/>
      <c r="DV742" s="31"/>
      <c r="DW742" s="31"/>
      <c r="DX742" s="31"/>
      <c r="DY742" s="31"/>
    </row>
    <row r="743">
      <c r="U743" s="31"/>
      <c r="V743" s="31"/>
      <c r="W743" s="31"/>
      <c r="AL743" s="31"/>
      <c r="AS743" s="31"/>
      <c r="AT743" s="31"/>
      <c r="AU743" s="31"/>
      <c r="AY743" s="31"/>
      <c r="BA743" s="31"/>
      <c r="BC743" s="31"/>
      <c r="BJ743" s="31"/>
      <c r="BK743" s="31"/>
      <c r="BQ743" s="31"/>
      <c r="BR743" s="31"/>
      <c r="BS743" s="31"/>
      <c r="BT743" s="31"/>
      <c r="BU743" s="31"/>
      <c r="BV743" s="31"/>
      <c r="BW743" s="31"/>
      <c r="CQ743" s="31"/>
      <c r="CR743" s="31"/>
      <c r="CS743" s="31"/>
      <c r="CT743" s="31"/>
      <c r="CU743" s="31"/>
      <c r="CV743" s="31"/>
      <c r="CW743" s="31"/>
      <c r="CX743" s="31"/>
      <c r="CY743" s="31"/>
      <c r="CZ743" s="31"/>
      <c r="DA743" s="31"/>
      <c r="DB743" s="31"/>
      <c r="DC743" s="31"/>
      <c r="DD743" s="31"/>
      <c r="DE743" s="31"/>
      <c r="DF743" s="31"/>
      <c r="DG743" s="31"/>
      <c r="DH743" s="31"/>
      <c r="DI743" s="31"/>
      <c r="DJ743" s="31"/>
      <c r="DK743" s="31"/>
      <c r="DL743" s="31"/>
      <c r="DM743" s="31"/>
      <c r="DN743" s="31"/>
      <c r="DO743" s="31"/>
      <c r="DP743" s="31"/>
      <c r="DQ743" s="31"/>
      <c r="DR743" s="31"/>
      <c r="DS743" s="31"/>
      <c r="DT743" s="31"/>
      <c r="DU743" s="31"/>
      <c r="DV743" s="31"/>
      <c r="DW743" s="31"/>
      <c r="DX743" s="31"/>
      <c r="DY743" s="31"/>
    </row>
    <row r="744">
      <c r="U744" s="31"/>
      <c r="V744" s="31"/>
      <c r="W744" s="31"/>
      <c r="AL744" s="31"/>
      <c r="AS744" s="31"/>
      <c r="AT744" s="31"/>
      <c r="AU744" s="31"/>
      <c r="AY744" s="31"/>
      <c r="BA744" s="31"/>
      <c r="BC744" s="31"/>
      <c r="BJ744" s="31"/>
      <c r="BK744" s="31"/>
      <c r="BQ744" s="31"/>
      <c r="BR744" s="31"/>
      <c r="BS744" s="31"/>
      <c r="BT744" s="31"/>
      <c r="BU744" s="31"/>
      <c r="BV744" s="31"/>
      <c r="BW744" s="31"/>
      <c r="CQ744" s="31"/>
      <c r="CR744" s="31"/>
      <c r="CS744" s="31"/>
      <c r="CT744" s="31"/>
      <c r="CU744" s="31"/>
      <c r="CV744" s="31"/>
      <c r="CW744" s="31"/>
      <c r="CX744" s="31"/>
      <c r="CY744" s="31"/>
      <c r="CZ744" s="31"/>
      <c r="DA744" s="31"/>
      <c r="DB744" s="31"/>
      <c r="DC744" s="31"/>
      <c r="DD744" s="31"/>
      <c r="DE744" s="31"/>
      <c r="DF744" s="31"/>
      <c r="DG744" s="31"/>
      <c r="DH744" s="31"/>
      <c r="DI744" s="31"/>
      <c r="DJ744" s="31"/>
      <c r="DK744" s="31"/>
      <c r="DL744" s="31"/>
      <c r="DM744" s="31"/>
      <c r="DN744" s="31"/>
      <c r="DO744" s="31"/>
      <c r="DP744" s="31"/>
      <c r="DQ744" s="31"/>
      <c r="DR744" s="31"/>
      <c r="DS744" s="31"/>
      <c r="DT744" s="31"/>
      <c r="DU744" s="31"/>
      <c r="DV744" s="31"/>
      <c r="DW744" s="31"/>
      <c r="DX744" s="31"/>
      <c r="DY744" s="31"/>
    </row>
    <row r="745">
      <c r="U745" s="31"/>
      <c r="V745" s="31"/>
      <c r="W745" s="31"/>
      <c r="AL745" s="31"/>
      <c r="AS745" s="31"/>
      <c r="AT745" s="31"/>
      <c r="AU745" s="31"/>
      <c r="AY745" s="31"/>
      <c r="BA745" s="31"/>
      <c r="BC745" s="31"/>
      <c r="BJ745" s="31"/>
      <c r="BK745" s="31"/>
      <c r="BQ745" s="31"/>
      <c r="BR745" s="31"/>
      <c r="BS745" s="31"/>
      <c r="BT745" s="31"/>
      <c r="BU745" s="31"/>
      <c r="BV745" s="31"/>
      <c r="BW745" s="31"/>
      <c r="CQ745" s="31"/>
      <c r="CR745" s="31"/>
      <c r="CS745" s="31"/>
      <c r="CT745" s="31"/>
      <c r="CU745" s="31"/>
      <c r="CV745" s="31"/>
      <c r="CW745" s="31"/>
      <c r="CX745" s="31"/>
      <c r="CY745" s="31"/>
      <c r="CZ745" s="31"/>
      <c r="DA745" s="31"/>
      <c r="DB745" s="31"/>
      <c r="DC745" s="31"/>
      <c r="DD745" s="31"/>
      <c r="DE745" s="31"/>
      <c r="DF745" s="31"/>
      <c r="DG745" s="31"/>
      <c r="DH745" s="31"/>
      <c r="DI745" s="31"/>
      <c r="DJ745" s="31"/>
      <c r="DK745" s="31"/>
      <c r="DL745" s="31"/>
      <c r="DM745" s="31"/>
      <c r="DN745" s="31"/>
      <c r="DO745" s="31"/>
      <c r="DP745" s="31"/>
      <c r="DQ745" s="31"/>
      <c r="DR745" s="31"/>
      <c r="DS745" s="31"/>
      <c r="DT745" s="31"/>
      <c r="DU745" s="31"/>
      <c r="DV745" s="31"/>
      <c r="DW745" s="31"/>
      <c r="DX745" s="31"/>
      <c r="DY745" s="31"/>
    </row>
    <row r="746">
      <c r="U746" s="31"/>
      <c r="V746" s="31"/>
      <c r="W746" s="31"/>
      <c r="AL746" s="31"/>
      <c r="AS746" s="31"/>
      <c r="AT746" s="31"/>
      <c r="AU746" s="31"/>
      <c r="AY746" s="31"/>
      <c r="BA746" s="31"/>
      <c r="BC746" s="31"/>
      <c r="BJ746" s="31"/>
      <c r="BK746" s="31"/>
      <c r="BQ746" s="31"/>
      <c r="BR746" s="31"/>
      <c r="BS746" s="31"/>
      <c r="BT746" s="31"/>
      <c r="BU746" s="31"/>
      <c r="BV746" s="31"/>
      <c r="BW746" s="31"/>
      <c r="CQ746" s="31"/>
      <c r="CR746" s="31"/>
      <c r="CS746" s="31"/>
      <c r="CT746" s="31"/>
      <c r="CU746" s="31"/>
      <c r="CV746" s="31"/>
      <c r="CW746" s="31"/>
      <c r="CX746" s="31"/>
      <c r="CY746" s="31"/>
      <c r="CZ746" s="31"/>
      <c r="DA746" s="31"/>
      <c r="DB746" s="31"/>
      <c r="DC746" s="31"/>
      <c r="DD746" s="31"/>
      <c r="DE746" s="31"/>
      <c r="DF746" s="31"/>
      <c r="DG746" s="31"/>
      <c r="DH746" s="31"/>
      <c r="DI746" s="31"/>
      <c r="DJ746" s="31"/>
      <c r="DK746" s="31"/>
      <c r="DL746" s="31"/>
      <c r="DM746" s="31"/>
      <c r="DN746" s="31"/>
      <c r="DO746" s="31"/>
      <c r="DP746" s="31"/>
      <c r="DQ746" s="31"/>
      <c r="DR746" s="31"/>
      <c r="DS746" s="31"/>
      <c r="DT746" s="31"/>
      <c r="DU746" s="31"/>
      <c r="DV746" s="31"/>
      <c r="DW746" s="31"/>
      <c r="DX746" s="31"/>
      <c r="DY746" s="31"/>
    </row>
    <row r="747">
      <c r="U747" s="31"/>
      <c r="V747" s="31"/>
      <c r="W747" s="31"/>
      <c r="AL747" s="31"/>
      <c r="AS747" s="31"/>
      <c r="AT747" s="31"/>
      <c r="AU747" s="31"/>
      <c r="AY747" s="31"/>
      <c r="BA747" s="31"/>
      <c r="BC747" s="31"/>
      <c r="BJ747" s="31"/>
      <c r="BK747" s="31"/>
      <c r="BQ747" s="31"/>
      <c r="BR747" s="31"/>
      <c r="BS747" s="31"/>
      <c r="BT747" s="31"/>
      <c r="BU747" s="31"/>
      <c r="BV747" s="31"/>
      <c r="BW747" s="31"/>
      <c r="CQ747" s="31"/>
      <c r="CR747" s="31"/>
      <c r="CS747" s="31"/>
      <c r="CT747" s="31"/>
      <c r="CU747" s="31"/>
      <c r="CV747" s="31"/>
      <c r="CW747" s="31"/>
      <c r="CX747" s="31"/>
      <c r="CY747" s="31"/>
      <c r="CZ747" s="31"/>
      <c r="DA747" s="31"/>
      <c r="DB747" s="31"/>
      <c r="DC747" s="31"/>
      <c r="DD747" s="31"/>
      <c r="DE747" s="31"/>
      <c r="DF747" s="31"/>
      <c r="DG747" s="31"/>
      <c r="DH747" s="31"/>
      <c r="DI747" s="31"/>
      <c r="DJ747" s="31"/>
      <c r="DK747" s="31"/>
      <c r="DL747" s="31"/>
      <c r="DM747" s="31"/>
      <c r="DN747" s="31"/>
      <c r="DO747" s="31"/>
      <c r="DP747" s="31"/>
      <c r="DQ747" s="31"/>
      <c r="DR747" s="31"/>
      <c r="DS747" s="31"/>
      <c r="DT747" s="31"/>
      <c r="DU747" s="31"/>
      <c r="DV747" s="31"/>
      <c r="DW747" s="31"/>
      <c r="DX747" s="31"/>
      <c r="DY747" s="31"/>
    </row>
    <row r="748">
      <c r="U748" s="31"/>
      <c r="V748" s="31"/>
      <c r="W748" s="31"/>
      <c r="AL748" s="31"/>
      <c r="AS748" s="31"/>
      <c r="AT748" s="31"/>
      <c r="AU748" s="31"/>
      <c r="AY748" s="31"/>
      <c r="BA748" s="31"/>
      <c r="BC748" s="31"/>
      <c r="BJ748" s="31"/>
      <c r="BK748" s="31"/>
      <c r="BQ748" s="31"/>
      <c r="BR748" s="31"/>
      <c r="BS748" s="31"/>
      <c r="BT748" s="31"/>
      <c r="BU748" s="31"/>
      <c r="BV748" s="31"/>
      <c r="BW748" s="31"/>
      <c r="CQ748" s="31"/>
      <c r="CR748" s="31"/>
      <c r="CS748" s="31"/>
      <c r="CT748" s="31"/>
      <c r="CU748" s="31"/>
      <c r="CV748" s="31"/>
      <c r="CW748" s="31"/>
      <c r="CX748" s="31"/>
      <c r="CY748" s="31"/>
      <c r="CZ748" s="31"/>
      <c r="DA748" s="31"/>
      <c r="DB748" s="31"/>
      <c r="DC748" s="31"/>
      <c r="DD748" s="31"/>
      <c r="DE748" s="31"/>
      <c r="DF748" s="31"/>
      <c r="DG748" s="31"/>
      <c r="DH748" s="31"/>
      <c r="DI748" s="31"/>
      <c r="DJ748" s="31"/>
      <c r="DK748" s="31"/>
      <c r="DL748" s="31"/>
      <c r="DM748" s="31"/>
      <c r="DN748" s="31"/>
      <c r="DO748" s="31"/>
      <c r="DP748" s="31"/>
      <c r="DQ748" s="31"/>
      <c r="DR748" s="31"/>
      <c r="DS748" s="31"/>
      <c r="DT748" s="31"/>
      <c r="DU748" s="31"/>
      <c r="DV748" s="31"/>
      <c r="DW748" s="31"/>
      <c r="DX748" s="31"/>
      <c r="DY748" s="31"/>
    </row>
    <row r="749">
      <c r="U749" s="31"/>
      <c r="V749" s="31"/>
      <c r="W749" s="31"/>
      <c r="AL749" s="31"/>
      <c r="AS749" s="31"/>
      <c r="AT749" s="31"/>
      <c r="AU749" s="31"/>
      <c r="AY749" s="31"/>
      <c r="BA749" s="31"/>
      <c r="BC749" s="31"/>
      <c r="BJ749" s="31"/>
      <c r="BK749" s="31"/>
      <c r="BQ749" s="31"/>
      <c r="BR749" s="31"/>
      <c r="BS749" s="31"/>
      <c r="BT749" s="31"/>
      <c r="BU749" s="31"/>
      <c r="BV749" s="31"/>
      <c r="BW749" s="31"/>
      <c r="CQ749" s="31"/>
      <c r="CR749" s="31"/>
      <c r="CS749" s="31"/>
      <c r="CT749" s="31"/>
      <c r="CU749" s="31"/>
      <c r="CV749" s="31"/>
      <c r="CW749" s="31"/>
      <c r="CX749" s="31"/>
      <c r="CY749" s="31"/>
      <c r="CZ749" s="31"/>
      <c r="DA749" s="31"/>
      <c r="DB749" s="31"/>
      <c r="DC749" s="31"/>
      <c r="DD749" s="31"/>
      <c r="DE749" s="31"/>
      <c r="DF749" s="31"/>
      <c r="DG749" s="31"/>
      <c r="DH749" s="31"/>
      <c r="DI749" s="31"/>
      <c r="DJ749" s="31"/>
      <c r="DK749" s="31"/>
      <c r="DL749" s="31"/>
      <c r="DM749" s="31"/>
      <c r="DN749" s="31"/>
      <c r="DO749" s="31"/>
      <c r="DP749" s="31"/>
      <c r="DQ749" s="31"/>
      <c r="DR749" s="31"/>
      <c r="DS749" s="31"/>
      <c r="DT749" s="31"/>
      <c r="DU749" s="31"/>
      <c r="DV749" s="31"/>
      <c r="DW749" s="31"/>
      <c r="DX749" s="31"/>
      <c r="DY749" s="31"/>
    </row>
    <row r="750">
      <c r="U750" s="31"/>
      <c r="V750" s="31"/>
      <c r="W750" s="31"/>
      <c r="AL750" s="31"/>
      <c r="AS750" s="31"/>
      <c r="AT750" s="31"/>
      <c r="AU750" s="31"/>
      <c r="AY750" s="31"/>
      <c r="BA750" s="31"/>
      <c r="BC750" s="31"/>
      <c r="BJ750" s="31"/>
      <c r="BK750" s="31"/>
      <c r="BQ750" s="31"/>
      <c r="BR750" s="31"/>
      <c r="BS750" s="31"/>
      <c r="BT750" s="31"/>
      <c r="BU750" s="31"/>
      <c r="BV750" s="31"/>
      <c r="BW750" s="31"/>
      <c r="CQ750" s="31"/>
      <c r="CR750" s="31"/>
      <c r="CS750" s="31"/>
      <c r="CT750" s="31"/>
      <c r="CU750" s="31"/>
      <c r="CV750" s="31"/>
      <c r="CW750" s="31"/>
      <c r="CX750" s="31"/>
      <c r="CY750" s="31"/>
      <c r="CZ750" s="31"/>
      <c r="DA750" s="31"/>
      <c r="DB750" s="31"/>
      <c r="DC750" s="31"/>
      <c r="DD750" s="31"/>
      <c r="DE750" s="31"/>
      <c r="DF750" s="31"/>
      <c r="DG750" s="31"/>
      <c r="DH750" s="31"/>
      <c r="DI750" s="31"/>
      <c r="DJ750" s="31"/>
      <c r="DK750" s="31"/>
      <c r="DL750" s="31"/>
      <c r="DM750" s="31"/>
      <c r="DN750" s="31"/>
      <c r="DO750" s="31"/>
      <c r="DP750" s="31"/>
      <c r="DQ750" s="31"/>
      <c r="DR750" s="31"/>
      <c r="DS750" s="31"/>
      <c r="DT750" s="31"/>
      <c r="DU750" s="31"/>
      <c r="DV750" s="31"/>
      <c r="DW750" s="31"/>
      <c r="DX750" s="31"/>
      <c r="DY750" s="31"/>
    </row>
    <row r="751">
      <c r="U751" s="31"/>
      <c r="V751" s="31"/>
      <c r="W751" s="31"/>
      <c r="AL751" s="31"/>
      <c r="AS751" s="31"/>
      <c r="AT751" s="31"/>
      <c r="AU751" s="31"/>
      <c r="AY751" s="31"/>
      <c r="BA751" s="31"/>
      <c r="BC751" s="31"/>
      <c r="BJ751" s="31"/>
      <c r="BK751" s="31"/>
      <c r="BQ751" s="31"/>
      <c r="BR751" s="31"/>
      <c r="BS751" s="31"/>
      <c r="BT751" s="31"/>
      <c r="BU751" s="31"/>
      <c r="BV751" s="31"/>
      <c r="BW751" s="31"/>
      <c r="CQ751" s="31"/>
      <c r="CR751" s="31"/>
      <c r="CS751" s="31"/>
      <c r="CT751" s="31"/>
      <c r="CU751" s="31"/>
      <c r="CV751" s="31"/>
      <c r="CW751" s="31"/>
      <c r="CX751" s="31"/>
      <c r="CY751" s="31"/>
      <c r="CZ751" s="31"/>
      <c r="DA751" s="31"/>
      <c r="DB751" s="31"/>
      <c r="DC751" s="31"/>
      <c r="DD751" s="31"/>
      <c r="DE751" s="31"/>
      <c r="DF751" s="31"/>
      <c r="DG751" s="31"/>
      <c r="DH751" s="31"/>
      <c r="DI751" s="31"/>
      <c r="DJ751" s="31"/>
      <c r="DK751" s="31"/>
      <c r="DL751" s="31"/>
      <c r="DM751" s="31"/>
      <c r="DN751" s="31"/>
      <c r="DO751" s="31"/>
      <c r="DP751" s="31"/>
      <c r="DQ751" s="31"/>
      <c r="DR751" s="31"/>
      <c r="DS751" s="31"/>
      <c r="DT751" s="31"/>
      <c r="DU751" s="31"/>
      <c r="DV751" s="31"/>
      <c r="DW751" s="31"/>
      <c r="DX751" s="31"/>
      <c r="DY751" s="31"/>
    </row>
    <row r="752">
      <c r="U752" s="31"/>
      <c r="V752" s="31"/>
      <c r="W752" s="31"/>
      <c r="AL752" s="31"/>
      <c r="AS752" s="31"/>
      <c r="AT752" s="31"/>
      <c r="AU752" s="31"/>
      <c r="AY752" s="31"/>
      <c r="BA752" s="31"/>
      <c r="BC752" s="31"/>
      <c r="BJ752" s="31"/>
      <c r="BK752" s="31"/>
      <c r="BQ752" s="31"/>
      <c r="BR752" s="31"/>
      <c r="BS752" s="31"/>
      <c r="BT752" s="31"/>
      <c r="BU752" s="31"/>
      <c r="BV752" s="31"/>
      <c r="BW752" s="31"/>
      <c r="CQ752" s="31"/>
      <c r="CR752" s="31"/>
      <c r="CS752" s="31"/>
      <c r="CT752" s="31"/>
      <c r="CU752" s="31"/>
      <c r="CV752" s="31"/>
      <c r="CW752" s="31"/>
      <c r="CX752" s="31"/>
      <c r="CY752" s="31"/>
      <c r="CZ752" s="31"/>
      <c r="DA752" s="31"/>
      <c r="DB752" s="31"/>
      <c r="DC752" s="31"/>
      <c r="DD752" s="31"/>
      <c r="DE752" s="31"/>
      <c r="DF752" s="31"/>
      <c r="DG752" s="31"/>
      <c r="DH752" s="31"/>
      <c r="DI752" s="31"/>
      <c r="DJ752" s="31"/>
      <c r="DK752" s="31"/>
      <c r="DL752" s="31"/>
      <c r="DM752" s="31"/>
      <c r="DN752" s="31"/>
      <c r="DO752" s="31"/>
      <c r="DP752" s="31"/>
      <c r="DQ752" s="31"/>
      <c r="DR752" s="31"/>
      <c r="DS752" s="31"/>
      <c r="DT752" s="31"/>
      <c r="DU752" s="31"/>
      <c r="DV752" s="31"/>
      <c r="DW752" s="31"/>
      <c r="DX752" s="31"/>
      <c r="DY752" s="31"/>
    </row>
    <row r="753">
      <c r="U753" s="31"/>
      <c r="V753" s="31"/>
      <c r="W753" s="31"/>
      <c r="AL753" s="31"/>
      <c r="AS753" s="31"/>
      <c r="AT753" s="31"/>
      <c r="AU753" s="31"/>
      <c r="AY753" s="31"/>
      <c r="BA753" s="31"/>
      <c r="BC753" s="31"/>
      <c r="BJ753" s="31"/>
      <c r="BK753" s="31"/>
      <c r="BQ753" s="31"/>
      <c r="BR753" s="31"/>
      <c r="BS753" s="31"/>
      <c r="BT753" s="31"/>
      <c r="BU753" s="31"/>
      <c r="BV753" s="31"/>
      <c r="BW753" s="31"/>
      <c r="CQ753" s="31"/>
      <c r="CR753" s="31"/>
      <c r="CS753" s="31"/>
      <c r="CT753" s="31"/>
      <c r="CU753" s="31"/>
      <c r="CV753" s="31"/>
      <c r="CW753" s="31"/>
      <c r="CX753" s="31"/>
      <c r="CY753" s="31"/>
      <c r="CZ753" s="31"/>
      <c r="DA753" s="31"/>
      <c r="DB753" s="31"/>
      <c r="DC753" s="31"/>
      <c r="DD753" s="31"/>
      <c r="DE753" s="31"/>
      <c r="DF753" s="31"/>
      <c r="DG753" s="31"/>
      <c r="DH753" s="31"/>
      <c r="DI753" s="31"/>
      <c r="DJ753" s="31"/>
      <c r="DK753" s="31"/>
      <c r="DL753" s="31"/>
      <c r="DM753" s="31"/>
      <c r="DN753" s="31"/>
      <c r="DO753" s="31"/>
      <c r="DP753" s="31"/>
      <c r="DQ753" s="31"/>
      <c r="DR753" s="31"/>
      <c r="DS753" s="31"/>
      <c r="DT753" s="31"/>
      <c r="DU753" s="31"/>
      <c r="DV753" s="31"/>
      <c r="DW753" s="31"/>
      <c r="DX753" s="31"/>
      <c r="DY753" s="31"/>
    </row>
    <row r="754">
      <c r="U754" s="31"/>
      <c r="V754" s="31"/>
      <c r="W754" s="31"/>
      <c r="AL754" s="31"/>
      <c r="AS754" s="31"/>
      <c r="AT754" s="31"/>
      <c r="AU754" s="31"/>
      <c r="AY754" s="31"/>
      <c r="BA754" s="31"/>
      <c r="BC754" s="31"/>
      <c r="BJ754" s="31"/>
      <c r="BK754" s="31"/>
      <c r="BQ754" s="31"/>
      <c r="BR754" s="31"/>
      <c r="BS754" s="31"/>
      <c r="BT754" s="31"/>
      <c r="BU754" s="31"/>
      <c r="BV754" s="31"/>
      <c r="BW754" s="31"/>
      <c r="CQ754" s="31"/>
      <c r="CR754" s="31"/>
      <c r="CS754" s="31"/>
      <c r="CT754" s="31"/>
      <c r="CU754" s="31"/>
      <c r="CV754" s="31"/>
      <c r="CW754" s="31"/>
      <c r="CX754" s="31"/>
      <c r="CY754" s="31"/>
      <c r="CZ754" s="31"/>
      <c r="DA754" s="31"/>
      <c r="DB754" s="31"/>
      <c r="DC754" s="31"/>
      <c r="DD754" s="31"/>
      <c r="DE754" s="31"/>
      <c r="DF754" s="31"/>
      <c r="DG754" s="31"/>
      <c r="DH754" s="31"/>
      <c r="DI754" s="31"/>
      <c r="DJ754" s="31"/>
      <c r="DK754" s="31"/>
      <c r="DL754" s="31"/>
      <c r="DM754" s="31"/>
      <c r="DN754" s="31"/>
      <c r="DO754" s="31"/>
      <c r="DP754" s="31"/>
      <c r="DQ754" s="31"/>
      <c r="DR754" s="31"/>
      <c r="DS754" s="31"/>
      <c r="DT754" s="31"/>
      <c r="DU754" s="31"/>
      <c r="DV754" s="31"/>
      <c r="DW754" s="31"/>
      <c r="DX754" s="31"/>
      <c r="DY754" s="31"/>
    </row>
    <row r="755">
      <c r="U755" s="31"/>
      <c r="V755" s="31"/>
      <c r="W755" s="31"/>
      <c r="AL755" s="31"/>
      <c r="AS755" s="31"/>
      <c r="AT755" s="31"/>
      <c r="AU755" s="31"/>
      <c r="AY755" s="31"/>
      <c r="BA755" s="31"/>
      <c r="BC755" s="31"/>
      <c r="BJ755" s="31"/>
      <c r="BK755" s="31"/>
      <c r="BQ755" s="31"/>
      <c r="BR755" s="31"/>
      <c r="BS755" s="31"/>
      <c r="BT755" s="31"/>
      <c r="BU755" s="31"/>
      <c r="BV755" s="31"/>
      <c r="BW755" s="31"/>
      <c r="CQ755" s="31"/>
      <c r="CR755" s="31"/>
      <c r="CS755" s="31"/>
      <c r="CT755" s="31"/>
      <c r="CU755" s="31"/>
      <c r="CV755" s="31"/>
      <c r="CW755" s="31"/>
      <c r="CX755" s="31"/>
      <c r="CY755" s="31"/>
      <c r="CZ755" s="31"/>
      <c r="DA755" s="31"/>
      <c r="DB755" s="31"/>
      <c r="DC755" s="31"/>
      <c r="DD755" s="31"/>
      <c r="DE755" s="31"/>
      <c r="DF755" s="31"/>
      <c r="DG755" s="31"/>
      <c r="DH755" s="31"/>
      <c r="DI755" s="31"/>
      <c r="DJ755" s="31"/>
      <c r="DK755" s="31"/>
      <c r="DL755" s="31"/>
      <c r="DM755" s="31"/>
      <c r="DN755" s="31"/>
      <c r="DO755" s="31"/>
      <c r="DP755" s="31"/>
      <c r="DQ755" s="31"/>
      <c r="DR755" s="31"/>
      <c r="DS755" s="31"/>
      <c r="DT755" s="31"/>
      <c r="DU755" s="31"/>
      <c r="DV755" s="31"/>
      <c r="DW755" s="31"/>
      <c r="DX755" s="31"/>
      <c r="DY755" s="31"/>
    </row>
    <row r="756">
      <c r="U756" s="31"/>
      <c r="V756" s="31"/>
      <c r="W756" s="31"/>
      <c r="AL756" s="31"/>
      <c r="AS756" s="31"/>
      <c r="AT756" s="31"/>
      <c r="AU756" s="31"/>
      <c r="AY756" s="31"/>
      <c r="BA756" s="31"/>
      <c r="BC756" s="31"/>
      <c r="BJ756" s="31"/>
      <c r="BK756" s="31"/>
      <c r="BQ756" s="31"/>
      <c r="BR756" s="31"/>
      <c r="BS756" s="31"/>
      <c r="BT756" s="31"/>
      <c r="BU756" s="31"/>
      <c r="BV756" s="31"/>
      <c r="BW756" s="31"/>
      <c r="CQ756" s="31"/>
      <c r="CR756" s="31"/>
      <c r="CS756" s="31"/>
      <c r="CT756" s="31"/>
      <c r="CU756" s="31"/>
      <c r="CV756" s="31"/>
      <c r="CW756" s="31"/>
      <c r="CX756" s="31"/>
      <c r="CY756" s="31"/>
      <c r="CZ756" s="31"/>
      <c r="DA756" s="31"/>
      <c r="DB756" s="31"/>
      <c r="DC756" s="31"/>
      <c r="DD756" s="31"/>
      <c r="DE756" s="31"/>
      <c r="DF756" s="31"/>
      <c r="DG756" s="31"/>
      <c r="DH756" s="31"/>
      <c r="DI756" s="31"/>
      <c r="DJ756" s="31"/>
      <c r="DK756" s="31"/>
      <c r="DL756" s="31"/>
      <c r="DM756" s="31"/>
      <c r="DN756" s="31"/>
      <c r="DO756" s="31"/>
      <c r="DP756" s="31"/>
      <c r="DQ756" s="31"/>
      <c r="DR756" s="31"/>
      <c r="DS756" s="31"/>
      <c r="DT756" s="31"/>
      <c r="DU756" s="31"/>
      <c r="DV756" s="31"/>
      <c r="DW756" s="31"/>
      <c r="DX756" s="31"/>
      <c r="DY756" s="31"/>
    </row>
    <row r="757">
      <c r="U757" s="31"/>
      <c r="V757" s="31"/>
      <c r="W757" s="31"/>
      <c r="AL757" s="31"/>
      <c r="AS757" s="31"/>
      <c r="AT757" s="31"/>
      <c r="AU757" s="31"/>
      <c r="AY757" s="31"/>
      <c r="BA757" s="31"/>
      <c r="BC757" s="31"/>
      <c r="BJ757" s="31"/>
      <c r="BK757" s="31"/>
      <c r="BQ757" s="31"/>
      <c r="BR757" s="31"/>
      <c r="BS757" s="31"/>
      <c r="BT757" s="31"/>
      <c r="BU757" s="31"/>
      <c r="BV757" s="31"/>
      <c r="BW757" s="31"/>
      <c r="CQ757" s="31"/>
      <c r="CR757" s="31"/>
      <c r="CS757" s="31"/>
      <c r="CT757" s="31"/>
      <c r="CU757" s="31"/>
      <c r="CV757" s="31"/>
      <c r="CW757" s="31"/>
      <c r="CX757" s="31"/>
      <c r="CY757" s="31"/>
      <c r="CZ757" s="31"/>
      <c r="DA757" s="31"/>
      <c r="DB757" s="31"/>
      <c r="DC757" s="31"/>
      <c r="DD757" s="31"/>
      <c r="DE757" s="31"/>
      <c r="DF757" s="31"/>
      <c r="DG757" s="31"/>
      <c r="DH757" s="31"/>
      <c r="DI757" s="31"/>
      <c r="DJ757" s="31"/>
      <c r="DK757" s="31"/>
      <c r="DL757" s="31"/>
      <c r="DM757" s="31"/>
      <c r="DN757" s="31"/>
      <c r="DO757" s="31"/>
      <c r="DP757" s="31"/>
      <c r="DQ757" s="31"/>
      <c r="DR757" s="31"/>
      <c r="DS757" s="31"/>
      <c r="DT757" s="31"/>
      <c r="DU757" s="31"/>
      <c r="DV757" s="31"/>
      <c r="DW757" s="31"/>
      <c r="DX757" s="31"/>
      <c r="DY757" s="31"/>
    </row>
    <row r="758">
      <c r="U758" s="31"/>
      <c r="V758" s="31"/>
      <c r="W758" s="31"/>
      <c r="AL758" s="31"/>
      <c r="AS758" s="31"/>
      <c r="AT758" s="31"/>
      <c r="AU758" s="31"/>
      <c r="AY758" s="31"/>
      <c r="BA758" s="31"/>
      <c r="BC758" s="31"/>
      <c r="BJ758" s="31"/>
      <c r="BK758" s="31"/>
      <c r="BQ758" s="31"/>
      <c r="BR758" s="31"/>
      <c r="BS758" s="31"/>
      <c r="BT758" s="31"/>
      <c r="BU758" s="31"/>
      <c r="BV758" s="31"/>
      <c r="BW758" s="31"/>
      <c r="CQ758" s="31"/>
      <c r="CR758" s="31"/>
      <c r="CS758" s="31"/>
      <c r="CT758" s="31"/>
      <c r="CU758" s="31"/>
      <c r="CV758" s="31"/>
      <c r="CW758" s="31"/>
      <c r="CX758" s="31"/>
      <c r="CY758" s="31"/>
      <c r="CZ758" s="31"/>
      <c r="DA758" s="31"/>
      <c r="DB758" s="31"/>
      <c r="DC758" s="31"/>
      <c r="DD758" s="31"/>
      <c r="DE758" s="31"/>
      <c r="DF758" s="31"/>
      <c r="DG758" s="31"/>
      <c r="DH758" s="31"/>
      <c r="DI758" s="31"/>
      <c r="DJ758" s="31"/>
      <c r="DK758" s="31"/>
      <c r="DL758" s="31"/>
      <c r="DM758" s="31"/>
      <c r="DN758" s="31"/>
      <c r="DO758" s="31"/>
      <c r="DP758" s="31"/>
      <c r="DQ758" s="31"/>
      <c r="DR758" s="31"/>
      <c r="DS758" s="31"/>
      <c r="DT758" s="31"/>
      <c r="DU758" s="31"/>
      <c r="DV758" s="31"/>
      <c r="DW758" s="31"/>
      <c r="DX758" s="31"/>
      <c r="DY758" s="31"/>
    </row>
    <row r="759">
      <c r="U759" s="31"/>
      <c r="V759" s="31"/>
      <c r="W759" s="31"/>
      <c r="AL759" s="31"/>
      <c r="AS759" s="31"/>
      <c r="AT759" s="31"/>
      <c r="AU759" s="31"/>
      <c r="AY759" s="31"/>
      <c r="BA759" s="31"/>
      <c r="BC759" s="31"/>
      <c r="BJ759" s="31"/>
      <c r="BK759" s="31"/>
      <c r="BQ759" s="31"/>
      <c r="BR759" s="31"/>
      <c r="BS759" s="31"/>
      <c r="BT759" s="31"/>
      <c r="BU759" s="31"/>
      <c r="BV759" s="31"/>
      <c r="BW759" s="31"/>
      <c r="CQ759" s="31"/>
      <c r="CR759" s="31"/>
      <c r="CS759" s="31"/>
      <c r="CT759" s="31"/>
      <c r="CU759" s="31"/>
      <c r="CV759" s="31"/>
      <c r="CW759" s="31"/>
      <c r="CX759" s="31"/>
      <c r="CY759" s="31"/>
      <c r="CZ759" s="31"/>
      <c r="DA759" s="31"/>
      <c r="DB759" s="31"/>
      <c r="DC759" s="31"/>
      <c r="DD759" s="31"/>
      <c r="DE759" s="31"/>
      <c r="DF759" s="31"/>
      <c r="DG759" s="31"/>
      <c r="DH759" s="31"/>
      <c r="DI759" s="31"/>
      <c r="DJ759" s="31"/>
      <c r="DK759" s="31"/>
      <c r="DL759" s="31"/>
      <c r="DM759" s="31"/>
      <c r="DN759" s="31"/>
      <c r="DO759" s="31"/>
      <c r="DP759" s="31"/>
      <c r="DQ759" s="31"/>
      <c r="DR759" s="31"/>
      <c r="DS759" s="31"/>
      <c r="DT759" s="31"/>
      <c r="DU759" s="31"/>
      <c r="DV759" s="31"/>
      <c r="DW759" s="31"/>
      <c r="DX759" s="31"/>
      <c r="DY759" s="31"/>
    </row>
    <row r="760">
      <c r="U760" s="31"/>
      <c r="V760" s="31"/>
      <c r="W760" s="31"/>
      <c r="AL760" s="31"/>
      <c r="AS760" s="31"/>
      <c r="AT760" s="31"/>
      <c r="AU760" s="31"/>
      <c r="AY760" s="31"/>
      <c r="BA760" s="31"/>
      <c r="BC760" s="31"/>
      <c r="BJ760" s="31"/>
      <c r="BK760" s="31"/>
      <c r="BQ760" s="31"/>
      <c r="BR760" s="31"/>
      <c r="BS760" s="31"/>
      <c r="BT760" s="31"/>
      <c r="BU760" s="31"/>
      <c r="BV760" s="31"/>
      <c r="BW760" s="31"/>
      <c r="CQ760" s="31"/>
      <c r="CR760" s="31"/>
      <c r="CS760" s="31"/>
      <c r="CT760" s="31"/>
      <c r="CU760" s="31"/>
      <c r="CV760" s="31"/>
      <c r="CW760" s="31"/>
      <c r="CX760" s="31"/>
      <c r="CY760" s="31"/>
      <c r="CZ760" s="31"/>
      <c r="DA760" s="31"/>
      <c r="DB760" s="31"/>
      <c r="DC760" s="31"/>
      <c r="DD760" s="31"/>
      <c r="DE760" s="31"/>
      <c r="DF760" s="31"/>
      <c r="DG760" s="31"/>
      <c r="DH760" s="31"/>
      <c r="DI760" s="31"/>
      <c r="DJ760" s="31"/>
      <c r="DK760" s="31"/>
      <c r="DL760" s="31"/>
      <c r="DM760" s="31"/>
      <c r="DN760" s="31"/>
      <c r="DO760" s="31"/>
      <c r="DP760" s="31"/>
      <c r="DQ760" s="31"/>
      <c r="DR760" s="31"/>
      <c r="DS760" s="31"/>
      <c r="DT760" s="31"/>
      <c r="DU760" s="31"/>
      <c r="DV760" s="31"/>
      <c r="DW760" s="31"/>
      <c r="DX760" s="31"/>
      <c r="DY760" s="31"/>
    </row>
    <row r="761">
      <c r="U761" s="31"/>
      <c r="V761" s="31"/>
      <c r="W761" s="31"/>
      <c r="AL761" s="31"/>
      <c r="AS761" s="31"/>
      <c r="AT761" s="31"/>
      <c r="AU761" s="31"/>
      <c r="AY761" s="31"/>
      <c r="BA761" s="31"/>
      <c r="BC761" s="31"/>
      <c r="BJ761" s="31"/>
      <c r="BK761" s="31"/>
      <c r="BQ761" s="31"/>
      <c r="BR761" s="31"/>
      <c r="BS761" s="31"/>
      <c r="BT761" s="31"/>
      <c r="BU761" s="31"/>
      <c r="BV761" s="31"/>
      <c r="BW761" s="31"/>
      <c r="CQ761" s="31"/>
      <c r="CR761" s="31"/>
      <c r="CS761" s="31"/>
      <c r="CT761" s="31"/>
      <c r="CU761" s="31"/>
      <c r="CV761" s="31"/>
      <c r="CW761" s="31"/>
      <c r="CX761" s="31"/>
      <c r="CY761" s="31"/>
      <c r="CZ761" s="31"/>
      <c r="DA761" s="31"/>
      <c r="DB761" s="31"/>
      <c r="DC761" s="31"/>
      <c r="DD761" s="31"/>
      <c r="DE761" s="31"/>
      <c r="DF761" s="31"/>
      <c r="DG761" s="31"/>
      <c r="DH761" s="31"/>
      <c r="DI761" s="31"/>
      <c r="DJ761" s="31"/>
      <c r="DK761" s="31"/>
      <c r="DL761" s="31"/>
      <c r="DM761" s="31"/>
      <c r="DN761" s="31"/>
      <c r="DO761" s="31"/>
      <c r="DP761" s="31"/>
      <c r="DQ761" s="31"/>
      <c r="DR761" s="31"/>
      <c r="DS761" s="31"/>
      <c r="DT761" s="31"/>
      <c r="DU761" s="31"/>
      <c r="DV761" s="31"/>
      <c r="DW761" s="31"/>
      <c r="DX761" s="31"/>
      <c r="DY761" s="31"/>
    </row>
    <row r="762">
      <c r="U762" s="31"/>
      <c r="V762" s="31"/>
      <c r="W762" s="31"/>
      <c r="AL762" s="31"/>
      <c r="AS762" s="31"/>
      <c r="AT762" s="31"/>
      <c r="AU762" s="31"/>
      <c r="AY762" s="31"/>
      <c r="BA762" s="31"/>
      <c r="BC762" s="31"/>
      <c r="BJ762" s="31"/>
      <c r="BK762" s="31"/>
      <c r="BQ762" s="31"/>
      <c r="BR762" s="31"/>
      <c r="BS762" s="31"/>
      <c r="BT762" s="31"/>
      <c r="BU762" s="31"/>
      <c r="BV762" s="31"/>
      <c r="BW762" s="31"/>
      <c r="CQ762" s="31"/>
      <c r="CR762" s="31"/>
      <c r="CS762" s="31"/>
      <c r="CT762" s="31"/>
      <c r="CU762" s="31"/>
      <c r="CV762" s="31"/>
      <c r="CW762" s="31"/>
      <c r="CX762" s="31"/>
      <c r="CY762" s="31"/>
      <c r="CZ762" s="31"/>
      <c r="DA762" s="31"/>
      <c r="DB762" s="31"/>
      <c r="DC762" s="31"/>
      <c r="DD762" s="31"/>
      <c r="DE762" s="31"/>
      <c r="DF762" s="31"/>
      <c r="DG762" s="31"/>
      <c r="DH762" s="31"/>
      <c r="DI762" s="31"/>
      <c r="DJ762" s="31"/>
      <c r="DK762" s="31"/>
      <c r="DL762" s="31"/>
      <c r="DM762" s="31"/>
      <c r="DN762" s="31"/>
      <c r="DO762" s="31"/>
      <c r="DP762" s="31"/>
      <c r="DQ762" s="31"/>
      <c r="DR762" s="31"/>
      <c r="DS762" s="31"/>
      <c r="DT762" s="31"/>
      <c r="DU762" s="31"/>
      <c r="DV762" s="31"/>
      <c r="DW762" s="31"/>
      <c r="DX762" s="31"/>
      <c r="DY762" s="31"/>
    </row>
    <row r="763">
      <c r="U763" s="31"/>
      <c r="V763" s="31"/>
      <c r="W763" s="31"/>
      <c r="AL763" s="31"/>
      <c r="AS763" s="31"/>
      <c r="AT763" s="31"/>
      <c r="AU763" s="31"/>
      <c r="AY763" s="31"/>
      <c r="BA763" s="31"/>
      <c r="BC763" s="31"/>
      <c r="BJ763" s="31"/>
      <c r="BK763" s="31"/>
      <c r="BQ763" s="31"/>
      <c r="BR763" s="31"/>
      <c r="BS763" s="31"/>
      <c r="BT763" s="31"/>
      <c r="BU763" s="31"/>
      <c r="BV763" s="31"/>
      <c r="BW763" s="31"/>
      <c r="CQ763" s="31"/>
      <c r="CR763" s="31"/>
      <c r="CS763" s="31"/>
      <c r="CT763" s="31"/>
      <c r="CU763" s="31"/>
      <c r="CV763" s="31"/>
      <c r="CW763" s="31"/>
      <c r="CX763" s="31"/>
      <c r="CY763" s="31"/>
      <c r="CZ763" s="31"/>
      <c r="DA763" s="31"/>
      <c r="DB763" s="31"/>
      <c r="DC763" s="31"/>
      <c r="DD763" s="31"/>
      <c r="DE763" s="31"/>
      <c r="DF763" s="31"/>
      <c r="DG763" s="31"/>
      <c r="DH763" s="31"/>
      <c r="DI763" s="31"/>
      <c r="DJ763" s="31"/>
      <c r="DK763" s="31"/>
      <c r="DL763" s="31"/>
      <c r="DM763" s="31"/>
      <c r="DN763" s="31"/>
      <c r="DO763" s="31"/>
      <c r="DP763" s="31"/>
      <c r="DQ763" s="31"/>
      <c r="DR763" s="31"/>
      <c r="DS763" s="31"/>
      <c r="DT763" s="31"/>
      <c r="DU763" s="31"/>
      <c r="DV763" s="31"/>
      <c r="DW763" s="31"/>
      <c r="DX763" s="31"/>
      <c r="DY763" s="31"/>
    </row>
    <row r="764">
      <c r="U764" s="31"/>
      <c r="V764" s="31"/>
      <c r="W764" s="31"/>
      <c r="AL764" s="31"/>
      <c r="AS764" s="31"/>
      <c r="AT764" s="31"/>
      <c r="AU764" s="31"/>
      <c r="AY764" s="31"/>
      <c r="BA764" s="31"/>
      <c r="BC764" s="31"/>
      <c r="BJ764" s="31"/>
      <c r="BK764" s="31"/>
      <c r="BQ764" s="31"/>
      <c r="BR764" s="31"/>
      <c r="BS764" s="31"/>
      <c r="BT764" s="31"/>
      <c r="BU764" s="31"/>
      <c r="BV764" s="31"/>
      <c r="BW764" s="31"/>
      <c r="CQ764" s="31"/>
      <c r="CR764" s="31"/>
      <c r="CS764" s="31"/>
      <c r="CT764" s="31"/>
      <c r="CU764" s="31"/>
      <c r="CV764" s="31"/>
      <c r="CW764" s="31"/>
      <c r="CX764" s="31"/>
      <c r="CY764" s="31"/>
      <c r="CZ764" s="31"/>
      <c r="DA764" s="31"/>
      <c r="DB764" s="31"/>
      <c r="DC764" s="31"/>
      <c r="DD764" s="31"/>
      <c r="DE764" s="31"/>
      <c r="DF764" s="31"/>
      <c r="DG764" s="31"/>
      <c r="DH764" s="31"/>
      <c r="DI764" s="31"/>
      <c r="DJ764" s="31"/>
      <c r="DK764" s="31"/>
      <c r="DL764" s="31"/>
      <c r="DM764" s="31"/>
      <c r="DN764" s="31"/>
      <c r="DO764" s="31"/>
      <c r="DP764" s="31"/>
      <c r="DQ764" s="31"/>
      <c r="DR764" s="31"/>
      <c r="DS764" s="31"/>
      <c r="DT764" s="31"/>
      <c r="DU764" s="31"/>
      <c r="DV764" s="31"/>
      <c r="DW764" s="31"/>
      <c r="DX764" s="31"/>
      <c r="DY764" s="31"/>
    </row>
    <row r="765">
      <c r="U765" s="31"/>
      <c r="V765" s="31"/>
      <c r="W765" s="31"/>
      <c r="AL765" s="31"/>
      <c r="AS765" s="31"/>
      <c r="AT765" s="31"/>
      <c r="AU765" s="31"/>
      <c r="AY765" s="31"/>
      <c r="BA765" s="31"/>
      <c r="BC765" s="31"/>
      <c r="BJ765" s="31"/>
      <c r="BK765" s="31"/>
      <c r="BQ765" s="31"/>
      <c r="BR765" s="31"/>
      <c r="BS765" s="31"/>
      <c r="BT765" s="31"/>
      <c r="BU765" s="31"/>
      <c r="BV765" s="31"/>
      <c r="BW765" s="31"/>
      <c r="CQ765" s="31"/>
      <c r="CR765" s="31"/>
      <c r="CS765" s="31"/>
      <c r="CT765" s="31"/>
      <c r="CU765" s="31"/>
      <c r="CV765" s="31"/>
      <c r="CW765" s="31"/>
      <c r="CX765" s="31"/>
      <c r="CY765" s="31"/>
      <c r="CZ765" s="31"/>
      <c r="DA765" s="31"/>
      <c r="DB765" s="31"/>
      <c r="DC765" s="31"/>
      <c r="DD765" s="31"/>
      <c r="DE765" s="31"/>
      <c r="DF765" s="31"/>
      <c r="DG765" s="31"/>
      <c r="DH765" s="31"/>
      <c r="DI765" s="31"/>
      <c r="DJ765" s="31"/>
      <c r="DK765" s="31"/>
      <c r="DL765" s="31"/>
      <c r="DM765" s="31"/>
      <c r="DN765" s="31"/>
      <c r="DO765" s="31"/>
      <c r="DP765" s="31"/>
      <c r="DQ765" s="31"/>
      <c r="DR765" s="31"/>
      <c r="DS765" s="31"/>
      <c r="DT765" s="31"/>
      <c r="DU765" s="31"/>
      <c r="DV765" s="31"/>
      <c r="DW765" s="31"/>
      <c r="DX765" s="31"/>
      <c r="DY765" s="31"/>
    </row>
    <row r="766">
      <c r="U766" s="31"/>
      <c r="V766" s="31"/>
      <c r="W766" s="31"/>
      <c r="AL766" s="31"/>
      <c r="AS766" s="31"/>
      <c r="AT766" s="31"/>
      <c r="AU766" s="31"/>
      <c r="AY766" s="31"/>
      <c r="BA766" s="31"/>
      <c r="BC766" s="31"/>
      <c r="BJ766" s="31"/>
      <c r="BK766" s="31"/>
      <c r="BQ766" s="31"/>
      <c r="BR766" s="31"/>
      <c r="BS766" s="31"/>
      <c r="BT766" s="31"/>
      <c r="BU766" s="31"/>
      <c r="BV766" s="31"/>
      <c r="BW766" s="31"/>
      <c r="CQ766" s="31"/>
      <c r="CR766" s="31"/>
      <c r="CS766" s="31"/>
      <c r="CT766" s="31"/>
      <c r="CU766" s="31"/>
      <c r="CV766" s="31"/>
      <c r="CW766" s="31"/>
      <c r="CX766" s="31"/>
      <c r="CY766" s="31"/>
      <c r="CZ766" s="31"/>
      <c r="DA766" s="31"/>
      <c r="DB766" s="31"/>
      <c r="DC766" s="31"/>
      <c r="DD766" s="31"/>
      <c r="DE766" s="31"/>
      <c r="DF766" s="31"/>
      <c r="DG766" s="31"/>
      <c r="DH766" s="31"/>
      <c r="DI766" s="31"/>
      <c r="DJ766" s="31"/>
      <c r="DK766" s="31"/>
      <c r="DL766" s="31"/>
      <c r="DM766" s="31"/>
      <c r="DN766" s="31"/>
      <c r="DO766" s="31"/>
      <c r="DP766" s="31"/>
      <c r="DQ766" s="31"/>
      <c r="DR766" s="31"/>
      <c r="DS766" s="31"/>
      <c r="DT766" s="31"/>
      <c r="DU766" s="31"/>
      <c r="DV766" s="31"/>
      <c r="DW766" s="31"/>
      <c r="DX766" s="31"/>
      <c r="DY766" s="31"/>
    </row>
    <row r="767">
      <c r="U767" s="31"/>
      <c r="V767" s="31"/>
      <c r="W767" s="31"/>
      <c r="AL767" s="31"/>
      <c r="AS767" s="31"/>
      <c r="AT767" s="31"/>
      <c r="AU767" s="31"/>
      <c r="AY767" s="31"/>
      <c r="BA767" s="31"/>
      <c r="BC767" s="31"/>
      <c r="BJ767" s="31"/>
      <c r="BK767" s="31"/>
      <c r="BQ767" s="31"/>
      <c r="BR767" s="31"/>
      <c r="BS767" s="31"/>
      <c r="BT767" s="31"/>
      <c r="BU767" s="31"/>
      <c r="BV767" s="31"/>
      <c r="BW767" s="31"/>
      <c r="CQ767" s="31"/>
      <c r="CR767" s="31"/>
      <c r="CS767" s="31"/>
      <c r="CT767" s="31"/>
      <c r="CU767" s="31"/>
      <c r="CV767" s="31"/>
      <c r="CW767" s="31"/>
      <c r="CX767" s="31"/>
      <c r="CY767" s="31"/>
      <c r="CZ767" s="31"/>
      <c r="DA767" s="31"/>
      <c r="DB767" s="31"/>
      <c r="DC767" s="31"/>
      <c r="DD767" s="31"/>
      <c r="DE767" s="31"/>
      <c r="DF767" s="31"/>
      <c r="DG767" s="31"/>
      <c r="DH767" s="31"/>
      <c r="DI767" s="31"/>
      <c r="DJ767" s="31"/>
      <c r="DK767" s="31"/>
      <c r="DL767" s="31"/>
      <c r="DM767" s="31"/>
      <c r="DN767" s="31"/>
      <c r="DO767" s="31"/>
      <c r="DP767" s="31"/>
      <c r="DQ767" s="31"/>
      <c r="DR767" s="31"/>
      <c r="DS767" s="31"/>
      <c r="DT767" s="31"/>
      <c r="DU767" s="31"/>
      <c r="DV767" s="31"/>
      <c r="DW767" s="31"/>
      <c r="DX767" s="31"/>
      <c r="DY767" s="31"/>
    </row>
    <row r="768">
      <c r="U768" s="31"/>
      <c r="V768" s="31"/>
      <c r="W768" s="31"/>
      <c r="AL768" s="31"/>
      <c r="AS768" s="31"/>
      <c r="AT768" s="31"/>
      <c r="AU768" s="31"/>
      <c r="AY768" s="31"/>
      <c r="BA768" s="31"/>
      <c r="BC768" s="31"/>
      <c r="BJ768" s="31"/>
      <c r="BK768" s="31"/>
      <c r="BQ768" s="31"/>
      <c r="BR768" s="31"/>
      <c r="BS768" s="31"/>
      <c r="BT768" s="31"/>
      <c r="BU768" s="31"/>
      <c r="BV768" s="31"/>
      <c r="BW768" s="31"/>
      <c r="CQ768" s="31"/>
      <c r="CR768" s="31"/>
      <c r="CS768" s="31"/>
      <c r="CT768" s="31"/>
      <c r="CU768" s="31"/>
      <c r="CV768" s="31"/>
      <c r="CW768" s="31"/>
      <c r="CX768" s="31"/>
      <c r="CY768" s="31"/>
      <c r="CZ768" s="31"/>
      <c r="DA768" s="31"/>
      <c r="DB768" s="31"/>
      <c r="DC768" s="31"/>
      <c r="DD768" s="31"/>
      <c r="DE768" s="31"/>
      <c r="DF768" s="31"/>
      <c r="DG768" s="31"/>
      <c r="DH768" s="31"/>
      <c r="DI768" s="31"/>
      <c r="DJ768" s="31"/>
      <c r="DK768" s="31"/>
      <c r="DL768" s="31"/>
      <c r="DM768" s="31"/>
      <c r="DN768" s="31"/>
      <c r="DO768" s="31"/>
      <c r="DP768" s="31"/>
      <c r="DQ768" s="31"/>
      <c r="DR768" s="31"/>
      <c r="DS768" s="31"/>
      <c r="DT768" s="31"/>
      <c r="DU768" s="31"/>
      <c r="DV768" s="31"/>
      <c r="DW768" s="31"/>
      <c r="DX768" s="31"/>
      <c r="DY768" s="31"/>
    </row>
    <row r="769">
      <c r="U769" s="31"/>
      <c r="V769" s="31"/>
      <c r="W769" s="31"/>
      <c r="AL769" s="31"/>
      <c r="AS769" s="31"/>
      <c r="AT769" s="31"/>
      <c r="AU769" s="31"/>
      <c r="AY769" s="31"/>
      <c r="BA769" s="31"/>
      <c r="BC769" s="31"/>
      <c r="BJ769" s="31"/>
      <c r="BK769" s="31"/>
      <c r="BQ769" s="31"/>
      <c r="BR769" s="31"/>
      <c r="BS769" s="31"/>
      <c r="BT769" s="31"/>
      <c r="BU769" s="31"/>
      <c r="BV769" s="31"/>
      <c r="BW769" s="31"/>
      <c r="CQ769" s="31"/>
      <c r="CR769" s="31"/>
      <c r="CS769" s="31"/>
      <c r="CT769" s="31"/>
      <c r="CU769" s="31"/>
      <c r="CV769" s="31"/>
      <c r="CW769" s="31"/>
      <c r="CX769" s="31"/>
      <c r="CY769" s="31"/>
      <c r="CZ769" s="31"/>
      <c r="DA769" s="31"/>
      <c r="DB769" s="31"/>
      <c r="DC769" s="31"/>
      <c r="DD769" s="31"/>
      <c r="DE769" s="31"/>
      <c r="DF769" s="31"/>
      <c r="DG769" s="31"/>
      <c r="DH769" s="31"/>
      <c r="DI769" s="31"/>
      <c r="DJ769" s="31"/>
      <c r="DK769" s="31"/>
      <c r="DL769" s="31"/>
      <c r="DM769" s="31"/>
      <c r="DN769" s="31"/>
      <c r="DO769" s="31"/>
      <c r="DP769" s="31"/>
      <c r="DQ769" s="31"/>
      <c r="DR769" s="31"/>
      <c r="DS769" s="31"/>
      <c r="DT769" s="31"/>
      <c r="DU769" s="31"/>
      <c r="DV769" s="31"/>
      <c r="DW769" s="31"/>
      <c r="DX769" s="31"/>
      <c r="DY769" s="31"/>
    </row>
    <row r="770">
      <c r="U770" s="31"/>
      <c r="V770" s="31"/>
      <c r="W770" s="31"/>
      <c r="AL770" s="31"/>
      <c r="AS770" s="31"/>
      <c r="AT770" s="31"/>
      <c r="AU770" s="31"/>
      <c r="AY770" s="31"/>
      <c r="BA770" s="31"/>
      <c r="BC770" s="31"/>
      <c r="BJ770" s="31"/>
      <c r="BK770" s="31"/>
      <c r="BQ770" s="31"/>
      <c r="BR770" s="31"/>
      <c r="BS770" s="31"/>
      <c r="BT770" s="31"/>
      <c r="BU770" s="31"/>
      <c r="BV770" s="31"/>
      <c r="BW770" s="31"/>
      <c r="CQ770" s="31"/>
      <c r="CR770" s="31"/>
      <c r="CS770" s="31"/>
      <c r="CT770" s="31"/>
      <c r="CU770" s="31"/>
      <c r="CV770" s="31"/>
      <c r="CW770" s="31"/>
      <c r="CX770" s="31"/>
      <c r="CY770" s="31"/>
      <c r="CZ770" s="31"/>
      <c r="DA770" s="31"/>
      <c r="DB770" s="31"/>
      <c r="DC770" s="31"/>
      <c r="DD770" s="31"/>
      <c r="DE770" s="31"/>
      <c r="DF770" s="31"/>
      <c r="DG770" s="31"/>
      <c r="DH770" s="31"/>
      <c r="DI770" s="31"/>
      <c r="DJ770" s="31"/>
      <c r="DK770" s="31"/>
      <c r="DL770" s="31"/>
      <c r="DM770" s="31"/>
      <c r="DN770" s="31"/>
      <c r="DO770" s="31"/>
      <c r="DP770" s="31"/>
      <c r="DQ770" s="31"/>
      <c r="DR770" s="31"/>
      <c r="DS770" s="31"/>
      <c r="DT770" s="31"/>
      <c r="DU770" s="31"/>
      <c r="DV770" s="31"/>
      <c r="DW770" s="31"/>
      <c r="DX770" s="31"/>
      <c r="DY770" s="31"/>
    </row>
    <row r="771">
      <c r="U771" s="31"/>
      <c r="V771" s="31"/>
      <c r="W771" s="31"/>
      <c r="AL771" s="31"/>
      <c r="AS771" s="31"/>
      <c r="AT771" s="31"/>
      <c r="AU771" s="31"/>
      <c r="AY771" s="31"/>
      <c r="BA771" s="31"/>
      <c r="BC771" s="31"/>
      <c r="BJ771" s="31"/>
      <c r="BK771" s="31"/>
      <c r="BQ771" s="31"/>
      <c r="BR771" s="31"/>
      <c r="BS771" s="31"/>
      <c r="BT771" s="31"/>
      <c r="BU771" s="31"/>
      <c r="BV771" s="31"/>
      <c r="BW771" s="31"/>
      <c r="CQ771" s="31"/>
      <c r="CR771" s="31"/>
      <c r="CS771" s="31"/>
      <c r="CT771" s="31"/>
      <c r="CU771" s="31"/>
      <c r="CV771" s="31"/>
      <c r="CW771" s="31"/>
      <c r="CX771" s="31"/>
      <c r="CY771" s="31"/>
      <c r="CZ771" s="31"/>
      <c r="DA771" s="31"/>
      <c r="DB771" s="31"/>
      <c r="DC771" s="31"/>
      <c r="DD771" s="31"/>
      <c r="DE771" s="31"/>
      <c r="DF771" s="31"/>
      <c r="DG771" s="31"/>
      <c r="DH771" s="31"/>
      <c r="DI771" s="31"/>
      <c r="DJ771" s="31"/>
      <c r="DK771" s="31"/>
      <c r="DL771" s="31"/>
      <c r="DM771" s="31"/>
      <c r="DN771" s="31"/>
      <c r="DO771" s="31"/>
      <c r="DP771" s="31"/>
      <c r="DQ771" s="31"/>
      <c r="DR771" s="31"/>
      <c r="DS771" s="31"/>
      <c r="DT771" s="31"/>
      <c r="DU771" s="31"/>
      <c r="DV771" s="31"/>
      <c r="DW771" s="31"/>
      <c r="DX771" s="31"/>
      <c r="DY771" s="31"/>
    </row>
    <row r="772">
      <c r="U772" s="31"/>
      <c r="V772" s="31"/>
      <c r="W772" s="31"/>
      <c r="AL772" s="31"/>
      <c r="AS772" s="31"/>
      <c r="AT772" s="31"/>
      <c r="AU772" s="31"/>
      <c r="AY772" s="31"/>
      <c r="BA772" s="31"/>
      <c r="BC772" s="31"/>
      <c r="BJ772" s="31"/>
      <c r="BK772" s="31"/>
      <c r="BQ772" s="31"/>
      <c r="BR772" s="31"/>
      <c r="BS772" s="31"/>
      <c r="BT772" s="31"/>
      <c r="BU772" s="31"/>
      <c r="BV772" s="31"/>
      <c r="BW772" s="31"/>
      <c r="CQ772" s="31"/>
      <c r="CR772" s="31"/>
      <c r="CS772" s="31"/>
      <c r="CT772" s="31"/>
      <c r="CU772" s="31"/>
      <c r="CV772" s="31"/>
      <c r="CW772" s="31"/>
      <c r="CX772" s="31"/>
      <c r="CY772" s="31"/>
      <c r="CZ772" s="31"/>
      <c r="DA772" s="31"/>
      <c r="DB772" s="31"/>
      <c r="DC772" s="31"/>
      <c r="DD772" s="31"/>
      <c r="DE772" s="31"/>
      <c r="DF772" s="31"/>
      <c r="DG772" s="31"/>
      <c r="DH772" s="31"/>
      <c r="DI772" s="31"/>
      <c r="DJ772" s="31"/>
      <c r="DK772" s="31"/>
      <c r="DL772" s="31"/>
      <c r="DM772" s="31"/>
      <c r="DN772" s="31"/>
      <c r="DO772" s="31"/>
      <c r="DP772" s="31"/>
      <c r="DQ772" s="31"/>
      <c r="DR772" s="31"/>
      <c r="DS772" s="31"/>
      <c r="DT772" s="31"/>
      <c r="DU772" s="31"/>
      <c r="DV772" s="31"/>
      <c r="DW772" s="31"/>
      <c r="DX772" s="31"/>
      <c r="DY772" s="31"/>
    </row>
    <row r="773">
      <c r="U773" s="31"/>
      <c r="V773" s="31"/>
      <c r="W773" s="31"/>
      <c r="AL773" s="31"/>
      <c r="AS773" s="31"/>
      <c r="AT773" s="31"/>
      <c r="AU773" s="31"/>
      <c r="AY773" s="31"/>
      <c r="BA773" s="31"/>
      <c r="BC773" s="31"/>
      <c r="BJ773" s="31"/>
      <c r="BK773" s="31"/>
      <c r="BQ773" s="31"/>
      <c r="BR773" s="31"/>
      <c r="BS773" s="31"/>
      <c r="BT773" s="31"/>
      <c r="BU773" s="31"/>
      <c r="BV773" s="31"/>
      <c r="BW773" s="31"/>
      <c r="CQ773" s="31"/>
      <c r="CR773" s="31"/>
      <c r="CS773" s="31"/>
      <c r="CT773" s="31"/>
      <c r="CU773" s="31"/>
      <c r="CV773" s="31"/>
      <c r="CW773" s="31"/>
      <c r="CX773" s="31"/>
      <c r="CY773" s="31"/>
      <c r="CZ773" s="31"/>
      <c r="DA773" s="31"/>
      <c r="DB773" s="31"/>
      <c r="DC773" s="31"/>
      <c r="DD773" s="31"/>
      <c r="DE773" s="31"/>
      <c r="DF773" s="31"/>
      <c r="DG773" s="31"/>
      <c r="DH773" s="31"/>
      <c r="DI773" s="31"/>
      <c r="DJ773" s="31"/>
      <c r="DK773" s="31"/>
      <c r="DL773" s="31"/>
      <c r="DM773" s="31"/>
      <c r="DN773" s="31"/>
      <c r="DO773" s="31"/>
      <c r="DP773" s="31"/>
      <c r="DQ773" s="31"/>
      <c r="DR773" s="31"/>
      <c r="DS773" s="31"/>
      <c r="DT773" s="31"/>
      <c r="DU773" s="31"/>
      <c r="DV773" s="31"/>
      <c r="DW773" s="31"/>
      <c r="DX773" s="31"/>
      <c r="DY773" s="31"/>
    </row>
    <row r="774">
      <c r="U774" s="31"/>
      <c r="V774" s="31"/>
      <c r="W774" s="31"/>
      <c r="AL774" s="31"/>
      <c r="AS774" s="31"/>
      <c r="AT774" s="31"/>
      <c r="AU774" s="31"/>
      <c r="AY774" s="31"/>
      <c r="BA774" s="31"/>
      <c r="BC774" s="31"/>
      <c r="BJ774" s="31"/>
      <c r="BK774" s="31"/>
      <c r="BQ774" s="31"/>
      <c r="BR774" s="31"/>
      <c r="BS774" s="31"/>
      <c r="BT774" s="31"/>
      <c r="BU774" s="31"/>
      <c r="BV774" s="31"/>
      <c r="BW774" s="31"/>
      <c r="CQ774" s="31"/>
      <c r="CR774" s="31"/>
      <c r="CS774" s="31"/>
      <c r="CT774" s="31"/>
      <c r="CU774" s="31"/>
      <c r="CV774" s="31"/>
      <c r="CW774" s="31"/>
      <c r="CX774" s="31"/>
      <c r="CY774" s="31"/>
      <c r="CZ774" s="31"/>
      <c r="DA774" s="31"/>
      <c r="DB774" s="31"/>
      <c r="DC774" s="31"/>
      <c r="DD774" s="31"/>
      <c r="DE774" s="31"/>
      <c r="DF774" s="31"/>
      <c r="DG774" s="31"/>
      <c r="DH774" s="31"/>
      <c r="DI774" s="31"/>
      <c r="DJ774" s="31"/>
      <c r="DK774" s="31"/>
      <c r="DL774" s="31"/>
      <c r="DM774" s="31"/>
      <c r="DN774" s="31"/>
      <c r="DO774" s="31"/>
      <c r="DP774" s="31"/>
      <c r="DQ774" s="31"/>
      <c r="DR774" s="31"/>
      <c r="DS774" s="31"/>
      <c r="DT774" s="31"/>
      <c r="DU774" s="31"/>
      <c r="DV774" s="31"/>
      <c r="DW774" s="31"/>
      <c r="DX774" s="31"/>
      <c r="DY774" s="31"/>
    </row>
    <row r="775">
      <c r="U775" s="31"/>
      <c r="V775" s="31"/>
      <c r="W775" s="31"/>
      <c r="AL775" s="31"/>
      <c r="AS775" s="31"/>
      <c r="AT775" s="31"/>
      <c r="AU775" s="31"/>
      <c r="AY775" s="31"/>
      <c r="BA775" s="31"/>
      <c r="BC775" s="31"/>
      <c r="BJ775" s="31"/>
      <c r="BK775" s="31"/>
      <c r="BQ775" s="31"/>
      <c r="BR775" s="31"/>
      <c r="BS775" s="31"/>
      <c r="BT775" s="31"/>
      <c r="BU775" s="31"/>
      <c r="BV775" s="31"/>
      <c r="BW775" s="31"/>
      <c r="CQ775" s="31"/>
      <c r="CR775" s="31"/>
      <c r="CS775" s="31"/>
      <c r="CT775" s="31"/>
      <c r="CU775" s="31"/>
      <c r="CV775" s="31"/>
      <c r="CW775" s="31"/>
      <c r="CX775" s="31"/>
      <c r="CY775" s="31"/>
      <c r="CZ775" s="31"/>
      <c r="DA775" s="31"/>
      <c r="DB775" s="31"/>
      <c r="DC775" s="31"/>
      <c r="DD775" s="31"/>
      <c r="DE775" s="31"/>
      <c r="DF775" s="31"/>
      <c r="DG775" s="31"/>
      <c r="DH775" s="31"/>
      <c r="DI775" s="31"/>
      <c r="DJ775" s="31"/>
      <c r="DK775" s="31"/>
      <c r="DL775" s="31"/>
      <c r="DM775" s="31"/>
      <c r="DN775" s="31"/>
      <c r="DO775" s="31"/>
      <c r="DP775" s="31"/>
      <c r="DQ775" s="31"/>
      <c r="DR775" s="31"/>
      <c r="DS775" s="31"/>
      <c r="DT775" s="31"/>
      <c r="DU775" s="31"/>
      <c r="DV775" s="31"/>
      <c r="DW775" s="31"/>
      <c r="DX775" s="31"/>
      <c r="DY775" s="31"/>
    </row>
    <row r="776">
      <c r="U776" s="31"/>
      <c r="V776" s="31"/>
      <c r="W776" s="31"/>
      <c r="AL776" s="31"/>
      <c r="AS776" s="31"/>
      <c r="AT776" s="31"/>
      <c r="AU776" s="31"/>
      <c r="AY776" s="31"/>
      <c r="BA776" s="31"/>
      <c r="BC776" s="31"/>
      <c r="BJ776" s="31"/>
      <c r="BK776" s="31"/>
      <c r="BQ776" s="31"/>
      <c r="BR776" s="31"/>
      <c r="BS776" s="31"/>
      <c r="BT776" s="31"/>
      <c r="BU776" s="31"/>
      <c r="BV776" s="31"/>
      <c r="BW776" s="31"/>
      <c r="CQ776" s="31"/>
      <c r="CR776" s="31"/>
      <c r="CS776" s="31"/>
      <c r="CT776" s="31"/>
      <c r="CU776" s="31"/>
      <c r="CV776" s="31"/>
      <c r="CW776" s="31"/>
      <c r="CX776" s="31"/>
      <c r="CY776" s="31"/>
      <c r="CZ776" s="31"/>
      <c r="DA776" s="31"/>
      <c r="DB776" s="31"/>
      <c r="DC776" s="31"/>
      <c r="DD776" s="31"/>
      <c r="DE776" s="31"/>
      <c r="DF776" s="31"/>
      <c r="DG776" s="31"/>
      <c r="DH776" s="31"/>
      <c r="DI776" s="31"/>
      <c r="DJ776" s="31"/>
      <c r="DK776" s="31"/>
      <c r="DL776" s="31"/>
      <c r="DM776" s="31"/>
      <c r="DN776" s="31"/>
      <c r="DO776" s="31"/>
      <c r="DP776" s="31"/>
      <c r="DQ776" s="31"/>
      <c r="DR776" s="31"/>
      <c r="DS776" s="31"/>
      <c r="DT776" s="31"/>
      <c r="DU776" s="31"/>
      <c r="DV776" s="31"/>
      <c r="DW776" s="31"/>
      <c r="DX776" s="31"/>
      <c r="DY776" s="31"/>
    </row>
    <row r="777">
      <c r="U777" s="31"/>
      <c r="V777" s="31"/>
      <c r="W777" s="31"/>
      <c r="AL777" s="31"/>
      <c r="AS777" s="31"/>
      <c r="AT777" s="31"/>
      <c r="AU777" s="31"/>
      <c r="AY777" s="31"/>
      <c r="BA777" s="31"/>
      <c r="BC777" s="31"/>
      <c r="BJ777" s="31"/>
      <c r="BK777" s="31"/>
      <c r="BQ777" s="31"/>
      <c r="BR777" s="31"/>
      <c r="BS777" s="31"/>
      <c r="BT777" s="31"/>
      <c r="BU777" s="31"/>
      <c r="BV777" s="31"/>
      <c r="BW777" s="31"/>
      <c r="CQ777" s="31"/>
      <c r="CR777" s="31"/>
      <c r="CS777" s="31"/>
      <c r="CT777" s="31"/>
      <c r="CU777" s="31"/>
      <c r="CV777" s="31"/>
      <c r="CW777" s="31"/>
      <c r="CX777" s="31"/>
      <c r="CY777" s="31"/>
      <c r="CZ777" s="31"/>
      <c r="DA777" s="31"/>
      <c r="DB777" s="31"/>
      <c r="DC777" s="31"/>
      <c r="DD777" s="31"/>
      <c r="DE777" s="31"/>
      <c r="DF777" s="31"/>
      <c r="DG777" s="31"/>
      <c r="DH777" s="31"/>
      <c r="DI777" s="31"/>
      <c r="DJ777" s="31"/>
      <c r="DK777" s="31"/>
      <c r="DL777" s="31"/>
      <c r="DM777" s="31"/>
      <c r="DN777" s="31"/>
      <c r="DO777" s="31"/>
      <c r="DP777" s="31"/>
      <c r="DQ777" s="31"/>
      <c r="DR777" s="31"/>
      <c r="DS777" s="31"/>
      <c r="DT777" s="31"/>
      <c r="DU777" s="31"/>
      <c r="DV777" s="31"/>
      <c r="DW777" s="31"/>
      <c r="DX777" s="31"/>
      <c r="DY777" s="31"/>
    </row>
    <row r="778">
      <c r="U778" s="31"/>
      <c r="V778" s="31"/>
      <c r="W778" s="31"/>
      <c r="AL778" s="31"/>
      <c r="AS778" s="31"/>
      <c r="AT778" s="31"/>
      <c r="AU778" s="31"/>
      <c r="AY778" s="31"/>
      <c r="BA778" s="31"/>
      <c r="BC778" s="31"/>
      <c r="BJ778" s="31"/>
      <c r="BK778" s="31"/>
      <c r="BQ778" s="31"/>
      <c r="BR778" s="31"/>
      <c r="BS778" s="31"/>
      <c r="BT778" s="31"/>
      <c r="BU778" s="31"/>
      <c r="BV778" s="31"/>
      <c r="BW778" s="31"/>
      <c r="CQ778" s="31"/>
      <c r="CR778" s="31"/>
      <c r="CS778" s="31"/>
      <c r="CT778" s="31"/>
      <c r="CU778" s="31"/>
      <c r="CV778" s="31"/>
      <c r="CW778" s="31"/>
      <c r="CX778" s="31"/>
      <c r="CY778" s="31"/>
      <c r="CZ778" s="31"/>
      <c r="DA778" s="31"/>
      <c r="DB778" s="31"/>
      <c r="DC778" s="31"/>
      <c r="DD778" s="31"/>
      <c r="DE778" s="31"/>
      <c r="DF778" s="31"/>
      <c r="DG778" s="31"/>
      <c r="DH778" s="31"/>
      <c r="DI778" s="31"/>
      <c r="DJ778" s="31"/>
      <c r="DK778" s="31"/>
      <c r="DL778" s="31"/>
      <c r="DM778" s="31"/>
      <c r="DN778" s="31"/>
      <c r="DO778" s="31"/>
      <c r="DP778" s="31"/>
      <c r="DQ778" s="31"/>
      <c r="DR778" s="31"/>
      <c r="DS778" s="31"/>
      <c r="DT778" s="31"/>
      <c r="DU778" s="31"/>
      <c r="DV778" s="31"/>
      <c r="DW778" s="31"/>
      <c r="DX778" s="31"/>
      <c r="DY778" s="31"/>
    </row>
    <row r="779">
      <c r="U779" s="31"/>
      <c r="V779" s="31"/>
      <c r="W779" s="31"/>
      <c r="AL779" s="31"/>
      <c r="AS779" s="31"/>
      <c r="AT779" s="31"/>
      <c r="AU779" s="31"/>
      <c r="AY779" s="31"/>
      <c r="BA779" s="31"/>
      <c r="BC779" s="31"/>
      <c r="BJ779" s="31"/>
      <c r="BK779" s="31"/>
      <c r="BQ779" s="31"/>
      <c r="BR779" s="31"/>
      <c r="BS779" s="31"/>
      <c r="BT779" s="31"/>
      <c r="BU779" s="31"/>
      <c r="BV779" s="31"/>
      <c r="BW779" s="31"/>
      <c r="CQ779" s="31"/>
      <c r="CR779" s="31"/>
      <c r="CS779" s="31"/>
      <c r="CT779" s="31"/>
      <c r="CU779" s="31"/>
      <c r="CV779" s="31"/>
      <c r="CW779" s="31"/>
      <c r="CX779" s="31"/>
      <c r="CY779" s="31"/>
      <c r="CZ779" s="31"/>
      <c r="DA779" s="31"/>
      <c r="DB779" s="31"/>
      <c r="DC779" s="31"/>
      <c r="DD779" s="31"/>
      <c r="DE779" s="31"/>
      <c r="DF779" s="31"/>
      <c r="DG779" s="31"/>
      <c r="DH779" s="31"/>
      <c r="DI779" s="31"/>
      <c r="DJ779" s="31"/>
      <c r="DK779" s="31"/>
      <c r="DL779" s="31"/>
      <c r="DM779" s="31"/>
      <c r="DN779" s="31"/>
      <c r="DO779" s="31"/>
      <c r="DP779" s="31"/>
      <c r="DQ779" s="31"/>
      <c r="DR779" s="31"/>
      <c r="DS779" s="31"/>
      <c r="DT779" s="31"/>
      <c r="DU779" s="31"/>
      <c r="DV779" s="31"/>
      <c r="DW779" s="31"/>
      <c r="DX779" s="31"/>
      <c r="DY779" s="31"/>
    </row>
    <row r="780">
      <c r="U780" s="31"/>
      <c r="V780" s="31"/>
      <c r="W780" s="31"/>
      <c r="AL780" s="31"/>
      <c r="AS780" s="31"/>
      <c r="AT780" s="31"/>
      <c r="AU780" s="31"/>
      <c r="AY780" s="31"/>
      <c r="BA780" s="31"/>
      <c r="BC780" s="31"/>
      <c r="BJ780" s="31"/>
      <c r="BK780" s="31"/>
      <c r="BQ780" s="31"/>
      <c r="BR780" s="31"/>
      <c r="BS780" s="31"/>
      <c r="BT780" s="31"/>
      <c r="BU780" s="31"/>
      <c r="BV780" s="31"/>
      <c r="BW780" s="31"/>
      <c r="CQ780" s="31"/>
      <c r="CR780" s="31"/>
      <c r="CS780" s="31"/>
      <c r="CT780" s="31"/>
      <c r="CU780" s="31"/>
      <c r="CV780" s="31"/>
      <c r="CW780" s="31"/>
      <c r="CX780" s="31"/>
      <c r="CY780" s="31"/>
      <c r="CZ780" s="31"/>
      <c r="DA780" s="31"/>
      <c r="DB780" s="31"/>
      <c r="DC780" s="31"/>
      <c r="DD780" s="31"/>
      <c r="DE780" s="31"/>
      <c r="DF780" s="31"/>
      <c r="DG780" s="31"/>
      <c r="DH780" s="31"/>
      <c r="DI780" s="31"/>
      <c r="DJ780" s="31"/>
      <c r="DK780" s="31"/>
      <c r="DL780" s="31"/>
      <c r="DM780" s="31"/>
      <c r="DN780" s="31"/>
      <c r="DO780" s="31"/>
      <c r="DP780" s="31"/>
      <c r="DQ780" s="31"/>
      <c r="DR780" s="31"/>
      <c r="DS780" s="31"/>
      <c r="DT780" s="31"/>
      <c r="DU780" s="31"/>
      <c r="DV780" s="31"/>
      <c r="DW780" s="31"/>
      <c r="DX780" s="31"/>
      <c r="DY780" s="31"/>
    </row>
    <row r="781">
      <c r="U781" s="31"/>
      <c r="V781" s="31"/>
      <c r="W781" s="31"/>
      <c r="AL781" s="31"/>
      <c r="AS781" s="31"/>
      <c r="AT781" s="31"/>
      <c r="AU781" s="31"/>
      <c r="AY781" s="31"/>
      <c r="BA781" s="31"/>
      <c r="BC781" s="31"/>
      <c r="BJ781" s="31"/>
      <c r="BK781" s="31"/>
      <c r="BQ781" s="31"/>
      <c r="BR781" s="31"/>
      <c r="BS781" s="31"/>
      <c r="BT781" s="31"/>
      <c r="BU781" s="31"/>
      <c r="BV781" s="31"/>
      <c r="BW781" s="31"/>
      <c r="CQ781" s="31"/>
      <c r="CR781" s="31"/>
      <c r="CS781" s="31"/>
      <c r="CT781" s="31"/>
      <c r="CU781" s="31"/>
      <c r="CV781" s="31"/>
      <c r="CW781" s="31"/>
      <c r="CX781" s="31"/>
      <c r="CY781" s="31"/>
      <c r="CZ781" s="31"/>
      <c r="DA781" s="31"/>
      <c r="DB781" s="31"/>
      <c r="DC781" s="31"/>
      <c r="DD781" s="31"/>
      <c r="DE781" s="31"/>
      <c r="DF781" s="31"/>
      <c r="DG781" s="31"/>
      <c r="DH781" s="31"/>
      <c r="DI781" s="31"/>
      <c r="DJ781" s="31"/>
      <c r="DK781" s="31"/>
      <c r="DL781" s="31"/>
      <c r="DM781" s="31"/>
      <c r="DN781" s="31"/>
      <c r="DO781" s="31"/>
      <c r="DP781" s="31"/>
      <c r="DQ781" s="31"/>
      <c r="DR781" s="31"/>
      <c r="DS781" s="31"/>
      <c r="DT781" s="31"/>
      <c r="DU781" s="31"/>
      <c r="DV781" s="31"/>
      <c r="DW781" s="31"/>
      <c r="DX781" s="31"/>
      <c r="DY781" s="31"/>
    </row>
    <row r="782">
      <c r="U782" s="31"/>
      <c r="V782" s="31"/>
      <c r="W782" s="31"/>
      <c r="AL782" s="31"/>
      <c r="AS782" s="31"/>
      <c r="AT782" s="31"/>
      <c r="AU782" s="31"/>
      <c r="AY782" s="31"/>
      <c r="BA782" s="31"/>
      <c r="BC782" s="31"/>
      <c r="BJ782" s="31"/>
      <c r="BK782" s="31"/>
      <c r="BQ782" s="31"/>
      <c r="BR782" s="31"/>
      <c r="BS782" s="31"/>
      <c r="BT782" s="31"/>
      <c r="BU782" s="31"/>
      <c r="BV782" s="31"/>
      <c r="BW782" s="31"/>
      <c r="CQ782" s="31"/>
      <c r="CR782" s="31"/>
      <c r="CS782" s="31"/>
      <c r="CT782" s="31"/>
      <c r="CU782" s="31"/>
      <c r="CV782" s="31"/>
      <c r="CW782" s="31"/>
      <c r="CX782" s="31"/>
      <c r="CY782" s="31"/>
      <c r="CZ782" s="31"/>
      <c r="DA782" s="31"/>
      <c r="DB782" s="31"/>
      <c r="DC782" s="31"/>
      <c r="DD782" s="31"/>
      <c r="DE782" s="31"/>
      <c r="DF782" s="31"/>
      <c r="DG782" s="31"/>
      <c r="DH782" s="31"/>
      <c r="DI782" s="31"/>
      <c r="DJ782" s="31"/>
      <c r="DK782" s="31"/>
      <c r="DL782" s="31"/>
      <c r="DM782" s="31"/>
      <c r="DN782" s="31"/>
      <c r="DO782" s="31"/>
      <c r="DP782" s="31"/>
      <c r="DQ782" s="31"/>
      <c r="DR782" s="31"/>
      <c r="DS782" s="31"/>
      <c r="DT782" s="31"/>
      <c r="DU782" s="31"/>
      <c r="DV782" s="31"/>
      <c r="DW782" s="31"/>
      <c r="DX782" s="31"/>
      <c r="DY782" s="31"/>
    </row>
    <row r="783">
      <c r="U783" s="31"/>
      <c r="V783" s="31"/>
      <c r="W783" s="31"/>
      <c r="AL783" s="31"/>
      <c r="AS783" s="31"/>
      <c r="AT783" s="31"/>
      <c r="AU783" s="31"/>
      <c r="AY783" s="31"/>
      <c r="BA783" s="31"/>
      <c r="BC783" s="31"/>
      <c r="BJ783" s="31"/>
      <c r="BK783" s="31"/>
      <c r="BQ783" s="31"/>
      <c r="BR783" s="31"/>
      <c r="BS783" s="31"/>
      <c r="BT783" s="31"/>
      <c r="BU783" s="31"/>
      <c r="BV783" s="31"/>
      <c r="BW783" s="31"/>
      <c r="CQ783" s="31"/>
      <c r="CR783" s="31"/>
      <c r="CS783" s="31"/>
      <c r="CT783" s="31"/>
      <c r="CU783" s="31"/>
      <c r="CV783" s="31"/>
      <c r="CW783" s="31"/>
      <c r="CX783" s="31"/>
      <c r="CY783" s="31"/>
      <c r="CZ783" s="31"/>
      <c r="DA783" s="31"/>
      <c r="DB783" s="31"/>
      <c r="DC783" s="31"/>
      <c r="DD783" s="31"/>
      <c r="DE783" s="31"/>
      <c r="DF783" s="31"/>
      <c r="DG783" s="31"/>
      <c r="DH783" s="31"/>
      <c r="DI783" s="31"/>
      <c r="DJ783" s="31"/>
      <c r="DK783" s="31"/>
      <c r="DL783" s="31"/>
      <c r="DM783" s="31"/>
      <c r="DN783" s="31"/>
      <c r="DO783" s="31"/>
      <c r="DP783" s="31"/>
      <c r="DQ783" s="31"/>
      <c r="DR783" s="31"/>
      <c r="DS783" s="31"/>
      <c r="DT783" s="31"/>
      <c r="DU783" s="31"/>
      <c r="DV783" s="31"/>
      <c r="DW783" s="31"/>
      <c r="DX783" s="31"/>
      <c r="DY783" s="31"/>
    </row>
    <row r="784">
      <c r="U784" s="31"/>
      <c r="V784" s="31"/>
      <c r="W784" s="31"/>
      <c r="AL784" s="31"/>
      <c r="AS784" s="31"/>
      <c r="AT784" s="31"/>
      <c r="AU784" s="31"/>
      <c r="AY784" s="31"/>
      <c r="BA784" s="31"/>
      <c r="BC784" s="31"/>
      <c r="BJ784" s="31"/>
      <c r="BK784" s="31"/>
      <c r="BQ784" s="31"/>
      <c r="BR784" s="31"/>
      <c r="BS784" s="31"/>
      <c r="BT784" s="31"/>
      <c r="BU784" s="31"/>
      <c r="BV784" s="31"/>
      <c r="BW784" s="31"/>
      <c r="CQ784" s="31"/>
      <c r="CR784" s="31"/>
      <c r="CS784" s="31"/>
      <c r="CT784" s="31"/>
      <c r="CU784" s="31"/>
      <c r="CV784" s="31"/>
      <c r="CW784" s="31"/>
      <c r="CX784" s="31"/>
      <c r="CY784" s="31"/>
      <c r="CZ784" s="31"/>
      <c r="DA784" s="31"/>
      <c r="DB784" s="31"/>
      <c r="DC784" s="31"/>
      <c r="DD784" s="31"/>
      <c r="DE784" s="31"/>
      <c r="DF784" s="31"/>
      <c r="DG784" s="31"/>
      <c r="DH784" s="31"/>
      <c r="DI784" s="31"/>
      <c r="DJ784" s="31"/>
      <c r="DK784" s="31"/>
      <c r="DL784" s="31"/>
      <c r="DM784" s="31"/>
      <c r="DN784" s="31"/>
      <c r="DO784" s="31"/>
      <c r="DP784" s="31"/>
      <c r="DQ784" s="31"/>
      <c r="DR784" s="31"/>
      <c r="DS784" s="31"/>
      <c r="DT784" s="31"/>
      <c r="DU784" s="31"/>
      <c r="DV784" s="31"/>
      <c r="DW784" s="31"/>
      <c r="DX784" s="31"/>
      <c r="DY784" s="31"/>
    </row>
    <row r="785">
      <c r="U785" s="31"/>
      <c r="V785" s="31"/>
      <c r="W785" s="31"/>
      <c r="AL785" s="31"/>
      <c r="AS785" s="31"/>
      <c r="AT785" s="31"/>
      <c r="AU785" s="31"/>
      <c r="AY785" s="31"/>
      <c r="BA785" s="31"/>
      <c r="BC785" s="31"/>
      <c r="BJ785" s="31"/>
      <c r="BK785" s="31"/>
      <c r="BQ785" s="31"/>
      <c r="BR785" s="31"/>
      <c r="BS785" s="31"/>
      <c r="BT785" s="31"/>
      <c r="BU785" s="31"/>
      <c r="BV785" s="31"/>
      <c r="BW785" s="31"/>
      <c r="CQ785" s="31"/>
      <c r="CR785" s="31"/>
      <c r="CS785" s="31"/>
      <c r="CT785" s="31"/>
      <c r="CU785" s="31"/>
      <c r="CV785" s="31"/>
      <c r="CW785" s="31"/>
      <c r="CX785" s="31"/>
      <c r="CY785" s="31"/>
      <c r="CZ785" s="31"/>
      <c r="DA785" s="31"/>
      <c r="DB785" s="31"/>
      <c r="DC785" s="31"/>
      <c r="DD785" s="31"/>
      <c r="DE785" s="31"/>
      <c r="DF785" s="31"/>
      <c r="DG785" s="31"/>
      <c r="DH785" s="31"/>
      <c r="DI785" s="31"/>
      <c r="DJ785" s="31"/>
      <c r="DK785" s="31"/>
      <c r="DL785" s="31"/>
      <c r="DM785" s="31"/>
      <c r="DN785" s="31"/>
      <c r="DO785" s="31"/>
      <c r="DP785" s="31"/>
      <c r="DQ785" s="31"/>
      <c r="DR785" s="31"/>
      <c r="DS785" s="31"/>
      <c r="DT785" s="31"/>
      <c r="DU785" s="31"/>
      <c r="DV785" s="31"/>
      <c r="DW785" s="31"/>
      <c r="DX785" s="31"/>
      <c r="DY785" s="31"/>
    </row>
    <row r="786">
      <c r="U786" s="31"/>
      <c r="V786" s="31"/>
      <c r="W786" s="31"/>
      <c r="AL786" s="31"/>
      <c r="AS786" s="31"/>
      <c r="AT786" s="31"/>
      <c r="AU786" s="31"/>
      <c r="AY786" s="31"/>
      <c r="BA786" s="31"/>
      <c r="BC786" s="31"/>
      <c r="BJ786" s="31"/>
      <c r="BK786" s="31"/>
      <c r="BQ786" s="31"/>
      <c r="BR786" s="31"/>
      <c r="BS786" s="31"/>
      <c r="BT786" s="31"/>
      <c r="BU786" s="31"/>
      <c r="BV786" s="31"/>
      <c r="BW786" s="31"/>
      <c r="CQ786" s="31"/>
      <c r="CR786" s="31"/>
      <c r="CS786" s="31"/>
      <c r="CT786" s="31"/>
      <c r="CU786" s="31"/>
      <c r="CV786" s="31"/>
      <c r="CW786" s="31"/>
      <c r="CX786" s="31"/>
      <c r="CY786" s="31"/>
      <c r="CZ786" s="31"/>
      <c r="DA786" s="31"/>
      <c r="DB786" s="31"/>
      <c r="DC786" s="31"/>
      <c r="DD786" s="31"/>
      <c r="DE786" s="31"/>
      <c r="DF786" s="31"/>
      <c r="DG786" s="31"/>
      <c r="DH786" s="31"/>
      <c r="DI786" s="31"/>
      <c r="DJ786" s="31"/>
      <c r="DK786" s="31"/>
      <c r="DL786" s="31"/>
      <c r="DM786" s="31"/>
      <c r="DN786" s="31"/>
      <c r="DO786" s="31"/>
      <c r="DP786" s="31"/>
      <c r="DQ786" s="31"/>
      <c r="DR786" s="31"/>
      <c r="DS786" s="31"/>
      <c r="DT786" s="31"/>
      <c r="DU786" s="31"/>
      <c r="DV786" s="31"/>
      <c r="DW786" s="31"/>
      <c r="DX786" s="31"/>
      <c r="DY786" s="31"/>
    </row>
    <row r="787">
      <c r="U787" s="31"/>
      <c r="V787" s="31"/>
      <c r="W787" s="31"/>
      <c r="AL787" s="31"/>
      <c r="AS787" s="31"/>
      <c r="AT787" s="31"/>
      <c r="AU787" s="31"/>
      <c r="AY787" s="31"/>
      <c r="BA787" s="31"/>
      <c r="BC787" s="31"/>
      <c r="BJ787" s="31"/>
      <c r="BK787" s="31"/>
      <c r="BQ787" s="31"/>
      <c r="BR787" s="31"/>
      <c r="BS787" s="31"/>
      <c r="BT787" s="31"/>
      <c r="BU787" s="31"/>
      <c r="BV787" s="31"/>
      <c r="BW787" s="31"/>
      <c r="CQ787" s="31"/>
      <c r="CR787" s="31"/>
      <c r="CS787" s="31"/>
      <c r="CT787" s="31"/>
      <c r="CU787" s="31"/>
      <c r="CV787" s="31"/>
      <c r="CW787" s="31"/>
      <c r="CX787" s="31"/>
      <c r="CY787" s="31"/>
      <c r="CZ787" s="31"/>
      <c r="DA787" s="31"/>
      <c r="DB787" s="31"/>
      <c r="DC787" s="31"/>
      <c r="DD787" s="31"/>
      <c r="DE787" s="31"/>
      <c r="DF787" s="31"/>
      <c r="DG787" s="31"/>
      <c r="DH787" s="31"/>
      <c r="DI787" s="31"/>
      <c r="DJ787" s="31"/>
      <c r="DK787" s="31"/>
      <c r="DL787" s="31"/>
      <c r="DM787" s="31"/>
      <c r="DN787" s="31"/>
      <c r="DO787" s="31"/>
      <c r="DP787" s="31"/>
      <c r="DQ787" s="31"/>
      <c r="DR787" s="31"/>
      <c r="DS787" s="31"/>
      <c r="DT787" s="31"/>
      <c r="DU787" s="31"/>
      <c r="DV787" s="31"/>
      <c r="DW787" s="31"/>
      <c r="DX787" s="31"/>
      <c r="DY787" s="31"/>
    </row>
    <row r="788">
      <c r="U788" s="31"/>
      <c r="V788" s="31"/>
      <c r="W788" s="31"/>
      <c r="AL788" s="31"/>
      <c r="AS788" s="31"/>
      <c r="AT788" s="31"/>
      <c r="AU788" s="31"/>
      <c r="AY788" s="31"/>
      <c r="BA788" s="31"/>
      <c r="BC788" s="31"/>
      <c r="BJ788" s="31"/>
      <c r="BK788" s="31"/>
      <c r="BQ788" s="31"/>
      <c r="BR788" s="31"/>
      <c r="BS788" s="31"/>
      <c r="BT788" s="31"/>
      <c r="BU788" s="31"/>
      <c r="BV788" s="31"/>
      <c r="BW788" s="31"/>
      <c r="CQ788" s="31"/>
      <c r="CR788" s="31"/>
      <c r="CS788" s="31"/>
      <c r="CT788" s="31"/>
      <c r="CU788" s="31"/>
      <c r="CV788" s="31"/>
      <c r="CW788" s="31"/>
      <c r="CX788" s="31"/>
      <c r="CY788" s="31"/>
      <c r="CZ788" s="31"/>
      <c r="DA788" s="31"/>
      <c r="DB788" s="31"/>
      <c r="DC788" s="31"/>
      <c r="DD788" s="31"/>
      <c r="DE788" s="31"/>
      <c r="DF788" s="31"/>
      <c r="DG788" s="31"/>
      <c r="DH788" s="31"/>
      <c r="DI788" s="31"/>
      <c r="DJ788" s="31"/>
      <c r="DK788" s="31"/>
      <c r="DL788" s="31"/>
      <c r="DM788" s="31"/>
      <c r="DN788" s="31"/>
      <c r="DO788" s="31"/>
      <c r="DP788" s="31"/>
      <c r="DQ788" s="31"/>
      <c r="DR788" s="31"/>
      <c r="DS788" s="31"/>
      <c r="DT788" s="31"/>
      <c r="DU788" s="31"/>
      <c r="DV788" s="31"/>
      <c r="DW788" s="31"/>
      <c r="DX788" s="31"/>
      <c r="DY788" s="31"/>
    </row>
    <row r="789">
      <c r="U789" s="31"/>
      <c r="V789" s="31"/>
      <c r="W789" s="31"/>
      <c r="AL789" s="31"/>
      <c r="AS789" s="31"/>
      <c r="AT789" s="31"/>
      <c r="AU789" s="31"/>
      <c r="AY789" s="31"/>
      <c r="BA789" s="31"/>
      <c r="BC789" s="31"/>
      <c r="BJ789" s="31"/>
      <c r="BK789" s="31"/>
      <c r="BQ789" s="31"/>
      <c r="BR789" s="31"/>
      <c r="BS789" s="31"/>
      <c r="BT789" s="31"/>
      <c r="BU789" s="31"/>
      <c r="BV789" s="31"/>
      <c r="BW789" s="31"/>
      <c r="CQ789" s="31"/>
      <c r="CR789" s="31"/>
      <c r="CS789" s="31"/>
      <c r="CT789" s="31"/>
      <c r="CU789" s="31"/>
      <c r="CV789" s="31"/>
      <c r="CW789" s="31"/>
      <c r="CX789" s="31"/>
      <c r="CY789" s="31"/>
      <c r="CZ789" s="31"/>
      <c r="DA789" s="31"/>
      <c r="DB789" s="31"/>
      <c r="DC789" s="31"/>
      <c r="DD789" s="31"/>
      <c r="DE789" s="31"/>
      <c r="DF789" s="31"/>
      <c r="DG789" s="31"/>
      <c r="DH789" s="31"/>
      <c r="DI789" s="31"/>
      <c r="DJ789" s="31"/>
      <c r="DK789" s="31"/>
      <c r="DL789" s="31"/>
      <c r="DM789" s="31"/>
      <c r="DN789" s="31"/>
      <c r="DO789" s="31"/>
      <c r="DP789" s="31"/>
      <c r="DQ789" s="31"/>
      <c r="DR789" s="31"/>
      <c r="DS789" s="31"/>
      <c r="DT789" s="31"/>
      <c r="DU789" s="31"/>
      <c r="DV789" s="31"/>
      <c r="DW789" s="31"/>
      <c r="DX789" s="31"/>
      <c r="DY789" s="31"/>
    </row>
    <row r="790">
      <c r="U790" s="31"/>
      <c r="V790" s="31"/>
      <c r="W790" s="31"/>
      <c r="AL790" s="31"/>
      <c r="AS790" s="31"/>
      <c r="AT790" s="31"/>
      <c r="AU790" s="31"/>
      <c r="AY790" s="31"/>
      <c r="BA790" s="31"/>
      <c r="BC790" s="31"/>
      <c r="BJ790" s="31"/>
      <c r="BK790" s="31"/>
      <c r="BQ790" s="31"/>
      <c r="BR790" s="31"/>
      <c r="BS790" s="31"/>
      <c r="BT790" s="31"/>
      <c r="BU790" s="31"/>
      <c r="BV790" s="31"/>
      <c r="BW790" s="31"/>
      <c r="CQ790" s="31"/>
      <c r="CR790" s="31"/>
      <c r="CS790" s="31"/>
      <c r="CT790" s="31"/>
      <c r="CU790" s="31"/>
      <c r="CV790" s="31"/>
      <c r="CW790" s="31"/>
      <c r="CX790" s="31"/>
      <c r="CY790" s="31"/>
      <c r="CZ790" s="31"/>
      <c r="DA790" s="31"/>
      <c r="DB790" s="31"/>
      <c r="DC790" s="31"/>
      <c r="DD790" s="31"/>
      <c r="DE790" s="31"/>
      <c r="DF790" s="31"/>
      <c r="DG790" s="31"/>
      <c r="DH790" s="31"/>
      <c r="DI790" s="31"/>
      <c r="DJ790" s="31"/>
      <c r="DK790" s="31"/>
      <c r="DL790" s="31"/>
      <c r="DM790" s="31"/>
      <c r="DN790" s="31"/>
      <c r="DO790" s="31"/>
      <c r="DP790" s="31"/>
      <c r="DQ790" s="31"/>
      <c r="DR790" s="31"/>
      <c r="DS790" s="31"/>
      <c r="DT790" s="31"/>
      <c r="DU790" s="31"/>
      <c r="DV790" s="31"/>
      <c r="DW790" s="31"/>
      <c r="DX790" s="31"/>
      <c r="DY790" s="31"/>
    </row>
    <row r="791">
      <c r="U791" s="31"/>
      <c r="V791" s="31"/>
      <c r="W791" s="31"/>
      <c r="AL791" s="31"/>
      <c r="AS791" s="31"/>
      <c r="AT791" s="31"/>
      <c r="AU791" s="31"/>
      <c r="AY791" s="31"/>
      <c r="BA791" s="31"/>
      <c r="BC791" s="31"/>
      <c r="BJ791" s="31"/>
      <c r="BK791" s="31"/>
      <c r="BQ791" s="31"/>
      <c r="BR791" s="31"/>
      <c r="BS791" s="31"/>
      <c r="BT791" s="31"/>
      <c r="BU791" s="31"/>
      <c r="BV791" s="31"/>
      <c r="BW791" s="31"/>
      <c r="CQ791" s="31"/>
      <c r="CR791" s="31"/>
      <c r="CS791" s="31"/>
      <c r="CT791" s="31"/>
      <c r="CU791" s="31"/>
      <c r="CV791" s="31"/>
      <c r="CW791" s="31"/>
      <c r="CX791" s="31"/>
      <c r="CY791" s="31"/>
      <c r="CZ791" s="31"/>
      <c r="DA791" s="31"/>
      <c r="DB791" s="31"/>
      <c r="DC791" s="31"/>
      <c r="DD791" s="31"/>
      <c r="DE791" s="31"/>
      <c r="DF791" s="31"/>
      <c r="DG791" s="31"/>
      <c r="DH791" s="31"/>
      <c r="DI791" s="31"/>
      <c r="DJ791" s="31"/>
      <c r="DK791" s="31"/>
      <c r="DL791" s="31"/>
      <c r="DM791" s="31"/>
      <c r="DN791" s="31"/>
      <c r="DO791" s="31"/>
      <c r="DP791" s="31"/>
      <c r="DQ791" s="31"/>
      <c r="DR791" s="31"/>
      <c r="DS791" s="31"/>
      <c r="DT791" s="31"/>
      <c r="DU791" s="31"/>
      <c r="DV791" s="31"/>
      <c r="DW791" s="31"/>
      <c r="DX791" s="31"/>
      <c r="DY791" s="31"/>
    </row>
    <row r="792">
      <c r="U792" s="31"/>
      <c r="V792" s="31"/>
      <c r="W792" s="31"/>
      <c r="AL792" s="31"/>
      <c r="AS792" s="31"/>
      <c r="AT792" s="31"/>
      <c r="AU792" s="31"/>
      <c r="AY792" s="31"/>
      <c r="BA792" s="31"/>
      <c r="BC792" s="31"/>
      <c r="BJ792" s="31"/>
      <c r="BK792" s="31"/>
      <c r="BQ792" s="31"/>
      <c r="BR792" s="31"/>
      <c r="BS792" s="31"/>
      <c r="BT792" s="31"/>
      <c r="BU792" s="31"/>
      <c r="BV792" s="31"/>
      <c r="BW792" s="31"/>
      <c r="CQ792" s="31"/>
      <c r="CR792" s="31"/>
      <c r="CS792" s="31"/>
      <c r="CT792" s="31"/>
      <c r="CU792" s="31"/>
      <c r="CV792" s="31"/>
      <c r="CW792" s="31"/>
      <c r="CX792" s="31"/>
      <c r="CY792" s="31"/>
      <c r="CZ792" s="31"/>
      <c r="DA792" s="31"/>
      <c r="DB792" s="31"/>
      <c r="DC792" s="31"/>
      <c r="DD792" s="31"/>
      <c r="DE792" s="31"/>
      <c r="DF792" s="31"/>
      <c r="DG792" s="31"/>
      <c r="DH792" s="31"/>
      <c r="DI792" s="31"/>
      <c r="DJ792" s="31"/>
      <c r="DK792" s="31"/>
      <c r="DL792" s="31"/>
      <c r="DM792" s="31"/>
      <c r="DN792" s="31"/>
      <c r="DO792" s="31"/>
      <c r="DP792" s="31"/>
      <c r="DQ792" s="31"/>
      <c r="DR792" s="31"/>
      <c r="DS792" s="31"/>
      <c r="DT792" s="31"/>
      <c r="DU792" s="31"/>
      <c r="DV792" s="31"/>
      <c r="DW792" s="31"/>
      <c r="DX792" s="31"/>
      <c r="DY792" s="31"/>
    </row>
    <row r="793">
      <c r="U793" s="31"/>
      <c r="V793" s="31"/>
      <c r="W793" s="31"/>
      <c r="AL793" s="31"/>
      <c r="AS793" s="31"/>
      <c r="AT793" s="31"/>
      <c r="AU793" s="31"/>
      <c r="AY793" s="31"/>
      <c r="BA793" s="31"/>
      <c r="BC793" s="31"/>
      <c r="BJ793" s="31"/>
      <c r="BK793" s="31"/>
      <c r="BQ793" s="31"/>
      <c r="BR793" s="31"/>
      <c r="BS793" s="31"/>
      <c r="BT793" s="31"/>
      <c r="BU793" s="31"/>
      <c r="BV793" s="31"/>
      <c r="BW793" s="31"/>
      <c r="CQ793" s="31"/>
      <c r="CR793" s="31"/>
      <c r="CS793" s="31"/>
      <c r="CT793" s="31"/>
      <c r="CU793" s="31"/>
      <c r="CV793" s="31"/>
      <c r="CW793" s="31"/>
      <c r="CX793" s="31"/>
      <c r="CY793" s="31"/>
      <c r="CZ793" s="31"/>
      <c r="DA793" s="31"/>
      <c r="DB793" s="31"/>
      <c r="DC793" s="31"/>
      <c r="DD793" s="31"/>
      <c r="DE793" s="31"/>
      <c r="DF793" s="31"/>
      <c r="DG793" s="31"/>
      <c r="DH793" s="31"/>
      <c r="DI793" s="31"/>
      <c r="DJ793" s="31"/>
      <c r="DK793" s="31"/>
      <c r="DL793" s="31"/>
      <c r="DM793" s="31"/>
      <c r="DN793" s="31"/>
      <c r="DO793" s="31"/>
      <c r="DP793" s="31"/>
      <c r="DQ793" s="31"/>
      <c r="DR793" s="31"/>
      <c r="DS793" s="31"/>
      <c r="DT793" s="31"/>
      <c r="DU793" s="31"/>
      <c r="DV793" s="31"/>
      <c r="DW793" s="31"/>
      <c r="DX793" s="31"/>
      <c r="DY793" s="31"/>
    </row>
    <row r="794">
      <c r="U794" s="31"/>
      <c r="V794" s="31"/>
      <c r="W794" s="31"/>
      <c r="AL794" s="31"/>
      <c r="AS794" s="31"/>
      <c r="AT794" s="31"/>
      <c r="AU794" s="31"/>
      <c r="AY794" s="31"/>
      <c r="BA794" s="31"/>
      <c r="BC794" s="31"/>
      <c r="BJ794" s="31"/>
      <c r="BK794" s="31"/>
      <c r="BQ794" s="31"/>
      <c r="BR794" s="31"/>
      <c r="BS794" s="31"/>
      <c r="BT794" s="31"/>
      <c r="BU794" s="31"/>
      <c r="BV794" s="31"/>
      <c r="BW794" s="31"/>
      <c r="CQ794" s="31"/>
      <c r="CR794" s="31"/>
      <c r="CS794" s="31"/>
      <c r="CT794" s="31"/>
      <c r="CU794" s="31"/>
      <c r="CV794" s="31"/>
      <c r="CW794" s="31"/>
      <c r="CX794" s="31"/>
      <c r="CY794" s="31"/>
      <c r="CZ794" s="31"/>
      <c r="DA794" s="31"/>
      <c r="DB794" s="31"/>
      <c r="DC794" s="31"/>
      <c r="DD794" s="31"/>
      <c r="DE794" s="31"/>
      <c r="DF794" s="31"/>
      <c r="DG794" s="31"/>
      <c r="DH794" s="31"/>
      <c r="DI794" s="31"/>
      <c r="DJ794" s="31"/>
      <c r="DK794" s="31"/>
      <c r="DL794" s="31"/>
      <c r="DM794" s="31"/>
      <c r="DN794" s="31"/>
      <c r="DO794" s="31"/>
      <c r="DP794" s="31"/>
      <c r="DQ794" s="31"/>
      <c r="DR794" s="31"/>
      <c r="DS794" s="31"/>
      <c r="DT794" s="31"/>
      <c r="DU794" s="31"/>
      <c r="DV794" s="31"/>
      <c r="DW794" s="31"/>
      <c r="DX794" s="31"/>
      <c r="DY794" s="31"/>
    </row>
    <row r="795">
      <c r="U795" s="31"/>
      <c r="V795" s="31"/>
      <c r="W795" s="31"/>
      <c r="AL795" s="31"/>
      <c r="AS795" s="31"/>
      <c r="AT795" s="31"/>
      <c r="AU795" s="31"/>
      <c r="AY795" s="31"/>
      <c r="BA795" s="31"/>
      <c r="BC795" s="31"/>
      <c r="BJ795" s="31"/>
      <c r="BK795" s="31"/>
      <c r="BQ795" s="31"/>
      <c r="BR795" s="31"/>
      <c r="BS795" s="31"/>
      <c r="BT795" s="31"/>
      <c r="BU795" s="31"/>
      <c r="BV795" s="31"/>
      <c r="BW795" s="31"/>
      <c r="CQ795" s="31"/>
      <c r="CR795" s="31"/>
      <c r="CS795" s="31"/>
      <c r="CT795" s="31"/>
      <c r="CU795" s="31"/>
      <c r="CV795" s="31"/>
      <c r="CW795" s="31"/>
      <c r="CX795" s="31"/>
      <c r="CY795" s="31"/>
      <c r="CZ795" s="31"/>
      <c r="DA795" s="31"/>
      <c r="DB795" s="31"/>
      <c r="DC795" s="31"/>
      <c r="DD795" s="31"/>
      <c r="DE795" s="31"/>
      <c r="DF795" s="31"/>
      <c r="DG795" s="31"/>
      <c r="DH795" s="31"/>
      <c r="DI795" s="31"/>
      <c r="DJ795" s="31"/>
      <c r="DK795" s="31"/>
      <c r="DL795" s="31"/>
      <c r="DM795" s="31"/>
      <c r="DN795" s="31"/>
      <c r="DO795" s="31"/>
      <c r="DP795" s="31"/>
      <c r="DQ795" s="31"/>
      <c r="DR795" s="31"/>
      <c r="DS795" s="31"/>
      <c r="DT795" s="31"/>
      <c r="DU795" s="31"/>
      <c r="DV795" s="31"/>
      <c r="DW795" s="31"/>
      <c r="DX795" s="31"/>
      <c r="DY795" s="31"/>
    </row>
    <row r="796">
      <c r="U796" s="31"/>
      <c r="V796" s="31"/>
      <c r="W796" s="31"/>
      <c r="AL796" s="31"/>
      <c r="AS796" s="31"/>
      <c r="AT796" s="31"/>
      <c r="AU796" s="31"/>
      <c r="AY796" s="31"/>
      <c r="BA796" s="31"/>
      <c r="BC796" s="31"/>
      <c r="BJ796" s="31"/>
      <c r="BK796" s="31"/>
      <c r="BQ796" s="31"/>
      <c r="BR796" s="31"/>
      <c r="BS796" s="31"/>
      <c r="BT796" s="31"/>
      <c r="BU796" s="31"/>
      <c r="BV796" s="31"/>
      <c r="BW796" s="31"/>
      <c r="CQ796" s="31"/>
      <c r="CR796" s="31"/>
      <c r="CS796" s="31"/>
      <c r="CT796" s="31"/>
      <c r="CU796" s="31"/>
      <c r="CV796" s="31"/>
      <c r="CW796" s="31"/>
      <c r="CX796" s="31"/>
      <c r="CY796" s="31"/>
      <c r="CZ796" s="31"/>
      <c r="DA796" s="31"/>
      <c r="DB796" s="31"/>
      <c r="DC796" s="31"/>
      <c r="DD796" s="31"/>
      <c r="DE796" s="31"/>
      <c r="DF796" s="31"/>
      <c r="DG796" s="31"/>
      <c r="DH796" s="31"/>
      <c r="DI796" s="31"/>
      <c r="DJ796" s="31"/>
      <c r="DK796" s="31"/>
      <c r="DL796" s="31"/>
      <c r="DM796" s="31"/>
      <c r="DN796" s="31"/>
      <c r="DO796" s="31"/>
      <c r="DP796" s="31"/>
      <c r="DQ796" s="31"/>
      <c r="DR796" s="31"/>
      <c r="DS796" s="31"/>
      <c r="DT796" s="31"/>
      <c r="DU796" s="31"/>
      <c r="DV796" s="31"/>
      <c r="DW796" s="31"/>
      <c r="DX796" s="31"/>
      <c r="DY796" s="31"/>
    </row>
    <row r="797">
      <c r="U797" s="31"/>
      <c r="V797" s="31"/>
      <c r="W797" s="31"/>
      <c r="AL797" s="31"/>
      <c r="AS797" s="31"/>
      <c r="AT797" s="31"/>
      <c r="AU797" s="31"/>
      <c r="AY797" s="31"/>
      <c r="BA797" s="31"/>
      <c r="BC797" s="31"/>
      <c r="BJ797" s="31"/>
      <c r="BK797" s="31"/>
      <c r="BQ797" s="31"/>
      <c r="BR797" s="31"/>
      <c r="BS797" s="31"/>
      <c r="BT797" s="31"/>
      <c r="BU797" s="31"/>
      <c r="BV797" s="31"/>
      <c r="BW797" s="31"/>
      <c r="CQ797" s="31"/>
      <c r="CR797" s="31"/>
      <c r="CS797" s="31"/>
      <c r="CT797" s="31"/>
      <c r="CU797" s="31"/>
      <c r="CV797" s="31"/>
      <c r="CW797" s="31"/>
      <c r="CX797" s="31"/>
      <c r="CY797" s="31"/>
      <c r="CZ797" s="31"/>
      <c r="DA797" s="31"/>
      <c r="DB797" s="31"/>
      <c r="DC797" s="31"/>
      <c r="DD797" s="31"/>
      <c r="DE797" s="31"/>
      <c r="DF797" s="31"/>
      <c r="DG797" s="31"/>
      <c r="DH797" s="31"/>
      <c r="DI797" s="31"/>
      <c r="DJ797" s="31"/>
      <c r="DK797" s="31"/>
      <c r="DL797" s="31"/>
      <c r="DM797" s="31"/>
      <c r="DN797" s="31"/>
      <c r="DO797" s="31"/>
      <c r="DP797" s="31"/>
      <c r="DQ797" s="31"/>
      <c r="DR797" s="31"/>
      <c r="DS797" s="31"/>
      <c r="DT797" s="31"/>
      <c r="DU797" s="31"/>
      <c r="DV797" s="31"/>
      <c r="DW797" s="31"/>
      <c r="DX797" s="31"/>
      <c r="DY797" s="31"/>
    </row>
    <row r="798">
      <c r="U798" s="31"/>
      <c r="V798" s="31"/>
      <c r="W798" s="31"/>
      <c r="AL798" s="31"/>
      <c r="AS798" s="31"/>
      <c r="AT798" s="31"/>
      <c r="AU798" s="31"/>
      <c r="AY798" s="31"/>
      <c r="BA798" s="31"/>
      <c r="BC798" s="31"/>
      <c r="BJ798" s="31"/>
      <c r="BK798" s="31"/>
      <c r="BQ798" s="31"/>
      <c r="BR798" s="31"/>
      <c r="BS798" s="31"/>
      <c r="BT798" s="31"/>
      <c r="BU798" s="31"/>
      <c r="BV798" s="31"/>
      <c r="BW798" s="31"/>
      <c r="CQ798" s="31"/>
      <c r="CR798" s="31"/>
      <c r="CS798" s="31"/>
      <c r="CT798" s="31"/>
      <c r="CU798" s="31"/>
      <c r="CV798" s="31"/>
      <c r="CW798" s="31"/>
      <c r="CX798" s="31"/>
      <c r="CY798" s="31"/>
      <c r="CZ798" s="31"/>
      <c r="DA798" s="31"/>
      <c r="DB798" s="31"/>
      <c r="DC798" s="31"/>
      <c r="DD798" s="31"/>
      <c r="DE798" s="31"/>
      <c r="DF798" s="31"/>
      <c r="DG798" s="31"/>
      <c r="DH798" s="31"/>
      <c r="DI798" s="31"/>
      <c r="DJ798" s="31"/>
      <c r="DK798" s="31"/>
      <c r="DL798" s="31"/>
      <c r="DM798" s="31"/>
      <c r="DN798" s="31"/>
      <c r="DO798" s="31"/>
      <c r="DP798" s="31"/>
      <c r="DQ798" s="31"/>
      <c r="DR798" s="31"/>
      <c r="DS798" s="31"/>
      <c r="DT798" s="31"/>
      <c r="DU798" s="31"/>
      <c r="DV798" s="31"/>
      <c r="DW798" s="31"/>
      <c r="DX798" s="31"/>
      <c r="DY798" s="31"/>
    </row>
    <row r="799">
      <c r="U799" s="31"/>
      <c r="V799" s="31"/>
      <c r="W799" s="31"/>
      <c r="AL799" s="31"/>
      <c r="AS799" s="31"/>
      <c r="AT799" s="31"/>
      <c r="AU799" s="31"/>
      <c r="AY799" s="31"/>
      <c r="BA799" s="31"/>
      <c r="BC799" s="31"/>
      <c r="BJ799" s="31"/>
      <c r="BK799" s="31"/>
      <c r="BQ799" s="31"/>
      <c r="BR799" s="31"/>
      <c r="BS799" s="31"/>
      <c r="BT799" s="31"/>
      <c r="BU799" s="31"/>
      <c r="BV799" s="31"/>
      <c r="BW799" s="31"/>
      <c r="CQ799" s="31"/>
      <c r="CR799" s="31"/>
      <c r="CS799" s="31"/>
      <c r="CT799" s="31"/>
      <c r="CU799" s="31"/>
      <c r="CV799" s="31"/>
      <c r="CW799" s="31"/>
      <c r="CX799" s="31"/>
      <c r="CY799" s="31"/>
      <c r="CZ799" s="31"/>
      <c r="DA799" s="31"/>
      <c r="DB799" s="31"/>
      <c r="DC799" s="31"/>
      <c r="DD799" s="31"/>
      <c r="DE799" s="31"/>
      <c r="DF799" s="31"/>
      <c r="DG799" s="31"/>
      <c r="DH799" s="31"/>
      <c r="DI799" s="31"/>
      <c r="DJ799" s="31"/>
      <c r="DK799" s="31"/>
      <c r="DL799" s="31"/>
      <c r="DM799" s="31"/>
      <c r="DN799" s="31"/>
      <c r="DO799" s="31"/>
      <c r="DP799" s="31"/>
      <c r="DQ799" s="31"/>
      <c r="DR799" s="31"/>
      <c r="DS799" s="31"/>
      <c r="DT799" s="31"/>
      <c r="DU799" s="31"/>
      <c r="DV799" s="31"/>
      <c r="DW799" s="31"/>
      <c r="DX799" s="31"/>
      <c r="DY799" s="31"/>
    </row>
    <row r="800">
      <c r="U800" s="31"/>
      <c r="V800" s="31"/>
      <c r="W800" s="31"/>
      <c r="AL800" s="31"/>
      <c r="AS800" s="31"/>
      <c r="AT800" s="31"/>
      <c r="AU800" s="31"/>
      <c r="AY800" s="31"/>
      <c r="BA800" s="31"/>
      <c r="BC800" s="31"/>
      <c r="BJ800" s="31"/>
      <c r="BK800" s="31"/>
      <c r="BQ800" s="31"/>
      <c r="BR800" s="31"/>
      <c r="BS800" s="31"/>
      <c r="BT800" s="31"/>
      <c r="BU800" s="31"/>
      <c r="BV800" s="31"/>
      <c r="BW800" s="31"/>
      <c r="CQ800" s="31"/>
      <c r="CR800" s="31"/>
      <c r="CS800" s="31"/>
      <c r="CT800" s="31"/>
      <c r="CU800" s="31"/>
      <c r="CV800" s="31"/>
      <c r="CW800" s="31"/>
      <c r="CX800" s="31"/>
      <c r="CY800" s="31"/>
      <c r="CZ800" s="31"/>
      <c r="DA800" s="31"/>
      <c r="DB800" s="31"/>
      <c r="DC800" s="31"/>
      <c r="DD800" s="31"/>
      <c r="DE800" s="31"/>
      <c r="DF800" s="31"/>
      <c r="DG800" s="31"/>
      <c r="DH800" s="31"/>
      <c r="DI800" s="31"/>
      <c r="DJ800" s="31"/>
      <c r="DK800" s="31"/>
      <c r="DL800" s="31"/>
      <c r="DM800" s="31"/>
      <c r="DN800" s="31"/>
      <c r="DO800" s="31"/>
      <c r="DP800" s="31"/>
      <c r="DQ800" s="31"/>
      <c r="DR800" s="31"/>
      <c r="DS800" s="31"/>
      <c r="DT800" s="31"/>
      <c r="DU800" s="31"/>
      <c r="DV800" s="31"/>
      <c r="DW800" s="31"/>
      <c r="DX800" s="31"/>
      <c r="DY800" s="31"/>
    </row>
    <row r="801">
      <c r="U801" s="31"/>
      <c r="V801" s="31"/>
      <c r="W801" s="31"/>
      <c r="AL801" s="31"/>
      <c r="AS801" s="31"/>
      <c r="AT801" s="31"/>
      <c r="AU801" s="31"/>
      <c r="AY801" s="31"/>
      <c r="BA801" s="31"/>
      <c r="BC801" s="31"/>
      <c r="BJ801" s="31"/>
      <c r="BK801" s="31"/>
      <c r="BQ801" s="31"/>
      <c r="BR801" s="31"/>
      <c r="BS801" s="31"/>
      <c r="BT801" s="31"/>
      <c r="BU801" s="31"/>
      <c r="BV801" s="31"/>
      <c r="BW801" s="31"/>
      <c r="CQ801" s="31"/>
      <c r="CR801" s="31"/>
      <c r="CS801" s="31"/>
      <c r="CT801" s="31"/>
      <c r="CU801" s="31"/>
      <c r="CV801" s="31"/>
      <c r="CW801" s="31"/>
      <c r="CX801" s="31"/>
      <c r="CY801" s="31"/>
      <c r="CZ801" s="31"/>
      <c r="DA801" s="31"/>
      <c r="DB801" s="31"/>
      <c r="DC801" s="31"/>
      <c r="DD801" s="31"/>
      <c r="DE801" s="31"/>
      <c r="DF801" s="31"/>
      <c r="DG801" s="31"/>
      <c r="DH801" s="31"/>
      <c r="DI801" s="31"/>
      <c r="DJ801" s="31"/>
      <c r="DK801" s="31"/>
      <c r="DL801" s="31"/>
      <c r="DM801" s="31"/>
      <c r="DN801" s="31"/>
      <c r="DO801" s="31"/>
      <c r="DP801" s="31"/>
      <c r="DQ801" s="31"/>
      <c r="DR801" s="31"/>
      <c r="DS801" s="31"/>
      <c r="DT801" s="31"/>
      <c r="DU801" s="31"/>
      <c r="DV801" s="31"/>
      <c r="DW801" s="31"/>
      <c r="DX801" s="31"/>
      <c r="DY801" s="31"/>
    </row>
    <row r="802">
      <c r="U802" s="31"/>
      <c r="V802" s="31"/>
      <c r="W802" s="31"/>
      <c r="AL802" s="31"/>
      <c r="AS802" s="31"/>
      <c r="AT802" s="31"/>
      <c r="AU802" s="31"/>
      <c r="AY802" s="31"/>
      <c r="BA802" s="31"/>
      <c r="BC802" s="31"/>
      <c r="BJ802" s="31"/>
      <c r="BK802" s="31"/>
      <c r="BQ802" s="31"/>
      <c r="BR802" s="31"/>
      <c r="BS802" s="31"/>
      <c r="BT802" s="31"/>
      <c r="BU802" s="31"/>
      <c r="BV802" s="31"/>
      <c r="BW802" s="31"/>
      <c r="CQ802" s="31"/>
      <c r="CR802" s="31"/>
      <c r="CS802" s="31"/>
      <c r="CT802" s="31"/>
      <c r="CU802" s="31"/>
      <c r="CV802" s="31"/>
      <c r="CW802" s="31"/>
      <c r="CX802" s="31"/>
      <c r="CY802" s="31"/>
      <c r="CZ802" s="31"/>
      <c r="DA802" s="31"/>
      <c r="DB802" s="31"/>
      <c r="DC802" s="31"/>
      <c r="DD802" s="31"/>
      <c r="DE802" s="31"/>
      <c r="DF802" s="31"/>
      <c r="DG802" s="31"/>
      <c r="DH802" s="31"/>
      <c r="DI802" s="31"/>
      <c r="DJ802" s="31"/>
      <c r="DK802" s="31"/>
      <c r="DL802" s="31"/>
      <c r="DM802" s="31"/>
      <c r="DN802" s="31"/>
      <c r="DO802" s="31"/>
      <c r="DP802" s="31"/>
      <c r="DQ802" s="31"/>
      <c r="DR802" s="31"/>
      <c r="DS802" s="31"/>
      <c r="DT802" s="31"/>
      <c r="DU802" s="31"/>
      <c r="DV802" s="31"/>
      <c r="DW802" s="31"/>
      <c r="DX802" s="31"/>
      <c r="DY802" s="31"/>
    </row>
    <row r="803">
      <c r="U803" s="31"/>
      <c r="V803" s="31"/>
      <c r="W803" s="31"/>
      <c r="AL803" s="31"/>
      <c r="AS803" s="31"/>
      <c r="AT803" s="31"/>
      <c r="AU803" s="31"/>
      <c r="AY803" s="31"/>
      <c r="BA803" s="31"/>
      <c r="BC803" s="31"/>
      <c r="BJ803" s="31"/>
      <c r="BK803" s="31"/>
      <c r="BQ803" s="31"/>
      <c r="BR803" s="31"/>
      <c r="BS803" s="31"/>
      <c r="BT803" s="31"/>
      <c r="BU803" s="31"/>
      <c r="BV803" s="31"/>
      <c r="BW803" s="31"/>
      <c r="CQ803" s="31"/>
      <c r="CR803" s="31"/>
      <c r="CS803" s="31"/>
      <c r="CT803" s="31"/>
      <c r="CU803" s="31"/>
      <c r="CV803" s="31"/>
      <c r="CW803" s="31"/>
      <c r="CX803" s="31"/>
      <c r="CY803" s="31"/>
      <c r="CZ803" s="31"/>
      <c r="DA803" s="31"/>
      <c r="DB803" s="31"/>
      <c r="DC803" s="31"/>
      <c r="DD803" s="31"/>
      <c r="DE803" s="31"/>
      <c r="DF803" s="31"/>
      <c r="DG803" s="31"/>
      <c r="DH803" s="31"/>
      <c r="DI803" s="31"/>
      <c r="DJ803" s="31"/>
      <c r="DK803" s="31"/>
      <c r="DL803" s="31"/>
      <c r="DM803" s="31"/>
      <c r="DN803" s="31"/>
      <c r="DO803" s="31"/>
      <c r="DP803" s="31"/>
      <c r="DQ803" s="31"/>
      <c r="DR803" s="31"/>
      <c r="DS803" s="31"/>
      <c r="DT803" s="31"/>
      <c r="DU803" s="31"/>
      <c r="DV803" s="31"/>
      <c r="DW803" s="31"/>
      <c r="DX803" s="31"/>
      <c r="DY803" s="31"/>
    </row>
    <row r="804">
      <c r="U804" s="31"/>
      <c r="V804" s="31"/>
      <c r="W804" s="31"/>
      <c r="AL804" s="31"/>
      <c r="AS804" s="31"/>
      <c r="AT804" s="31"/>
      <c r="AU804" s="31"/>
      <c r="AY804" s="31"/>
      <c r="BA804" s="31"/>
      <c r="BC804" s="31"/>
      <c r="BJ804" s="31"/>
      <c r="BK804" s="31"/>
      <c r="BQ804" s="31"/>
      <c r="BR804" s="31"/>
      <c r="BS804" s="31"/>
      <c r="BT804" s="31"/>
      <c r="BU804" s="31"/>
      <c r="BV804" s="31"/>
      <c r="BW804" s="31"/>
      <c r="CQ804" s="31"/>
      <c r="CR804" s="31"/>
      <c r="CS804" s="31"/>
      <c r="CT804" s="31"/>
      <c r="CU804" s="31"/>
      <c r="CV804" s="31"/>
      <c r="CW804" s="31"/>
      <c r="CX804" s="31"/>
      <c r="CY804" s="31"/>
      <c r="CZ804" s="31"/>
      <c r="DA804" s="31"/>
      <c r="DB804" s="31"/>
      <c r="DC804" s="31"/>
      <c r="DD804" s="31"/>
      <c r="DE804" s="31"/>
      <c r="DF804" s="31"/>
      <c r="DG804" s="31"/>
      <c r="DH804" s="31"/>
      <c r="DI804" s="31"/>
      <c r="DJ804" s="31"/>
      <c r="DK804" s="31"/>
      <c r="DL804" s="31"/>
      <c r="DM804" s="31"/>
      <c r="DN804" s="31"/>
      <c r="DO804" s="31"/>
      <c r="DP804" s="31"/>
      <c r="DQ804" s="31"/>
      <c r="DR804" s="31"/>
      <c r="DS804" s="31"/>
      <c r="DT804" s="31"/>
      <c r="DU804" s="31"/>
      <c r="DV804" s="31"/>
      <c r="DW804" s="31"/>
      <c r="DX804" s="31"/>
      <c r="DY804" s="31"/>
    </row>
    <row r="805">
      <c r="U805" s="31"/>
      <c r="V805" s="31"/>
      <c r="W805" s="31"/>
      <c r="AL805" s="31"/>
      <c r="AS805" s="31"/>
      <c r="AT805" s="31"/>
      <c r="AU805" s="31"/>
      <c r="AY805" s="31"/>
      <c r="BA805" s="31"/>
      <c r="BC805" s="31"/>
      <c r="BJ805" s="31"/>
      <c r="BK805" s="31"/>
      <c r="BQ805" s="31"/>
      <c r="BR805" s="31"/>
      <c r="BS805" s="31"/>
      <c r="BT805" s="31"/>
      <c r="BU805" s="31"/>
      <c r="BV805" s="31"/>
      <c r="BW805" s="31"/>
      <c r="CQ805" s="31"/>
      <c r="CR805" s="31"/>
      <c r="CS805" s="31"/>
      <c r="CT805" s="31"/>
      <c r="CU805" s="31"/>
      <c r="CV805" s="31"/>
      <c r="CW805" s="31"/>
      <c r="CX805" s="31"/>
      <c r="CY805" s="31"/>
      <c r="CZ805" s="31"/>
      <c r="DA805" s="31"/>
      <c r="DB805" s="31"/>
      <c r="DC805" s="31"/>
      <c r="DD805" s="31"/>
      <c r="DE805" s="31"/>
      <c r="DF805" s="31"/>
      <c r="DG805" s="31"/>
      <c r="DH805" s="31"/>
      <c r="DI805" s="31"/>
      <c r="DJ805" s="31"/>
      <c r="DK805" s="31"/>
      <c r="DL805" s="31"/>
      <c r="DM805" s="31"/>
      <c r="DN805" s="31"/>
      <c r="DO805" s="31"/>
      <c r="DP805" s="31"/>
      <c r="DQ805" s="31"/>
      <c r="DR805" s="31"/>
      <c r="DS805" s="31"/>
      <c r="DT805" s="31"/>
      <c r="DU805" s="31"/>
      <c r="DV805" s="31"/>
      <c r="DW805" s="31"/>
      <c r="DX805" s="31"/>
      <c r="DY805" s="31"/>
    </row>
    <row r="806">
      <c r="U806" s="31"/>
      <c r="V806" s="31"/>
      <c r="W806" s="31"/>
      <c r="AL806" s="31"/>
      <c r="AS806" s="31"/>
      <c r="AT806" s="31"/>
      <c r="AU806" s="31"/>
      <c r="AY806" s="31"/>
      <c r="BA806" s="31"/>
      <c r="BC806" s="31"/>
      <c r="BJ806" s="31"/>
      <c r="BK806" s="31"/>
      <c r="BQ806" s="31"/>
      <c r="BR806" s="31"/>
      <c r="BS806" s="31"/>
      <c r="BT806" s="31"/>
      <c r="BU806" s="31"/>
      <c r="BV806" s="31"/>
      <c r="BW806" s="31"/>
      <c r="CQ806" s="31"/>
      <c r="CR806" s="31"/>
      <c r="CS806" s="31"/>
      <c r="CT806" s="31"/>
      <c r="CU806" s="31"/>
      <c r="CV806" s="31"/>
      <c r="CW806" s="31"/>
      <c r="CX806" s="31"/>
      <c r="CY806" s="31"/>
      <c r="CZ806" s="31"/>
      <c r="DA806" s="31"/>
      <c r="DB806" s="31"/>
      <c r="DC806" s="31"/>
      <c r="DD806" s="31"/>
      <c r="DE806" s="31"/>
      <c r="DF806" s="31"/>
      <c r="DG806" s="31"/>
      <c r="DH806" s="31"/>
      <c r="DI806" s="31"/>
      <c r="DJ806" s="31"/>
      <c r="DK806" s="31"/>
      <c r="DL806" s="31"/>
      <c r="DM806" s="31"/>
      <c r="DN806" s="31"/>
      <c r="DO806" s="31"/>
      <c r="DP806" s="31"/>
      <c r="DQ806" s="31"/>
      <c r="DR806" s="31"/>
      <c r="DS806" s="31"/>
      <c r="DT806" s="31"/>
      <c r="DU806" s="31"/>
      <c r="DV806" s="31"/>
      <c r="DW806" s="31"/>
      <c r="DX806" s="31"/>
      <c r="DY806" s="31"/>
    </row>
    <row r="807">
      <c r="U807" s="31"/>
      <c r="V807" s="31"/>
      <c r="W807" s="31"/>
      <c r="AL807" s="31"/>
      <c r="AS807" s="31"/>
      <c r="AT807" s="31"/>
      <c r="AU807" s="31"/>
      <c r="AY807" s="31"/>
      <c r="BA807" s="31"/>
      <c r="BC807" s="31"/>
      <c r="BJ807" s="31"/>
      <c r="BK807" s="31"/>
      <c r="BQ807" s="31"/>
      <c r="BR807" s="31"/>
      <c r="BS807" s="31"/>
      <c r="BT807" s="31"/>
      <c r="BU807" s="31"/>
      <c r="BV807" s="31"/>
      <c r="BW807" s="31"/>
      <c r="CQ807" s="31"/>
      <c r="CR807" s="31"/>
      <c r="CS807" s="31"/>
      <c r="CT807" s="31"/>
      <c r="CU807" s="31"/>
      <c r="CV807" s="31"/>
      <c r="CW807" s="31"/>
      <c r="CX807" s="31"/>
      <c r="CY807" s="31"/>
      <c r="CZ807" s="31"/>
      <c r="DA807" s="31"/>
      <c r="DB807" s="31"/>
      <c r="DC807" s="31"/>
      <c r="DD807" s="31"/>
      <c r="DE807" s="31"/>
      <c r="DF807" s="31"/>
      <c r="DG807" s="31"/>
      <c r="DH807" s="31"/>
      <c r="DI807" s="31"/>
      <c r="DJ807" s="31"/>
      <c r="DK807" s="31"/>
      <c r="DL807" s="31"/>
      <c r="DM807" s="31"/>
      <c r="DN807" s="31"/>
      <c r="DO807" s="31"/>
      <c r="DP807" s="31"/>
      <c r="DQ807" s="31"/>
      <c r="DR807" s="31"/>
      <c r="DS807" s="31"/>
      <c r="DT807" s="31"/>
      <c r="DU807" s="31"/>
      <c r="DV807" s="31"/>
      <c r="DW807" s="31"/>
      <c r="DX807" s="31"/>
      <c r="DY807" s="31"/>
    </row>
    <row r="808">
      <c r="U808" s="31"/>
      <c r="V808" s="31"/>
      <c r="W808" s="31"/>
      <c r="AL808" s="31"/>
      <c r="AS808" s="31"/>
      <c r="AT808" s="31"/>
      <c r="AU808" s="31"/>
      <c r="AY808" s="31"/>
      <c r="BA808" s="31"/>
      <c r="BC808" s="31"/>
      <c r="BJ808" s="31"/>
      <c r="BK808" s="31"/>
      <c r="BQ808" s="31"/>
      <c r="BR808" s="31"/>
      <c r="BS808" s="31"/>
      <c r="BT808" s="31"/>
      <c r="BU808" s="31"/>
      <c r="BV808" s="31"/>
      <c r="BW808" s="31"/>
      <c r="CQ808" s="31"/>
      <c r="CR808" s="31"/>
      <c r="CS808" s="31"/>
      <c r="CT808" s="31"/>
      <c r="CU808" s="31"/>
      <c r="CV808" s="31"/>
      <c r="CW808" s="31"/>
      <c r="CX808" s="31"/>
      <c r="CY808" s="31"/>
      <c r="CZ808" s="31"/>
      <c r="DA808" s="31"/>
      <c r="DB808" s="31"/>
      <c r="DC808" s="31"/>
      <c r="DD808" s="31"/>
      <c r="DE808" s="31"/>
      <c r="DF808" s="31"/>
      <c r="DG808" s="31"/>
      <c r="DH808" s="31"/>
      <c r="DI808" s="31"/>
      <c r="DJ808" s="31"/>
      <c r="DK808" s="31"/>
      <c r="DL808" s="31"/>
      <c r="DM808" s="31"/>
      <c r="DN808" s="31"/>
      <c r="DO808" s="31"/>
      <c r="DP808" s="31"/>
      <c r="DQ808" s="31"/>
      <c r="DR808" s="31"/>
      <c r="DS808" s="31"/>
      <c r="DT808" s="31"/>
      <c r="DU808" s="31"/>
      <c r="DV808" s="31"/>
      <c r="DW808" s="31"/>
      <c r="DX808" s="31"/>
      <c r="DY808" s="31"/>
    </row>
    <row r="809">
      <c r="U809" s="31"/>
      <c r="V809" s="31"/>
      <c r="W809" s="31"/>
      <c r="AL809" s="31"/>
      <c r="AS809" s="31"/>
      <c r="AT809" s="31"/>
      <c r="AU809" s="31"/>
      <c r="AY809" s="31"/>
      <c r="BA809" s="31"/>
      <c r="BC809" s="31"/>
      <c r="BJ809" s="31"/>
      <c r="BK809" s="31"/>
      <c r="BQ809" s="31"/>
      <c r="BR809" s="31"/>
      <c r="BS809" s="31"/>
      <c r="BT809" s="31"/>
      <c r="BU809" s="31"/>
      <c r="BV809" s="31"/>
      <c r="BW809" s="31"/>
      <c r="CQ809" s="31"/>
      <c r="CR809" s="31"/>
      <c r="CS809" s="31"/>
      <c r="CT809" s="31"/>
      <c r="CU809" s="31"/>
      <c r="CV809" s="31"/>
      <c r="CW809" s="31"/>
      <c r="CX809" s="31"/>
      <c r="CY809" s="31"/>
      <c r="CZ809" s="31"/>
      <c r="DA809" s="31"/>
      <c r="DB809" s="31"/>
      <c r="DC809" s="31"/>
      <c r="DD809" s="31"/>
      <c r="DE809" s="31"/>
      <c r="DF809" s="31"/>
      <c r="DG809" s="31"/>
      <c r="DH809" s="31"/>
      <c r="DI809" s="31"/>
      <c r="DJ809" s="31"/>
      <c r="DK809" s="31"/>
      <c r="DL809" s="31"/>
      <c r="DM809" s="31"/>
      <c r="DN809" s="31"/>
      <c r="DO809" s="31"/>
      <c r="DP809" s="31"/>
      <c r="DQ809" s="31"/>
      <c r="DR809" s="31"/>
      <c r="DS809" s="31"/>
      <c r="DT809" s="31"/>
      <c r="DU809" s="31"/>
      <c r="DV809" s="31"/>
      <c r="DW809" s="31"/>
      <c r="DX809" s="31"/>
      <c r="DY809" s="31"/>
    </row>
    <row r="810">
      <c r="U810" s="31"/>
      <c r="V810" s="31"/>
      <c r="W810" s="31"/>
      <c r="AL810" s="31"/>
      <c r="AS810" s="31"/>
      <c r="AT810" s="31"/>
      <c r="AU810" s="31"/>
      <c r="AY810" s="31"/>
      <c r="BA810" s="31"/>
      <c r="BC810" s="31"/>
      <c r="BJ810" s="31"/>
      <c r="BK810" s="31"/>
      <c r="BQ810" s="31"/>
      <c r="BR810" s="31"/>
      <c r="BS810" s="31"/>
      <c r="BT810" s="31"/>
      <c r="BU810" s="31"/>
      <c r="BV810" s="31"/>
      <c r="BW810" s="31"/>
      <c r="CQ810" s="31"/>
      <c r="CR810" s="31"/>
      <c r="CS810" s="31"/>
      <c r="CT810" s="31"/>
      <c r="CU810" s="31"/>
      <c r="CV810" s="31"/>
      <c r="CW810" s="31"/>
      <c r="CX810" s="31"/>
      <c r="CY810" s="31"/>
      <c r="CZ810" s="31"/>
      <c r="DA810" s="31"/>
      <c r="DB810" s="31"/>
      <c r="DC810" s="31"/>
      <c r="DD810" s="31"/>
      <c r="DE810" s="31"/>
      <c r="DF810" s="31"/>
      <c r="DG810" s="31"/>
      <c r="DH810" s="31"/>
      <c r="DI810" s="31"/>
      <c r="DJ810" s="31"/>
      <c r="DK810" s="31"/>
      <c r="DL810" s="31"/>
      <c r="DM810" s="31"/>
      <c r="DN810" s="31"/>
      <c r="DO810" s="31"/>
      <c r="DP810" s="31"/>
      <c r="DQ810" s="31"/>
      <c r="DR810" s="31"/>
      <c r="DS810" s="31"/>
      <c r="DT810" s="31"/>
      <c r="DU810" s="31"/>
      <c r="DV810" s="31"/>
      <c r="DW810" s="31"/>
      <c r="DX810" s="31"/>
      <c r="DY810" s="31"/>
    </row>
    <row r="811">
      <c r="U811" s="31"/>
      <c r="V811" s="31"/>
      <c r="W811" s="31"/>
      <c r="AL811" s="31"/>
      <c r="AS811" s="31"/>
      <c r="AT811" s="31"/>
      <c r="AU811" s="31"/>
      <c r="AY811" s="31"/>
      <c r="BA811" s="31"/>
      <c r="BC811" s="31"/>
      <c r="BJ811" s="31"/>
      <c r="BK811" s="31"/>
      <c r="BQ811" s="31"/>
      <c r="BR811" s="31"/>
      <c r="BS811" s="31"/>
      <c r="BT811" s="31"/>
      <c r="BU811" s="31"/>
      <c r="BV811" s="31"/>
      <c r="BW811" s="31"/>
      <c r="CQ811" s="31"/>
      <c r="CR811" s="31"/>
      <c r="CS811" s="31"/>
      <c r="CT811" s="31"/>
      <c r="CU811" s="31"/>
      <c r="CV811" s="31"/>
      <c r="CW811" s="31"/>
      <c r="CX811" s="31"/>
      <c r="CY811" s="31"/>
      <c r="CZ811" s="31"/>
      <c r="DA811" s="31"/>
      <c r="DB811" s="31"/>
      <c r="DC811" s="31"/>
      <c r="DD811" s="31"/>
      <c r="DE811" s="31"/>
      <c r="DF811" s="31"/>
      <c r="DG811" s="31"/>
      <c r="DH811" s="31"/>
      <c r="DI811" s="31"/>
      <c r="DJ811" s="31"/>
      <c r="DK811" s="31"/>
      <c r="DL811" s="31"/>
      <c r="DM811" s="31"/>
      <c r="DN811" s="31"/>
      <c r="DO811" s="31"/>
      <c r="DP811" s="31"/>
      <c r="DQ811" s="31"/>
      <c r="DR811" s="31"/>
      <c r="DS811" s="31"/>
      <c r="DT811" s="31"/>
      <c r="DU811" s="31"/>
      <c r="DV811" s="31"/>
      <c r="DW811" s="31"/>
      <c r="DX811" s="31"/>
      <c r="DY811" s="31"/>
    </row>
    <row r="812">
      <c r="U812" s="31"/>
      <c r="V812" s="31"/>
      <c r="W812" s="31"/>
      <c r="AL812" s="31"/>
      <c r="AS812" s="31"/>
      <c r="AT812" s="31"/>
      <c r="AU812" s="31"/>
      <c r="AY812" s="31"/>
      <c r="BA812" s="31"/>
      <c r="BC812" s="31"/>
      <c r="BJ812" s="31"/>
      <c r="BK812" s="31"/>
      <c r="BQ812" s="31"/>
      <c r="BR812" s="31"/>
      <c r="BS812" s="31"/>
      <c r="BT812" s="31"/>
      <c r="BU812" s="31"/>
      <c r="BV812" s="31"/>
      <c r="BW812" s="31"/>
      <c r="CQ812" s="31"/>
      <c r="CR812" s="31"/>
      <c r="CS812" s="31"/>
      <c r="CT812" s="31"/>
      <c r="CU812" s="31"/>
      <c r="CV812" s="31"/>
      <c r="CW812" s="31"/>
      <c r="CX812" s="31"/>
      <c r="CY812" s="31"/>
      <c r="CZ812" s="31"/>
      <c r="DA812" s="31"/>
      <c r="DB812" s="31"/>
      <c r="DC812" s="31"/>
      <c r="DD812" s="31"/>
      <c r="DE812" s="31"/>
      <c r="DF812" s="31"/>
      <c r="DG812" s="31"/>
      <c r="DH812" s="31"/>
      <c r="DI812" s="31"/>
      <c r="DJ812" s="31"/>
      <c r="DK812" s="31"/>
      <c r="DL812" s="31"/>
      <c r="DM812" s="31"/>
      <c r="DN812" s="31"/>
      <c r="DO812" s="31"/>
      <c r="DP812" s="31"/>
      <c r="DQ812" s="31"/>
      <c r="DR812" s="31"/>
      <c r="DS812" s="31"/>
      <c r="DT812" s="31"/>
      <c r="DU812" s="31"/>
      <c r="DV812" s="31"/>
      <c r="DW812" s="31"/>
      <c r="DX812" s="31"/>
      <c r="DY812" s="31"/>
    </row>
    <row r="813">
      <c r="U813" s="31"/>
      <c r="V813" s="31"/>
      <c r="W813" s="31"/>
      <c r="AL813" s="31"/>
      <c r="AS813" s="31"/>
      <c r="AT813" s="31"/>
      <c r="AU813" s="31"/>
      <c r="AY813" s="31"/>
      <c r="BA813" s="31"/>
      <c r="BC813" s="31"/>
      <c r="BJ813" s="31"/>
      <c r="BK813" s="31"/>
      <c r="BQ813" s="31"/>
      <c r="BR813" s="31"/>
      <c r="BS813" s="31"/>
      <c r="BT813" s="31"/>
      <c r="BU813" s="31"/>
      <c r="BV813" s="31"/>
      <c r="BW813" s="31"/>
      <c r="CQ813" s="31"/>
      <c r="CR813" s="31"/>
      <c r="CS813" s="31"/>
      <c r="CT813" s="31"/>
      <c r="CU813" s="31"/>
      <c r="CV813" s="31"/>
      <c r="CW813" s="31"/>
      <c r="CX813" s="31"/>
      <c r="CY813" s="31"/>
      <c r="CZ813" s="31"/>
      <c r="DA813" s="31"/>
      <c r="DB813" s="31"/>
      <c r="DC813" s="31"/>
      <c r="DD813" s="31"/>
      <c r="DE813" s="31"/>
      <c r="DF813" s="31"/>
      <c r="DG813" s="31"/>
      <c r="DH813" s="31"/>
      <c r="DI813" s="31"/>
      <c r="DJ813" s="31"/>
      <c r="DK813" s="31"/>
      <c r="DL813" s="31"/>
      <c r="DM813" s="31"/>
      <c r="DN813" s="31"/>
      <c r="DO813" s="31"/>
      <c r="DP813" s="31"/>
      <c r="DQ813" s="31"/>
      <c r="DR813" s="31"/>
      <c r="DS813" s="31"/>
      <c r="DT813" s="31"/>
      <c r="DU813" s="31"/>
      <c r="DV813" s="31"/>
      <c r="DW813" s="31"/>
      <c r="DX813" s="31"/>
      <c r="DY813" s="31"/>
    </row>
    <row r="814">
      <c r="U814" s="31"/>
      <c r="V814" s="31"/>
      <c r="W814" s="31"/>
      <c r="AL814" s="31"/>
      <c r="AS814" s="31"/>
      <c r="AT814" s="31"/>
      <c r="AU814" s="31"/>
      <c r="AY814" s="31"/>
      <c r="BA814" s="31"/>
      <c r="BC814" s="31"/>
      <c r="BJ814" s="31"/>
      <c r="BK814" s="31"/>
      <c r="BQ814" s="31"/>
      <c r="BR814" s="31"/>
      <c r="BS814" s="31"/>
      <c r="BT814" s="31"/>
      <c r="BU814" s="31"/>
      <c r="BV814" s="31"/>
      <c r="BW814" s="31"/>
      <c r="CQ814" s="31"/>
      <c r="CR814" s="31"/>
      <c r="CS814" s="31"/>
      <c r="CT814" s="31"/>
      <c r="CU814" s="31"/>
      <c r="CV814" s="31"/>
      <c r="CW814" s="31"/>
      <c r="CX814" s="31"/>
      <c r="CY814" s="31"/>
      <c r="CZ814" s="31"/>
      <c r="DA814" s="31"/>
      <c r="DB814" s="31"/>
      <c r="DC814" s="31"/>
      <c r="DD814" s="31"/>
      <c r="DE814" s="31"/>
      <c r="DF814" s="31"/>
      <c r="DG814" s="31"/>
      <c r="DH814" s="31"/>
      <c r="DI814" s="31"/>
      <c r="DJ814" s="31"/>
      <c r="DK814" s="31"/>
      <c r="DL814" s="31"/>
      <c r="DM814" s="31"/>
      <c r="DN814" s="31"/>
      <c r="DO814" s="31"/>
      <c r="DP814" s="31"/>
      <c r="DQ814" s="31"/>
      <c r="DR814" s="31"/>
      <c r="DS814" s="31"/>
      <c r="DT814" s="31"/>
      <c r="DU814" s="31"/>
      <c r="DV814" s="31"/>
      <c r="DW814" s="31"/>
      <c r="DX814" s="31"/>
      <c r="DY814" s="31"/>
    </row>
    <row r="815">
      <c r="U815" s="31"/>
      <c r="V815" s="31"/>
      <c r="W815" s="31"/>
      <c r="AL815" s="31"/>
      <c r="AS815" s="31"/>
      <c r="AT815" s="31"/>
      <c r="AU815" s="31"/>
      <c r="AY815" s="31"/>
      <c r="BA815" s="31"/>
      <c r="BC815" s="31"/>
      <c r="BJ815" s="31"/>
      <c r="BK815" s="31"/>
      <c r="BQ815" s="31"/>
      <c r="BR815" s="31"/>
      <c r="BS815" s="31"/>
      <c r="BT815" s="31"/>
      <c r="BU815" s="31"/>
      <c r="BV815" s="31"/>
      <c r="BW815" s="31"/>
      <c r="CQ815" s="31"/>
      <c r="CR815" s="31"/>
      <c r="CS815" s="31"/>
      <c r="CT815" s="31"/>
      <c r="CU815" s="31"/>
      <c r="CV815" s="31"/>
      <c r="CW815" s="31"/>
      <c r="CX815" s="31"/>
      <c r="CY815" s="31"/>
      <c r="CZ815" s="31"/>
      <c r="DA815" s="31"/>
      <c r="DB815" s="31"/>
      <c r="DC815" s="31"/>
      <c r="DD815" s="31"/>
      <c r="DE815" s="31"/>
      <c r="DF815" s="31"/>
      <c r="DG815" s="31"/>
      <c r="DH815" s="31"/>
      <c r="DI815" s="31"/>
      <c r="DJ815" s="31"/>
      <c r="DK815" s="31"/>
      <c r="DL815" s="31"/>
      <c r="DM815" s="31"/>
      <c r="DN815" s="31"/>
      <c r="DO815" s="31"/>
      <c r="DP815" s="31"/>
      <c r="DQ815" s="31"/>
      <c r="DR815" s="31"/>
      <c r="DS815" s="31"/>
      <c r="DT815" s="31"/>
      <c r="DU815" s="31"/>
      <c r="DV815" s="31"/>
      <c r="DW815" s="31"/>
      <c r="DX815" s="31"/>
      <c r="DY815" s="31"/>
    </row>
    <row r="816">
      <c r="U816" s="31"/>
      <c r="V816" s="31"/>
      <c r="W816" s="31"/>
      <c r="AL816" s="31"/>
      <c r="AS816" s="31"/>
      <c r="AT816" s="31"/>
      <c r="AU816" s="31"/>
      <c r="AY816" s="31"/>
      <c r="BA816" s="31"/>
      <c r="BC816" s="31"/>
      <c r="BJ816" s="31"/>
      <c r="BK816" s="31"/>
      <c r="BQ816" s="31"/>
      <c r="BR816" s="31"/>
      <c r="BS816" s="31"/>
      <c r="BT816" s="31"/>
      <c r="BU816" s="31"/>
      <c r="BV816" s="31"/>
      <c r="BW816" s="31"/>
      <c r="CQ816" s="31"/>
      <c r="CR816" s="31"/>
      <c r="CS816" s="31"/>
      <c r="CT816" s="31"/>
      <c r="CU816" s="31"/>
      <c r="CV816" s="31"/>
      <c r="CW816" s="31"/>
      <c r="CX816" s="31"/>
      <c r="CY816" s="31"/>
      <c r="CZ816" s="31"/>
      <c r="DA816" s="31"/>
      <c r="DB816" s="31"/>
      <c r="DC816" s="31"/>
      <c r="DD816" s="31"/>
      <c r="DE816" s="31"/>
      <c r="DF816" s="31"/>
      <c r="DG816" s="31"/>
      <c r="DH816" s="31"/>
      <c r="DI816" s="31"/>
      <c r="DJ816" s="31"/>
      <c r="DK816" s="31"/>
      <c r="DL816" s="31"/>
      <c r="DM816" s="31"/>
      <c r="DN816" s="31"/>
      <c r="DO816" s="31"/>
      <c r="DP816" s="31"/>
      <c r="DQ816" s="31"/>
      <c r="DR816" s="31"/>
      <c r="DS816" s="31"/>
      <c r="DT816" s="31"/>
      <c r="DU816" s="31"/>
      <c r="DV816" s="31"/>
      <c r="DW816" s="31"/>
      <c r="DX816" s="31"/>
      <c r="DY816" s="31"/>
    </row>
    <row r="817">
      <c r="U817" s="31"/>
      <c r="V817" s="31"/>
      <c r="W817" s="31"/>
      <c r="AL817" s="31"/>
      <c r="AS817" s="31"/>
      <c r="AT817" s="31"/>
      <c r="AU817" s="31"/>
      <c r="AY817" s="31"/>
      <c r="BA817" s="31"/>
      <c r="BC817" s="31"/>
      <c r="BJ817" s="31"/>
      <c r="BK817" s="31"/>
      <c r="BQ817" s="31"/>
      <c r="BR817" s="31"/>
      <c r="BS817" s="31"/>
      <c r="BT817" s="31"/>
      <c r="BU817" s="31"/>
      <c r="BV817" s="31"/>
      <c r="BW817" s="31"/>
      <c r="CQ817" s="31"/>
      <c r="CR817" s="31"/>
      <c r="CS817" s="31"/>
      <c r="CT817" s="31"/>
      <c r="CU817" s="31"/>
      <c r="CV817" s="31"/>
      <c r="CW817" s="31"/>
      <c r="CX817" s="31"/>
      <c r="CY817" s="31"/>
      <c r="CZ817" s="31"/>
      <c r="DA817" s="31"/>
      <c r="DB817" s="31"/>
      <c r="DC817" s="31"/>
      <c r="DD817" s="31"/>
      <c r="DE817" s="31"/>
      <c r="DF817" s="31"/>
      <c r="DG817" s="31"/>
      <c r="DH817" s="31"/>
      <c r="DI817" s="31"/>
      <c r="DJ817" s="31"/>
      <c r="DK817" s="31"/>
      <c r="DL817" s="31"/>
      <c r="DM817" s="31"/>
      <c r="DN817" s="31"/>
      <c r="DO817" s="31"/>
      <c r="DP817" s="31"/>
      <c r="DQ817" s="31"/>
      <c r="DR817" s="31"/>
      <c r="DS817" s="31"/>
      <c r="DT817" s="31"/>
      <c r="DU817" s="31"/>
      <c r="DV817" s="31"/>
      <c r="DW817" s="31"/>
      <c r="DX817" s="31"/>
      <c r="DY817" s="31"/>
    </row>
    <row r="818">
      <c r="U818" s="31"/>
      <c r="V818" s="31"/>
      <c r="W818" s="31"/>
      <c r="AL818" s="31"/>
      <c r="AS818" s="31"/>
      <c r="AT818" s="31"/>
      <c r="AU818" s="31"/>
      <c r="AY818" s="31"/>
      <c r="BA818" s="31"/>
      <c r="BC818" s="31"/>
      <c r="BJ818" s="31"/>
      <c r="BK818" s="31"/>
      <c r="BQ818" s="31"/>
      <c r="BR818" s="31"/>
      <c r="BS818" s="31"/>
      <c r="BT818" s="31"/>
      <c r="BU818" s="31"/>
      <c r="BV818" s="31"/>
      <c r="BW818" s="31"/>
      <c r="CQ818" s="31"/>
      <c r="CR818" s="31"/>
      <c r="CS818" s="31"/>
      <c r="CT818" s="31"/>
      <c r="CU818" s="31"/>
      <c r="CV818" s="31"/>
      <c r="CW818" s="31"/>
      <c r="CX818" s="31"/>
      <c r="CY818" s="31"/>
      <c r="CZ818" s="31"/>
      <c r="DA818" s="31"/>
      <c r="DB818" s="31"/>
      <c r="DC818" s="31"/>
      <c r="DD818" s="31"/>
      <c r="DE818" s="31"/>
      <c r="DF818" s="31"/>
      <c r="DG818" s="31"/>
      <c r="DH818" s="31"/>
      <c r="DI818" s="31"/>
      <c r="DJ818" s="31"/>
      <c r="DK818" s="31"/>
      <c r="DL818" s="31"/>
      <c r="DM818" s="31"/>
      <c r="DN818" s="31"/>
      <c r="DO818" s="31"/>
      <c r="DP818" s="31"/>
      <c r="DQ818" s="31"/>
      <c r="DR818" s="31"/>
      <c r="DS818" s="31"/>
      <c r="DT818" s="31"/>
      <c r="DU818" s="31"/>
      <c r="DV818" s="31"/>
      <c r="DW818" s="31"/>
      <c r="DX818" s="31"/>
      <c r="DY818" s="31"/>
    </row>
    <row r="819">
      <c r="U819" s="31"/>
      <c r="V819" s="31"/>
      <c r="W819" s="31"/>
      <c r="AL819" s="31"/>
      <c r="AS819" s="31"/>
      <c r="AT819" s="31"/>
      <c r="AU819" s="31"/>
      <c r="AY819" s="31"/>
      <c r="BA819" s="31"/>
      <c r="BC819" s="31"/>
      <c r="BJ819" s="31"/>
      <c r="BK819" s="31"/>
      <c r="BQ819" s="31"/>
      <c r="BR819" s="31"/>
      <c r="BS819" s="31"/>
      <c r="BT819" s="31"/>
      <c r="BU819" s="31"/>
      <c r="BV819" s="31"/>
      <c r="BW819" s="31"/>
      <c r="CQ819" s="31"/>
      <c r="CR819" s="31"/>
      <c r="CS819" s="31"/>
      <c r="CT819" s="31"/>
      <c r="CU819" s="31"/>
      <c r="CV819" s="31"/>
      <c r="CW819" s="31"/>
      <c r="CX819" s="31"/>
      <c r="CY819" s="31"/>
      <c r="CZ819" s="31"/>
      <c r="DA819" s="31"/>
      <c r="DB819" s="31"/>
      <c r="DC819" s="31"/>
      <c r="DD819" s="31"/>
      <c r="DE819" s="31"/>
      <c r="DF819" s="31"/>
      <c r="DG819" s="31"/>
      <c r="DH819" s="31"/>
      <c r="DI819" s="31"/>
      <c r="DJ819" s="31"/>
      <c r="DK819" s="31"/>
      <c r="DL819" s="31"/>
      <c r="DM819" s="31"/>
      <c r="DN819" s="31"/>
      <c r="DO819" s="31"/>
      <c r="DP819" s="31"/>
      <c r="DQ819" s="31"/>
      <c r="DR819" s="31"/>
      <c r="DS819" s="31"/>
      <c r="DT819" s="31"/>
      <c r="DU819" s="31"/>
      <c r="DV819" s="31"/>
      <c r="DW819" s="31"/>
      <c r="DX819" s="31"/>
      <c r="DY819" s="31"/>
    </row>
    <row r="820">
      <c r="U820" s="31"/>
      <c r="V820" s="31"/>
      <c r="W820" s="31"/>
      <c r="AL820" s="31"/>
      <c r="AS820" s="31"/>
      <c r="AT820" s="31"/>
      <c r="AU820" s="31"/>
      <c r="AY820" s="31"/>
      <c r="BA820" s="31"/>
      <c r="BC820" s="31"/>
      <c r="BJ820" s="31"/>
      <c r="BK820" s="31"/>
      <c r="BQ820" s="31"/>
      <c r="BR820" s="31"/>
      <c r="BS820" s="31"/>
      <c r="BT820" s="31"/>
      <c r="BU820" s="31"/>
      <c r="BV820" s="31"/>
      <c r="BW820" s="31"/>
      <c r="CQ820" s="31"/>
      <c r="CR820" s="31"/>
      <c r="CS820" s="31"/>
      <c r="CT820" s="31"/>
      <c r="CU820" s="31"/>
      <c r="CV820" s="31"/>
      <c r="CW820" s="31"/>
      <c r="CX820" s="31"/>
      <c r="CY820" s="31"/>
      <c r="CZ820" s="31"/>
      <c r="DA820" s="31"/>
      <c r="DB820" s="31"/>
      <c r="DC820" s="31"/>
      <c r="DD820" s="31"/>
      <c r="DE820" s="31"/>
      <c r="DF820" s="31"/>
      <c r="DG820" s="31"/>
      <c r="DH820" s="31"/>
      <c r="DI820" s="31"/>
      <c r="DJ820" s="31"/>
      <c r="DK820" s="31"/>
      <c r="DL820" s="31"/>
      <c r="DM820" s="31"/>
      <c r="DN820" s="31"/>
      <c r="DO820" s="31"/>
      <c r="DP820" s="31"/>
      <c r="DQ820" s="31"/>
      <c r="DR820" s="31"/>
      <c r="DS820" s="31"/>
      <c r="DT820" s="31"/>
      <c r="DU820" s="31"/>
      <c r="DV820" s="31"/>
      <c r="DW820" s="31"/>
      <c r="DX820" s="31"/>
      <c r="DY820" s="31"/>
    </row>
    <row r="821">
      <c r="U821" s="31"/>
      <c r="V821" s="31"/>
      <c r="W821" s="31"/>
      <c r="AL821" s="31"/>
      <c r="AS821" s="31"/>
      <c r="AT821" s="31"/>
      <c r="AU821" s="31"/>
      <c r="AY821" s="31"/>
      <c r="BA821" s="31"/>
      <c r="BC821" s="31"/>
      <c r="BJ821" s="31"/>
      <c r="BK821" s="31"/>
      <c r="BQ821" s="31"/>
      <c r="BR821" s="31"/>
      <c r="BS821" s="31"/>
      <c r="BT821" s="31"/>
      <c r="BU821" s="31"/>
      <c r="BV821" s="31"/>
      <c r="BW821" s="31"/>
      <c r="CQ821" s="31"/>
      <c r="CR821" s="31"/>
      <c r="CS821" s="31"/>
      <c r="CT821" s="31"/>
      <c r="CU821" s="31"/>
      <c r="CV821" s="31"/>
      <c r="CW821" s="31"/>
      <c r="CX821" s="31"/>
      <c r="CY821" s="31"/>
      <c r="CZ821" s="31"/>
      <c r="DA821" s="31"/>
      <c r="DB821" s="31"/>
      <c r="DC821" s="31"/>
      <c r="DD821" s="31"/>
      <c r="DE821" s="31"/>
      <c r="DF821" s="31"/>
      <c r="DG821" s="31"/>
      <c r="DH821" s="31"/>
      <c r="DI821" s="31"/>
      <c r="DJ821" s="31"/>
      <c r="DK821" s="31"/>
      <c r="DL821" s="31"/>
      <c r="DM821" s="31"/>
      <c r="DN821" s="31"/>
      <c r="DO821" s="31"/>
      <c r="DP821" s="31"/>
      <c r="DQ821" s="31"/>
      <c r="DR821" s="31"/>
      <c r="DS821" s="31"/>
      <c r="DT821" s="31"/>
      <c r="DU821" s="31"/>
      <c r="DV821" s="31"/>
      <c r="DW821" s="31"/>
      <c r="DX821" s="31"/>
      <c r="DY821" s="31"/>
    </row>
    <row r="822">
      <c r="U822" s="31"/>
      <c r="V822" s="31"/>
      <c r="W822" s="31"/>
      <c r="AL822" s="31"/>
      <c r="AS822" s="31"/>
      <c r="AT822" s="31"/>
      <c r="AU822" s="31"/>
      <c r="AY822" s="31"/>
      <c r="BA822" s="31"/>
      <c r="BC822" s="31"/>
      <c r="BJ822" s="31"/>
      <c r="BK822" s="31"/>
      <c r="BQ822" s="31"/>
      <c r="BR822" s="31"/>
      <c r="BS822" s="31"/>
      <c r="BT822" s="31"/>
      <c r="BU822" s="31"/>
      <c r="BV822" s="31"/>
      <c r="BW822" s="31"/>
      <c r="CQ822" s="31"/>
      <c r="CR822" s="31"/>
      <c r="CS822" s="31"/>
      <c r="CT822" s="31"/>
      <c r="CU822" s="31"/>
      <c r="CV822" s="31"/>
      <c r="CW822" s="31"/>
      <c r="CX822" s="31"/>
      <c r="CY822" s="31"/>
      <c r="CZ822" s="31"/>
      <c r="DA822" s="31"/>
      <c r="DB822" s="31"/>
      <c r="DC822" s="31"/>
      <c r="DD822" s="31"/>
      <c r="DE822" s="31"/>
      <c r="DF822" s="31"/>
      <c r="DG822" s="31"/>
      <c r="DH822" s="31"/>
      <c r="DI822" s="31"/>
      <c r="DJ822" s="31"/>
      <c r="DK822" s="31"/>
      <c r="DL822" s="31"/>
      <c r="DM822" s="31"/>
      <c r="DN822" s="31"/>
      <c r="DO822" s="31"/>
      <c r="DP822" s="31"/>
      <c r="DQ822" s="31"/>
      <c r="DR822" s="31"/>
      <c r="DS822" s="31"/>
      <c r="DT822" s="31"/>
      <c r="DU822" s="31"/>
      <c r="DV822" s="31"/>
      <c r="DW822" s="31"/>
      <c r="DX822" s="31"/>
      <c r="DY822" s="31"/>
    </row>
    <row r="823">
      <c r="U823" s="31"/>
      <c r="V823" s="31"/>
      <c r="W823" s="31"/>
      <c r="AL823" s="31"/>
      <c r="AS823" s="31"/>
      <c r="AT823" s="31"/>
      <c r="AU823" s="31"/>
      <c r="AY823" s="31"/>
      <c r="BA823" s="31"/>
      <c r="BC823" s="31"/>
      <c r="BJ823" s="31"/>
      <c r="BK823" s="31"/>
      <c r="BQ823" s="31"/>
      <c r="BR823" s="31"/>
      <c r="BS823" s="31"/>
      <c r="BT823" s="31"/>
      <c r="BU823" s="31"/>
      <c r="BV823" s="31"/>
      <c r="BW823" s="31"/>
      <c r="CQ823" s="31"/>
      <c r="CR823" s="31"/>
      <c r="CS823" s="31"/>
      <c r="CT823" s="31"/>
      <c r="CU823" s="31"/>
      <c r="CV823" s="31"/>
      <c r="CW823" s="31"/>
      <c r="CX823" s="31"/>
      <c r="CY823" s="31"/>
      <c r="CZ823" s="31"/>
      <c r="DA823" s="31"/>
      <c r="DB823" s="31"/>
      <c r="DC823" s="31"/>
      <c r="DD823" s="31"/>
      <c r="DE823" s="31"/>
      <c r="DF823" s="31"/>
      <c r="DG823" s="31"/>
      <c r="DH823" s="31"/>
      <c r="DI823" s="31"/>
      <c r="DJ823" s="31"/>
      <c r="DK823" s="31"/>
      <c r="DL823" s="31"/>
      <c r="DM823" s="31"/>
      <c r="DN823" s="31"/>
      <c r="DO823" s="31"/>
      <c r="DP823" s="31"/>
      <c r="DQ823" s="31"/>
      <c r="DR823" s="31"/>
      <c r="DS823" s="31"/>
      <c r="DT823" s="31"/>
      <c r="DU823" s="31"/>
      <c r="DV823" s="31"/>
      <c r="DW823" s="31"/>
      <c r="DX823" s="31"/>
      <c r="DY823" s="31"/>
    </row>
    <row r="824">
      <c r="U824" s="31"/>
      <c r="V824" s="31"/>
      <c r="W824" s="31"/>
      <c r="AL824" s="31"/>
      <c r="AS824" s="31"/>
      <c r="AT824" s="31"/>
      <c r="AU824" s="31"/>
      <c r="AY824" s="31"/>
      <c r="BA824" s="31"/>
      <c r="BC824" s="31"/>
      <c r="BJ824" s="31"/>
      <c r="BK824" s="31"/>
      <c r="BQ824" s="31"/>
      <c r="BR824" s="31"/>
      <c r="BS824" s="31"/>
      <c r="BT824" s="31"/>
      <c r="BU824" s="31"/>
      <c r="BV824" s="31"/>
      <c r="BW824" s="31"/>
      <c r="CQ824" s="31"/>
      <c r="CR824" s="31"/>
      <c r="CS824" s="31"/>
      <c r="CT824" s="31"/>
      <c r="CU824" s="31"/>
      <c r="CV824" s="31"/>
      <c r="CW824" s="31"/>
      <c r="CX824" s="31"/>
      <c r="CY824" s="31"/>
      <c r="CZ824" s="31"/>
      <c r="DA824" s="31"/>
      <c r="DB824" s="31"/>
      <c r="DC824" s="31"/>
      <c r="DD824" s="31"/>
      <c r="DE824" s="31"/>
      <c r="DF824" s="31"/>
      <c r="DG824" s="31"/>
      <c r="DH824" s="31"/>
      <c r="DI824" s="31"/>
      <c r="DJ824" s="31"/>
      <c r="DK824" s="31"/>
      <c r="DL824" s="31"/>
      <c r="DM824" s="31"/>
      <c r="DN824" s="31"/>
      <c r="DO824" s="31"/>
      <c r="DP824" s="31"/>
      <c r="DQ824" s="31"/>
      <c r="DR824" s="31"/>
      <c r="DS824" s="31"/>
      <c r="DT824" s="31"/>
      <c r="DU824" s="31"/>
      <c r="DV824" s="31"/>
      <c r="DW824" s="31"/>
      <c r="DX824" s="31"/>
      <c r="DY824" s="31"/>
    </row>
    <row r="825">
      <c r="U825" s="31"/>
      <c r="V825" s="31"/>
      <c r="W825" s="31"/>
      <c r="AL825" s="31"/>
      <c r="AS825" s="31"/>
      <c r="AT825" s="31"/>
      <c r="AU825" s="31"/>
      <c r="AY825" s="31"/>
      <c r="BA825" s="31"/>
      <c r="BC825" s="31"/>
      <c r="BJ825" s="31"/>
      <c r="BK825" s="31"/>
      <c r="BQ825" s="31"/>
      <c r="BR825" s="31"/>
      <c r="BS825" s="31"/>
      <c r="BT825" s="31"/>
      <c r="BU825" s="31"/>
      <c r="BV825" s="31"/>
      <c r="BW825" s="31"/>
      <c r="CQ825" s="31"/>
      <c r="CR825" s="31"/>
      <c r="CS825" s="31"/>
      <c r="CT825" s="31"/>
      <c r="CU825" s="31"/>
      <c r="CV825" s="31"/>
      <c r="CW825" s="31"/>
      <c r="CX825" s="31"/>
      <c r="CY825" s="31"/>
      <c r="CZ825" s="31"/>
      <c r="DA825" s="31"/>
      <c r="DB825" s="31"/>
      <c r="DC825" s="31"/>
      <c r="DD825" s="31"/>
      <c r="DE825" s="31"/>
      <c r="DF825" s="31"/>
      <c r="DG825" s="31"/>
      <c r="DH825" s="31"/>
      <c r="DI825" s="31"/>
      <c r="DJ825" s="31"/>
      <c r="DK825" s="31"/>
      <c r="DL825" s="31"/>
      <c r="DM825" s="31"/>
      <c r="DN825" s="31"/>
      <c r="DO825" s="31"/>
      <c r="DP825" s="31"/>
      <c r="DQ825" s="31"/>
      <c r="DR825" s="31"/>
      <c r="DS825" s="31"/>
      <c r="DT825" s="31"/>
      <c r="DU825" s="31"/>
      <c r="DV825" s="31"/>
      <c r="DW825" s="31"/>
      <c r="DX825" s="31"/>
      <c r="DY825" s="31"/>
    </row>
    <row r="826">
      <c r="U826" s="31"/>
      <c r="V826" s="31"/>
      <c r="W826" s="31"/>
      <c r="AL826" s="31"/>
      <c r="AS826" s="31"/>
      <c r="AT826" s="31"/>
      <c r="AU826" s="31"/>
      <c r="AY826" s="31"/>
      <c r="BA826" s="31"/>
      <c r="BC826" s="31"/>
      <c r="BJ826" s="31"/>
      <c r="BK826" s="31"/>
      <c r="BQ826" s="31"/>
      <c r="BR826" s="31"/>
      <c r="BS826" s="31"/>
      <c r="BT826" s="31"/>
      <c r="BU826" s="31"/>
      <c r="BV826" s="31"/>
      <c r="BW826" s="31"/>
      <c r="CQ826" s="31"/>
      <c r="CR826" s="31"/>
      <c r="CS826" s="31"/>
      <c r="CT826" s="31"/>
      <c r="CU826" s="31"/>
      <c r="CV826" s="31"/>
      <c r="CW826" s="31"/>
      <c r="CX826" s="31"/>
      <c r="CY826" s="31"/>
      <c r="CZ826" s="31"/>
      <c r="DA826" s="31"/>
      <c r="DB826" s="31"/>
      <c r="DC826" s="31"/>
      <c r="DD826" s="31"/>
      <c r="DE826" s="31"/>
      <c r="DF826" s="31"/>
      <c r="DG826" s="31"/>
      <c r="DH826" s="31"/>
      <c r="DI826" s="31"/>
      <c r="DJ826" s="31"/>
      <c r="DK826" s="31"/>
      <c r="DL826" s="31"/>
      <c r="DM826" s="31"/>
      <c r="DN826" s="31"/>
      <c r="DO826" s="31"/>
      <c r="DP826" s="31"/>
      <c r="DQ826" s="31"/>
      <c r="DR826" s="31"/>
      <c r="DS826" s="31"/>
      <c r="DT826" s="31"/>
      <c r="DU826" s="31"/>
      <c r="DV826" s="31"/>
      <c r="DW826" s="31"/>
      <c r="DX826" s="31"/>
      <c r="DY826" s="31"/>
    </row>
    <row r="827">
      <c r="U827" s="31"/>
      <c r="V827" s="31"/>
      <c r="W827" s="31"/>
      <c r="AL827" s="31"/>
      <c r="AS827" s="31"/>
      <c r="AT827" s="31"/>
      <c r="AU827" s="31"/>
      <c r="AY827" s="31"/>
      <c r="BA827" s="31"/>
      <c r="BC827" s="31"/>
      <c r="BJ827" s="31"/>
      <c r="BK827" s="31"/>
      <c r="BQ827" s="31"/>
      <c r="BR827" s="31"/>
      <c r="BS827" s="31"/>
      <c r="BT827" s="31"/>
      <c r="BU827" s="31"/>
      <c r="BV827" s="31"/>
      <c r="BW827" s="31"/>
      <c r="CQ827" s="31"/>
      <c r="CR827" s="31"/>
      <c r="CS827" s="31"/>
      <c r="CT827" s="31"/>
      <c r="CU827" s="31"/>
      <c r="CV827" s="31"/>
      <c r="CW827" s="31"/>
      <c r="CX827" s="31"/>
      <c r="CY827" s="31"/>
      <c r="CZ827" s="31"/>
      <c r="DA827" s="31"/>
      <c r="DB827" s="31"/>
      <c r="DC827" s="31"/>
      <c r="DD827" s="31"/>
      <c r="DE827" s="31"/>
      <c r="DF827" s="31"/>
      <c r="DG827" s="31"/>
      <c r="DH827" s="31"/>
      <c r="DI827" s="31"/>
      <c r="DJ827" s="31"/>
      <c r="DK827" s="31"/>
      <c r="DL827" s="31"/>
      <c r="DM827" s="31"/>
      <c r="DN827" s="31"/>
      <c r="DO827" s="31"/>
      <c r="DP827" s="31"/>
      <c r="DQ827" s="31"/>
      <c r="DR827" s="31"/>
      <c r="DS827" s="31"/>
      <c r="DT827" s="31"/>
      <c r="DU827" s="31"/>
      <c r="DV827" s="31"/>
      <c r="DW827" s="31"/>
      <c r="DX827" s="31"/>
      <c r="DY827" s="31"/>
    </row>
    <row r="828">
      <c r="U828" s="31"/>
      <c r="V828" s="31"/>
      <c r="W828" s="31"/>
      <c r="AL828" s="31"/>
      <c r="AS828" s="31"/>
      <c r="AT828" s="31"/>
      <c r="AU828" s="31"/>
      <c r="AY828" s="31"/>
      <c r="BA828" s="31"/>
      <c r="BC828" s="31"/>
      <c r="BJ828" s="31"/>
      <c r="BK828" s="31"/>
      <c r="BQ828" s="31"/>
      <c r="BR828" s="31"/>
      <c r="BS828" s="31"/>
      <c r="BT828" s="31"/>
      <c r="BU828" s="31"/>
      <c r="BV828" s="31"/>
      <c r="BW828" s="31"/>
      <c r="CQ828" s="31"/>
      <c r="CR828" s="31"/>
      <c r="CS828" s="31"/>
      <c r="CT828" s="31"/>
      <c r="CU828" s="31"/>
      <c r="CV828" s="31"/>
      <c r="CW828" s="31"/>
      <c r="CX828" s="31"/>
      <c r="CY828" s="31"/>
      <c r="CZ828" s="31"/>
      <c r="DA828" s="31"/>
      <c r="DB828" s="31"/>
      <c r="DC828" s="31"/>
      <c r="DD828" s="31"/>
      <c r="DE828" s="31"/>
      <c r="DF828" s="31"/>
      <c r="DG828" s="31"/>
      <c r="DH828" s="31"/>
      <c r="DI828" s="31"/>
      <c r="DJ828" s="31"/>
      <c r="DK828" s="31"/>
      <c r="DL828" s="31"/>
      <c r="DM828" s="31"/>
      <c r="DN828" s="31"/>
      <c r="DO828" s="31"/>
      <c r="DP828" s="31"/>
      <c r="DQ828" s="31"/>
      <c r="DR828" s="31"/>
      <c r="DS828" s="31"/>
      <c r="DT828" s="31"/>
      <c r="DU828" s="31"/>
      <c r="DV828" s="31"/>
      <c r="DW828" s="31"/>
      <c r="DX828" s="31"/>
      <c r="DY828" s="31"/>
    </row>
    <row r="829">
      <c r="U829" s="31"/>
      <c r="V829" s="31"/>
      <c r="W829" s="31"/>
      <c r="AL829" s="31"/>
      <c r="AS829" s="31"/>
      <c r="AT829" s="31"/>
      <c r="AU829" s="31"/>
      <c r="AY829" s="31"/>
      <c r="BA829" s="31"/>
      <c r="BC829" s="31"/>
      <c r="BJ829" s="31"/>
      <c r="BK829" s="31"/>
      <c r="BQ829" s="31"/>
      <c r="BR829" s="31"/>
      <c r="BS829" s="31"/>
      <c r="BT829" s="31"/>
      <c r="BU829" s="31"/>
      <c r="BV829" s="31"/>
      <c r="BW829" s="31"/>
      <c r="CQ829" s="31"/>
      <c r="CR829" s="31"/>
      <c r="CS829" s="31"/>
      <c r="CT829" s="31"/>
      <c r="CU829" s="31"/>
      <c r="CV829" s="31"/>
      <c r="CW829" s="31"/>
      <c r="CX829" s="31"/>
      <c r="CY829" s="31"/>
      <c r="CZ829" s="31"/>
      <c r="DA829" s="31"/>
      <c r="DB829" s="31"/>
      <c r="DC829" s="31"/>
      <c r="DD829" s="31"/>
      <c r="DE829" s="31"/>
      <c r="DF829" s="31"/>
      <c r="DG829" s="31"/>
      <c r="DH829" s="31"/>
      <c r="DI829" s="31"/>
      <c r="DJ829" s="31"/>
      <c r="DK829" s="31"/>
      <c r="DL829" s="31"/>
      <c r="DM829" s="31"/>
      <c r="DN829" s="31"/>
      <c r="DO829" s="31"/>
      <c r="DP829" s="31"/>
      <c r="DQ829" s="31"/>
      <c r="DR829" s="31"/>
      <c r="DS829" s="31"/>
      <c r="DT829" s="31"/>
      <c r="DU829" s="31"/>
      <c r="DV829" s="31"/>
      <c r="DW829" s="31"/>
      <c r="DX829" s="31"/>
      <c r="DY829" s="31"/>
    </row>
    <row r="830">
      <c r="U830" s="31"/>
      <c r="V830" s="31"/>
      <c r="W830" s="31"/>
      <c r="AL830" s="31"/>
      <c r="AS830" s="31"/>
      <c r="AT830" s="31"/>
      <c r="AU830" s="31"/>
      <c r="AY830" s="31"/>
      <c r="BA830" s="31"/>
      <c r="BC830" s="31"/>
      <c r="BJ830" s="31"/>
      <c r="BK830" s="31"/>
      <c r="BQ830" s="31"/>
      <c r="BR830" s="31"/>
      <c r="BS830" s="31"/>
      <c r="BT830" s="31"/>
      <c r="BU830" s="31"/>
      <c r="BV830" s="31"/>
      <c r="BW830" s="31"/>
      <c r="CQ830" s="31"/>
      <c r="CR830" s="31"/>
      <c r="CS830" s="31"/>
      <c r="CT830" s="31"/>
      <c r="CU830" s="31"/>
      <c r="CV830" s="31"/>
      <c r="CW830" s="31"/>
      <c r="CX830" s="31"/>
      <c r="CY830" s="31"/>
      <c r="CZ830" s="31"/>
      <c r="DA830" s="31"/>
      <c r="DB830" s="31"/>
      <c r="DC830" s="31"/>
      <c r="DD830" s="31"/>
      <c r="DE830" s="31"/>
      <c r="DF830" s="31"/>
      <c r="DG830" s="31"/>
      <c r="DH830" s="31"/>
      <c r="DI830" s="31"/>
      <c r="DJ830" s="31"/>
      <c r="DK830" s="31"/>
      <c r="DL830" s="31"/>
      <c r="DM830" s="31"/>
      <c r="DN830" s="31"/>
      <c r="DO830" s="31"/>
      <c r="DP830" s="31"/>
      <c r="DQ830" s="31"/>
      <c r="DR830" s="31"/>
      <c r="DS830" s="31"/>
      <c r="DT830" s="31"/>
      <c r="DU830" s="31"/>
      <c r="DV830" s="31"/>
      <c r="DW830" s="31"/>
      <c r="DX830" s="31"/>
      <c r="DY830" s="31"/>
    </row>
    <row r="831">
      <c r="U831" s="31"/>
      <c r="V831" s="31"/>
      <c r="W831" s="31"/>
      <c r="AL831" s="31"/>
      <c r="AS831" s="31"/>
      <c r="AT831" s="31"/>
      <c r="AU831" s="31"/>
      <c r="AY831" s="31"/>
      <c r="BA831" s="31"/>
      <c r="BC831" s="31"/>
      <c r="BJ831" s="31"/>
      <c r="BK831" s="31"/>
      <c r="BQ831" s="31"/>
      <c r="BR831" s="31"/>
      <c r="BS831" s="31"/>
      <c r="BT831" s="31"/>
      <c r="BU831" s="31"/>
      <c r="BV831" s="31"/>
      <c r="BW831" s="31"/>
      <c r="CQ831" s="31"/>
      <c r="CR831" s="31"/>
      <c r="CS831" s="31"/>
      <c r="CT831" s="31"/>
      <c r="CU831" s="31"/>
      <c r="CV831" s="31"/>
      <c r="CW831" s="31"/>
      <c r="CX831" s="31"/>
      <c r="CY831" s="31"/>
      <c r="CZ831" s="31"/>
      <c r="DA831" s="31"/>
      <c r="DB831" s="31"/>
      <c r="DC831" s="31"/>
      <c r="DD831" s="31"/>
      <c r="DE831" s="31"/>
      <c r="DF831" s="31"/>
      <c r="DG831" s="31"/>
      <c r="DH831" s="31"/>
      <c r="DI831" s="31"/>
      <c r="DJ831" s="31"/>
      <c r="DK831" s="31"/>
      <c r="DL831" s="31"/>
      <c r="DM831" s="31"/>
      <c r="DN831" s="31"/>
      <c r="DO831" s="31"/>
      <c r="DP831" s="31"/>
      <c r="DQ831" s="31"/>
      <c r="DR831" s="31"/>
      <c r="DS831" s="31"/>
      <c r="DT831" s="31"/>
      <c r="DU831" s="31"/>
      <c r="DV831" s="31"/>
      <c r="DW831" s="31"/>
      <c r="DX831" s="31"/>
      <c r="DY831" s="31"/>
    </row>
    <row r="832">
      <c r="U832" s="31"/>
      <c r="V832" s="31"/>
      <c r="W832" s="31"/>
      <c r="AL832" s="31"/>
      <c r="AS832" s="31"/>
      <c r="AT832" s="31"/>
      <c r="AU832" s="31"/>
      <c r="AY832" s="31"/>
      <c r="BA832" s="31"/>
      <c r="BC832" s="31"/>
      <c r="BJ832" s="31"/>
      <c r="BK832" s="31"/>
      <c r="BQ832" s="31"/>
      <c r="BR832" s="31"/>
      <c r="BS832" s="31"/>
      <c r="BT832" s="31"/>
      <c r="BU832" s="31"/>
      <c r="BV832" s="31"/>
      <c r="BW832" s="31"/>
      <c r="CQ832" s="31"/>
      <c r="CR832" s="31"/>
      <c r="CS832" s="31"/>
      <c r="CT832" s="31"/>
      <c r="CU832" s="31"/>
      <c r="CV832" s="31"/>
      <c r="CW832" s="31"/>
      <c r="CX832" s="31"/>
      <c r="CY832" s="31"/>
      <c r="CZ832" s="31"/>
      <c r="DA832" s="31"/>
      <c r="DB832" s="31"/>
      <c r="DC832" s="31"/>
      <c r="DD832" s="31"/>
      <c r="DE832" s="31"/>
      <c r="DF832" s="31"/>
      <c r="DG832" s="31"/>
      <c r="DH832" s="31"/>
      <c r="DI832" s="31"/>
      <c r="DJ832" s="31"/>
      <c r="DK832" s="31"/>
      <c r="DL832" s="31"/>
      <c r="DM832" s="31"/>
      <c r="DN832" s="31"/>
      <c r="DO832" s="31"/>
      <c r="DP832" s="31"/>
      <c r="DQ832" s="31"/>
      <c r="DR832" s="31"/>
      <c r="DS832" s="31"/>
      <c r="DT832" s="31"/>
      <c r="DU832" s="31"/>
      <c r="DV832" s="31"/>
      <c r="DW832" s="31"/>
      <c r="DX832" s="31"/>
      <c r="DY832" s="31"/>
    </row>
    <row r="833">
      <c r="U833" s="31"/>
      <c r="V833" s="31"/>
      <c r="W833" s="31"/>
      <c r="AL833" s="31"/>
      <c r="AS833" s="31"/>
      <c r="AT833" s="31"/>
      <c r="AU833" s="31"/>
      <c r="AY833" s="31"/>
      <c r="BA833" s="31"/>
      <c r="BC833" s="31"/>
      <c r="BJ833" s="31"/>
      <c r="BK833" s="31"/>
      <c r="BQ833" s="31"/>
      <c r="BR833" s="31"/>
      <c r="BS833" s="31"/>
      <c r="BT833" s="31"/>
      <c r="BU833" s="31"/>
      <c r="BV833" s="31"/>
      <c r="BW833" s="31"/>
      <c r="CQ833" s="31"/>
      <c r="CR833" s="31"/>
      <c r="CS833" s="31"/>
      <c r="CT833" s="31"/>
      <c r="CU833" s="31"/>
      <c r="CV833" s="31"/>
      <c r="CW833" s="31"/>
      <c r="CX833" s="31"/>
      <c r="CY833" s="31"/>
      <c r="CZ833" s="31"/>
      <c r="DA833" s="31"/>
      <c r="DB833" s="31"/>
      <c r="DC833" s="31"/>
      <c r="DD833" s="31"/>
      <c r="DE833" s="31"/>
      <c r="DF833" s="31"/>
      <c r="DG833" s="31"/>
      <c r="DH833" s="31"/>
      <c r="DI833" s="31"/>
      <c r="DJ833" s="31"/>
      <c r="DK833" s="31"/>
      <c r="DL833" s="31"/>
      <c r="DM833" s="31"/>
      <c r="DN833" s="31"/>
      <c r="DO833" s="31"/>
      <c r="DP833" s="31"/>
      <c r="DQ833" s="31"/>
      <c r="DR833" s="31"/>
      <c r="DS833" s="31"/>
      <c r="DT833" s="31"/>
      <c r="DU833" s="31"/>
      <c r="DV833" s="31"/>
      <c r="DW833" s="31"/>
      <c r="DX833" s="31"/>
      <c r="DY833" s="31"/>
    </row>
    <row r="834">
      <c r="U834" s="31"/>
      <c r="V834" s="31"/>
      <c r="W834" s="31"/>
      <c r="AL834" s="31"/>
      <c r="AS834" s="31"/>
      <c r="AT834" s="31"/>
      <c r="AU834" s="31"/>
      <c r="AY834" s="31"/>
      <c r="BA834" s="31"/>
      <c r="BC834" s="31"/>
      <c r="BJ834" s="31"/>
      <c r="BK834" s="31"/>
      <c r="BQ834" s="31"/>
      <c r="BR834" s="31"/>
      <c r="BS834" s="31"/>
      <c r="BT834" s="31"/>
      <c r="BU834" s="31"/>
      <c r="BV834" s="31"/>
      <c r="BW834" s="31"/>
      <c r="CQ834" s="31"/>
      <c r="CR834" s="31"/>
      <c r="CS834" s="31"/>
      <c r="CT834" s="31"/>
      <c r="CU834" s="31"/>
      <c r="CV834" s="31"/>
      <c r="CW834" s="31"/>
      <c r="CX834" s="31"/>
      <c r="CY834" s="31"/>
      <c r="CZ834" s="31"/>
      <c r="DA834" s="31"/>
      <c r="DB834" s="31"/>
      <c r="DC834" s="31"/>
      <c r="DD834" s="31"/>
      <c r="DE834" s="31"/>
      <c r="DF834" s="31"/>
      <c r="DG834" s="31"/>
      <c r="DH834" s="31"/>
      <c r="DI834" s="31"/>
      <c r="DJ834" s="31"/>
      <c r="DK834" s="31"/>
      <c r="DL834" s="31"/>
      <c r="DM834" s="31"/>
      <c r="DN834" s="31"/>
      <c r="DO834" s="31"/>
      <c r="DP834" s="31"/>
      <c r="DQ834" s="31"/>
      <c r="DR834" s="31"/>
      <c r="DS834" s="31"/>
      <c r="DT834" s="31"/>
      <c r="DU834" s="31"/>
      <c r="DV834" s="31"/>
      <c r="DW834" s="31"/>
      <c r="DX834" s="31"/>
      <c r="DY834" s="31"/>
    </row>
    <row r="835">
      <c r="U835" s="31"/>
      <c r="V835" s="31"/>
      <c r="W835" s="31"/>
      <c r="AL835" s="31"/>
      <c r="AS835" s="31"/>
      <c r="AT835" s="31"/>
      <c r="AU835" s="31"/>
      <c r="AY835" s="31"/>
      <c r="BA835" s="31"/>
      <c r="BC835" s="31"/>
      <c r="BJ835" s="31"/>
      <c r="BK835" s="31"/>
      <c r="BQ835" s="31"/>
      <c r="BR835" s="31"/>
      <c r="BS835" s="31"/>
      <c r="BT835" s="31"/>
      <c r="BU835" s="31"/>
      <c r="BV835" s="31"/>
      <c r="BW835" s="31"/>
      <c r="CQ835" s="31"/>
      <c r="CR835" s="31"/>
      <c r="CS835" s="31"/>
      <c r="CT835" s="31"/>
      <c r="CU835" s="31"/>
      <c r="CV835" s="31"/>
      <c r="CW835" s="31"/>
      <c r="CX835" s="31"/>
      <c r="CY835" s="31"/>
      <c r="CZ835" s="31"/>
      <c r="DA835" s="31"/>
      <c r="DB835" s="31"/>
      <c r="DC835" s="31"/>
      <c r="DD835" s="31"/>
      <c r="DE835" s="31"/>
      <c r="DF835" s="31"/>
      <c r="DG835" s="31"/>
      <c r="DH835" s="31"/>
      <c r="DI835" s="31"/>
      <c r="DJ835" s="31"/>
      <c r="DK835" s="31"/>
      <c r="DL835" s="31"/>
      <c r="DM835" s="31"/>
      <c r="DN835" s="31"/>
      <c r="DO835" s="31"/>
      <c r="DP835" s="31"/>
      <c r="DQ835" s="31"/>
      <c r="DR835" s="31"/>
      <c r="DS835" s="31"/>
      <c r="DT835" s="31"/>
      <c r="DU835" s="31"/>
      <c r="DV835" s="31"/>
      <c r="DW835" s="31"/>
      <c r="DX835" s="31"/>
      <c r="DY835" s="31"/>
    </row>
    <row r="836">
      <c r="U836" s="31"/>
      <c r="V836" s="31"/>
      <c r="W836" s="31"/>
      <c r="AL836" s="31"/>
      <c r="AS836" s="31"/>
      <c r="AT836" s="31"/>
      <c r="AU836" s="31"/>
      <c r="AY836" s="31"/>
      <c r="BA836" s="31"/>
      <c r="BC836" s="31"/>
      <c r="BJ836" s="31"/>
      <c r="BK836" s="31"/>
      <c r="BQ836" s="31"/>
      <c r="BR836" s="31"/>
      <c r="BS836" s="31"/>
      <c r="BT836" s="31"/>
      <c r="BU836" s="31"/>
      <c r="BV836" s="31"/>
      <c r="BW836" s="31"/>
      <c r="CQ836" s="31"/>
      <c r="CR836" s="31"/>
      <c r="CS836" s="31"/>
      <c r="CT836" s="31"/>
      <c r="CU836" s="31"/>
      <c r="CV836" s="31"/>
      <c r="CW836" s="31"/>
      <c r="CX836" s="31"/>
      <c r="CY836" s="31"/>
      <c r="CZ836" s="31"/>
      <c r="DA836" s="31"/>
      <c r="DB836" s="31"/>
      <c r="DC836" s="31"/>
      <c r="DD836" s="31"/>
      <c r="DE836" s="31"/>
      <c r="DF836" s="31"/>
      <c r="DG836" s="31"/>
      <c r="DH836" s="31"/>
      <c r="DI836" s="31"/>
      <c r="DJ836" s="31"/>
      <c r="DK836" s="31"/>
      <c r="DL836" s="31"/>
      <c r="DM836" s="31"/>
      <c r="DN836" s="31"/>
      <c r="DO836" s="31"/>
      <c r="DP836" s="31"/>
      <c r="DQ836" s="31"/>
      <c r="DR836" s="31"/>
      <c r="DS836" s="31"/>
      <c r="DT836" s="31"/>
      <c r="DU836" s="31"/>
      <c r="DV836" s="31"/>
      <c r="DW836" s="31"/>
      <c r="DX836" s="31"/>
      <c r="DY836" s="31"/>
    </row>
    <row r="837">
      <c r="U837" s="31"/>
      <c r="V837" s="31"/>
      <c r="W837" s="31"/>
      <c r="AL837" s="31"/>
      <c r="AS837" s="31"/>
      <c r="AT837" s="31"/>
      <c r="AU837" s="31"/>
      <c r="AY837" s="31"/>
      <c r="BA837" s="31"/>
      <c r="BC837" s="31"/>
      <c r="BJ837" s="31"/>
      <c r="BK837" s="31"/>
      <c r="BQ837" s="31"/>
      <c r="BR837" s="31"/>
      <c r="BS837" s="31"/>
      <c r="BT837" s="31"/>
      <c r="BU837" s="31"/>
      <c r="BV837" s="31"/>
      <c r="BW837" s="31"/>
      <c r="CQ837" s="31"/>
      <c r="CR837" s="31"/>
      <c r="CS837" s="31"/>
      <c r="CT837" s="31"/>
      <c r="CU837" s="31"/>
      <c r="CV837" s="31"/>
      <c r="CW837" s="31"/>
      <c r="CX837" s="31"/>
      <c r="CY837" s="31"/>
      <c r="CZ837" s="31"/>
      <c r="DA837" s="31"/>
      <c r="DB837" s="31"/>
      <c r="DC837" s="31"/>
      <c r="DD837" s="31"/>
      <c r="DE837" s="31"/>
      <c r="DF837" s="31"/>
      <c r="DG837" s="31"/>
      <c r="DH837" s="31"/>
      <c r="DI837" s="31"/>
      <c r="DJ837" s="31"/>
      <c r="DK837" s="31"/>
      <c r="DL837" s="31"/>
      <c r="DM837" s="31"/>
      <c r="DN837" s="31"/>
      <c r="DO837" s="31"/>
      <c r="DP837" s="31"/>
      <c r="DQ837" s="31"/>
      <c r="DR837" s="31"/>
      <c r="DS837" s="31"/>
      <c r="DT837" s="31"/>
      <c r="DU837" s="31"/>
      <c r="DV837" s="31"/>
      <c r="DW837" s="31"/>
      <c r="DX837" s="31"/>
      <c r="DY837" s="31"/>
    </row>
    <row r="838">
      <c r="U838" s="31"/>
      <c r="V838" s="31"/>
      <c r="W838" s="31"/>
      <c r="AL838" s="31"/>
      <c r="AS838" s="31"/>
      <c r="AT838" s="31"/>
      <c r="AU838" s="31"/>
      <c r="AY838" s="31"/>
      <c r="BA838" s="31"/>
      <c r="BC838" s="31"/>
      <c r="BJ838" s="31"/>
      <c r="BK838" s="31"/>
      <c r="BQ838" s="31"/>
      <c r="BR838" s="31"/>
      <c r="BS838" s="31"/>
      <c r="BT838" s="31"/>
      <c r="BU838" s="31"/>
      <c r="BV838" s="31"/>
      <c r="BW838" s="31"/>
      <c r="CQ838" s="31"/>
      <c r="CR838" s="31"/>
      <c r="CS838" s="31"/>
      <c r="CT838" s="31"/>
      <c r="CU838" s="31"/>
      <c r="CV838" s="31"/>
      <c r="CW838" s="31"/>
      <c r="CX838" s="31"/>
      <c r="CY838" s="31"/>
      <c r="CZ838" s="31"/>
      <c r="DA838" s="31"/>
      <c r="DB838" s="31"/>
      <c r="DC838" s="31"/>
      <c r="DD838" s="31"/>
      <c r="DE838" s="31"/>
      <c r="DF838" s="31"/>
      <c r="DG838" s="31"/>
      <c r="DH838" s="31"/>
      <c r="DI838" s="31"/>
      <c r="DJ838" s="31"/>
      <c r="DK838" s="31"/>
      <c r="DL838" s="31"/>
      <c r="DM838" s="31"/>
      <c r="DN838" s="31"/>
      <c r="DO838" s="31"/>
      <c r="DP838" s="31"/>
      <c r="DQ838" s="31"/>
      <c r="DR838" s="31"/>
      <c r="DS838" s="31"/>
      <c r="DT838" s="31"/>
      <c r="DU838" s="31"/>
      <c r="DV838" s="31"/>
      <c r="DW838" s="31"/>
      <c r="DX838" s="31"/>
      <c r="DY838" s="31"/>
    </row>
    <row r="839">
      <c r="U839" s="31"/>
      <c r="V839" s="31"/>
      <c r="W839" s="31"/>
      <c r="AL839" s="31"/>
      <c r="AS839" s="31"/>
      <c r="AT839" s="31"/>
      <c r="AU839" s="31"/>
      <c r="AY839" s="31"/>
      <c r="BA839" s="31"/>
      <c r="BC839" s="31"/>
      <c r="BJ839" s="31"/>
      <c r="BK839" s="31"/>
      <c r="BQ839" s="31"/>
      <c r="BR839" s="31"/>
      <c r="BS839" s="31"/>
      <c r="BT839" s="31"/>
      <c r="BU839" s="31"/>
      <c r="BV839" s="31"/>
      <c r="BW839" s="31"/>
      <c r="CQ839" s="31"/>
      <c r="CR839" s="31"/>
      <c r="CS839" s="31"/>
      <c r="CT839" s="31"/>
      <c r="CU839" s="31"/>
      <c r="CV839" s="31"/>
      <c r="CW839" s="31"/>
      <c r="CX839" s="31"/>
      <c r="CY839" s="31"/>
      <c r="CZ839" s="31"/>
      <c r="DA839" s="31"/>
      <c r="DB839" s="31"/>
      <c r="DC839" s="31"/>
      <c r="DD839" s="31"/>
      <c r="DE839" s="31"/>
      <c r="DF839" s="31"/>
      <c r="DG839" s="31"/>
      <c r="DH839" s="31"/>
      <c r="DI839" s="31"/>
      <c r="DJ839" s="31"/>
      <c r="DK839" s="31"/>
      <c r="DL839" s="31"/>
      <c r="DM839" s="31"/>
      <c r="DN839" s="31"/>
      <c r="DO839" s="31"/>
      <c r="DP839" s="31"/>
      <c r="DQ839" s="31"/>
      <c r="DR839" s="31"/>
      <c r="DS839" s="31"/>
      <c r="DT839" s="31"/>
      <c r="DU839" s="31"/>
      <c r="DV839" s="31"/>
      <c r="DW839" s="31"/>
      <c r="DX839" s="31"/>
      <c r="DY839" s="31"/>
    </row>
    <row r="840">
      <c r="U840" s="31"/>
      <c r="V840" s="31"/>
      <c r="W840" s="31"/>
      <c r="AL840" s="31"/>
      <c r="AS840" s="31"/>
      <c r="AT840" s="31"/>
      <c r="AU840" s="31"/>
      <c r="AY840" s="31"/>
      <c r="BA840" s="31"/>
      <c r="BC840" s="31"/>
      <c r="BJ840" s="31"/>
      <c r="BK840" s="31"/>
      <c r="BQ840" s="31"/>
      <c r="BR840" s="31"/>
      <c r="BS840" s="31"/>
      <c r="BT840" s="31"/>
      <c r="BU840" s="31"/>
      <c r="BV840" s="31"/>
      <c r="BW840" s="31"/>
      <c r="CQ840" s="31"/>
      <c r="CR840" s="31"/>
      <c r="CS840" s="31"/>
      <c r="CT840" s="31"/>
      <c r="CU840" s="31"/>
      <c r="CV840" s="31"/>
      <c r="CW840" s="31"/>
      <c r="CX840" s="31"/>
      <c r="CY840" s="31"/>
      <c r="CZ840" s="31"/>
      <c r="DA840" s="31"/>
      <c r="DB840" s="31"/>
      <c r="DC840" s="31"/>
      <c r="DD840" s="31"/>
      <c r="DE840" s="31"/>
      <c r="DF840" s="31"/>
      <c r="DG840" s="31"/>
      <c r="DH840" s="31"/>
      <c r="DI840" s="31"/>
      <c r="DJ840" s="31"/>
      <c r="DK840" s="31"/>
      <c r="DL840" s="31"/>
      <c r="DM840" s="31"/>
      <c r="DN840" s="31"/>
      <c r="DO840" s="31"/>
      <c r="DP840" s="31"/>
      <c r="DQ840" s="31"/>
      <c r="DR840" s="31"/>
      <c r="DS840" s="31"/>
      <c r="DT840" s="31"/>
      <c r="DU840" s="31"/>
      <c r="DV840" s="31"/>
      <c r="DW840" s="31"/>
      <c r="DX840" s="31"/>
      <c r="DY840" s="31"/>
    </row>
    <row r="841">
      <c r="U841" s="31"/>
      <c r="V841" s="31"/>
      <c r="W841" s="31"/>
      <c r="AL841" s="31"/>
      <c r="AS841" s="31"/>
      <c r="AT841" s="31"/>
      <c r="AU841" s="31"/>
      <c r="AY841" s="31"/>
      <c r="BA841" s="31"/>
      <c r="BC841" s="31"/>
      <c r="BJ841" s="31"/>
      <c r="BK841" s="31"/>
      <c r="BQ841" s="31"/>
      <c r="BR841" s="31"/>
      <c r="BS841" s="31"/>
      <c r="BT841" s="31"/>
      <c r="BU841" s="31"/>
      <c r="BV841" s="31"/>
      <c r="BW841" s="31"/>
      <c r="CQ841" s="31"/>
      <c r="CR841" s="31"/>
      <c r="CS841" s="31"/>
      <c r="CT841" s="31"/>
      <c r="CU841" s="31"/>
      <c r="CV841" s="31"/>
      <c r="CW841" s="31"/>
      <c r="CX841" s="31"/>
      <c r="CY841" s="31"/>
      <c r="CZ841" s="31"/>
      <c r="DA841" s="31"/>
      <c r="DB841" s="31"/>
      <c r="DC841" s="31"/>
      <c r="DD841" s="31"/>
      <c r="DE841" s="31"/>
      <c r="DF841" s="31"/>
      <c r="DG841" s="31"/>
      <c r="DH841" s="31"/>
      <c r="DI841" s="31"/>
      <c r="DJ841" s="31"/>
      <c r="DK841" s="31"/>
      <c r="DL841" s="31"/>
      <c r="DM841" s="31"/>
      <c r="DN841" s="31"/>
      <c r="DO841" s="31"/>
      <c r="DP841" s="31"/>
      <c r="DQ841" s="31"/>
      <c r="DR841" s="31"/>
      <c r="DS841" s="31"/>
      <c r="DT841" s="31"/>
      <c r="DU841" s="31"/>
      <c r="DV841" s="31"/>
      <c r="DW841" s="31"/>
      <c r="DX841" s="31"/>
      <c r="DY841" s="31"/>
    </row>
    <row r="842">
      <c r="U842" s="31"/>
      <c r="V842" s="31"/>
      <c r="W842" s="31"/>
      <c r="AL842" s="31"/>
      <c r="AS842" s="31"/>
      <c r="AT842" s="31"/>
      <c r="AU842" s="31"/>
      <c r="AY842" s="31"/>
      <c r="BA842" s="31"/>
      <c r="BC842" s="31"/>
      <c r="BJ842" s="31"/>
      <c r="BK842" s="31"/>
      <c r="BQ842" s="31"/>
      <c r="BR842" s="31"/>
      <c r="BS842" s="31"/>
      <c r="BT842" s="31"/>
      <c r="BU842" s="31"/>
      <c r="BV842" s="31"/>
      <c r="BW842" s="31"/>
      <c r="CQ842" s="31"/>
      <c r="CR842" s="31"/>
      <c r="CS842" s="31"/>
      <c r="CT842" s="31"/>
      <c r="CU842" s="31"/>
      <c r="CV842" s="31"/>
      <c r="CW842" s="31"/>
      <c r="CX842" s="31"/>
      <c r="CY842" s="31"/>
      <c r="CZ842" s="31"/>
      <c r="DA842" s="31"/>
      <c r="DB842" s="31"/>
      <c r="DC842" s="31"/>
      <c r="DD842" s="31"/>
      <c r="DE842" s="31"/>
      <c r="DF842" s="31"/>
      <c r="DG842" s="31"/>
      <c r="DH842" s="31"/>
      <c r="DI842" s="31"/>
      <c r="DJ842" s="31"/>
      <c r="DK842" s="31"/>
      <c r="DL842" s="31"/>
      <c r="DM842" s="31"/>
      <c r="DN842" s="31"/>
      <c r="DO842" s="31"/>
      <c r="DP842" s="31"/>
      <c r="DQ842" s="31"/>
      <c r="DR842" s="31"/>
      <c r="DS842" s="31"/>
      <c r="DT842" s="31"/>
      <c r="DU842" s="31"/>
      <c r="DV842" s="31"/>
      <c r="DW842" s="31"/>
      <c r="DX842" s="31"/>
      <c r="DY842" s="31"/>
    </row>
    <row r="843">
      <c r="U843" s="31"/>
      <c r="V843" s="31"/>
      <c r="W843" s="31"/>
      <c r="AL843" s="31"/>
      <c r="AS843" s="31"/>
      <c r="AT843" s="31"/>
      <c r="AU843" s="31"/>
      <c r="AY843" s="31"/>
      <c r="BA843" s="31"/>
      <c r="BC843" s="31"/>
      <c r="BJ843" s="31"/>
      <c r="BK843" s="31"/>
      <c r="BQ843" s="31"/>
      <c r="BR843" s="31"/>
      <c r="BS843" s="31"/>
      <c r="BT843" s="31"/>
      <c r="BU843" s="31"/>
      <c r="BV843" s="31"/>
      <c r="BW843" s="31"/>
      <c r="CQ843" s="31"/>
      <c r="CR843" s="31"/>
      <c r="CS843" s="31"/>
      <c r="CT843" s="31"/>
      <c r="CU843" s="31"/>
      <c r="CV843" s="31"/>
      <c r="CW843" s="31"/>
      <c r="CX843" s="31"/>
      <c r="CY843" s="31"/>
      <c r="CZ843" s="31"/>
      <c r="DA843" s="31"/>
      <c r="DB843" s="31"/>
      <c r="DC843" s="31"/>
      <c r="DD843" s="31"/>
      <c r="DE843" s="31"/>
      <c r="DF843" s="31"/>
      <c r="DG843" s="31"/>
      <c r="DH843" s="31"/>
      <c r="DI843" s="31"/>
      <c r="DJ843" s="31"/>
      <c r="DK843" s="31"/>
      <c r="DL843" s="31"/>
      <c r="DM843" s="31"/>
      <c r="DN843" s="31"/>
      <c r="DO843" s="31"/>
      <c r="DP843" s="31"/>
      <c r="DQ843" s="31"/>
      <c r="DR843" s="31"/>
      <c r="DS843" s="31"/>
      <c r="DT843" s="31"/>
      <c r="DU843" s="31"/>
      <c r="DV843" s="31"/>
      <c r="DW843" s="31"/>
      <c r="DX843" s="31"/>
      <c r="DY843" s="31"/>
    </row>
    <row r="844">
      <c r="U844" s="31"/>
      <c r="V844" s="31"/>
      <c r="W844" s="31"/>
      <c r="AL844" s="31"/>
      <c r="AS844" s="31"/>
      <c r="AT844" s="31"/>
      <c r="AU844" s="31"/>
      <c r="AY844" s="31"/>
      <c r="BA844" s="31"/>
      <c r="BC844" s="31"/>
      <c r="BJ844" s="31"/>
      <c r="BK844" s="31"/>
      <c r="BQ844" s="31"/>
      <c r="BR844" s="31"/>
      <c r="BS844" s="31"/>
      <c r="BT844" s="31"/>
      <c r="BU844" s="31"/>
      <c r="BV844" s="31"/>
      <c r="BW844" s="31"/>
      <c r="CQ844" s="31"/>
      <c r="CR844" s="31"/>
      <c r="CS844" s="31"/>
      <c r="CT844" s="31"/>
      <c r="CU844" s="31"/>
      <c r="CV844" s="31"/>
      <c r="CW844" s="31"/>
      <c r="CX844" s="31"/>
      <c r="CY844" s="31"/>
      <c r="CZ844" s="31"/>
      <c r="DA844" s="31"/>
      <c r="DB844" s="31"/>
      <c r="DC844" s="31"/>
      <c r="DD844" s="31"/>
      <c r="DE844" s="31"/>
      <c r="DF844" s="31"/>
      <c r="DG844" s="31"/>
      <c r="DH844" s="31"/>
      <c r="DI844" s="31"/>
      <c r="DJ844" s="31"/>
      <c r="DK844" s="31"/>
      <c r="DL844" s="31"/>
      <c r="DM844" s="31"/>
      <c r="DN844" s="31"/>
      <c r="DO844" s="31"/>
      <c r="DP844" s="31"/>
      <c r="DQ844" s="31"/>
      <c r="DR844" s="31"/>
      <c r="DS844" s="31"/>
      <c r="DT844" s="31"/>
      <c r="DU844" s="31"/>
      <c r="DV844" s="31"/>
      <c r="DW844" s="31"/>
      <c r="DX844" s="31"/>
      <c r="DY844" s="31"/>
    </row>
    <row r="845">
      <c r="U845" s="31"/>
      <c r="V845" s="31"/>
      <c r="W845" s="31"/>
      <c r="AL845" s="31"/>
      <c r="AS845" s="31"/>
      <c r="AT845" s="31"/>
      <c r="AU845" s="31"/>
      <c r="AY845" s="31"/>
      <c r="BA845" s="31"/>
      <c r="BC845" s="31"/>
      <c r="BJ845" s="31"/>
      <c r="BK845" s="31"/>
      <c r="BQ845" s="31"/>
      <c r="BR845" s="31"/>
      <c r="BS845" s="31"/>
      <c r="BT845" s="31"/>
      <c r="BU845" s="31"/>
      <c r="BV845" s="31"/>
      <c r="BW845" s="31"/>
      <c r="CQ845" s="31"/>
      <c r="CR845" s="31"/>
      <c r="CS845" s="31"/>
      <c r="CT845" s="31"/>
      <c r="CU845" s="31"/>
      <c r="CV845" s="31"/>
      <c r="CW845" s="31"/>
      <c r="CX845" s="31"/>
      <c r="CY845" s="31"/>
      <c r="CZ845" s="31"/>
      <c r="DA845" s="31"/>
      <c r="DB845" s="31"/>
      <c r="DC845" s="31"/>
      <c r="DD845" s="31"/>
      <c r="DE845" s="31"/>
      <c r="DF845" s="31"/>
      <c r="DG845" s="31"/>
      <c r="DH845" s="31"/>
      <c r="DI845" s="31"/>
      <c r="DJ845" s="31"/>
      <c r="DK845" s="31"/>
      <c r="DL845" s="31"/>
      <c r="DM845" s="31"/>
      <c r="DN845" s="31"/>
      <c r="DO845" s="31"/>
      <c r="DP845" s="31"/>
      <c r="DQ845" s="31"/>
      <c r="DR845" s="31"/>
      <c r="DS845" s="31"/>
      <c r="DT845" s="31"/>
      <c r="DU845" s="31"/>
      <c r="DV845" s="31"/>
      <c r="DW845" s="31"/>
      <c r="DX845" s="31"/>
      <c r="DY845" s="31"/>
    </row>
    <row r="846">
      <c r="U846" s="31"/>
      <c r="V846" s="31"/>
      <c r="W846" s="31"/>
      <c r="AL846" s="31"/>
      <c r="AS846" s="31"/>
      <c r="AT846" s="31"/>
      <c r="AU846" s="31"/>
      <c r="AY846" s="31"/>
      <c r="BA846" s="31"/>
      <c r="BC846" s="31"/>
      <c r="BJ846" s="31"/>
      <c r="BK846" s="31"/>
      <c r="BQ846" s="31"/>
      <c r="BR846" s="31"/>
      <c r="BS846" s="31"/>
      <c r="BT846" s="31"/>
      <c r="BU846" s="31"/>
      <c r="BV846" s="31"/>
      <c r="BW846" s="31"/>
      <c r="CQ846" s="31"/>
      <c r="CR846" s="31"/>
      <c r="CS846" s="31"/>
      <c r="CT846" s="31"/>
      <c r="CU846" s="31"/>
      <c r="CV846" s="31"/>
      <c r="CW846" s="31"/>
      <c r="CX846" s="31"/>
      <c r="CY846" s="31"/>
      <c r="CZ846" s="31"/>
      <c r="DA846" s="31"/>
      <c r="DB846" s="31"/>
      <c r="DC846" s="31"/>
      <c r="DD846" s="31"/>
      <c r="DE846" s="31"/>
      <c r="DF846" s="31"/>
      <c r="DG846" s="31"/>
      <c r="DH846" s="31"/>
      <c r="DI846" s="31"/>
      <c r="DJ846" s="31"/>
      <c r="DK846" s="31"/>
      <c r="DL846" s="31"/>
      <c r="DM846" s="31"/>
      <c r="DN846" s="31"/>
      <c r="DO846" s="31"/>
      <c r="DP846" s="31"/>
      <c r="DQ846" s="31"/>
      <c r="DR846" s="31"/>
      <c r="DS846" s="31"/>
      <c r="DT846" s="31"/>
      <c r="DU846" s="31"/>
      <c r="DV846" s="31"/>
      <c r="DW846" s="31"/>
      <c r="DX846" s="31"/>
      <c r="DY846" s="31"/>
    </row>
    <row r="847">
      <c r="U847" s="31"/>
      <c r="V847" s="31"/>
      <c r="W847" s="31"/>
      <c r="AL847" s="31"/>
      <c r="AS847" s="31"/>
      <c r="AT847" s="31"/>
      <c r="AU847" s="31"/>
      <c r="AY847" s="31"/>
      <c r="BA847" s="31"/>
      <c r="BC847" s="31"/>
      <c r="BJ847" s="31"/>
      <c r="BK847" s="31"/>
      <c r="BQ847" s="31"/>
      <c r="BR847" s="31"/>
      <c r="BS847" s="31"/>
      <c r="BT847" s="31"/>
      <c r="BU847" s="31"/>
      <c r="BV847" s="31"/>
      <c r="BW847" s="31"/>
      <c r="CQ847" s="31"/>
      <c r="CR847" s="31"/>
      <c r="CS847" s="31"/>
      <c r="CT847" s="31"/>
      <c r="CU847" s="31"/>
      <c r="CV847" s="31"/>
      <c r="CW847" s="31"/>
      <c r="CX847" s="31"/>
      <c r="CY847" s="31"/>
      <c r="CZ847" s="31"/>
      <c r="DA847" s="31"/>
      <c r="DB847" s="31"/>
      <c r="DC847" s="31"/>
      <c r="DD847" s="31"/>
      <c r="DE847" s="31"/>
      <c r="DF847" s="31"/>
      <c r="DG847" s="31"/>
      <c r="DH847" s="31"/>
      <c r="DI847" s="31"/>
      <c r="DJ847" s="31"/>
      <c r="DK847" s="31"/>
      <c r="DL847" s="31"/>
      <c r="DM847" s="31"/>
      <c r="DN847" s="31"/>
      <c r="DO847" s="31"/>
      <c r="DP847" s="31"/>
      <c r="DQ847" s="31"/>
      <c r="DR847" s="31"/>
      <c r="DS847" s="31"/>
      <c r="DT847" s="31"/>
      <c r="DU847" s="31"/>
      <c r="DV847" s="31"/>
      <c r="DW847" s="31"/>
      <c r="DX847" s="31"/>
      <c r="DY847" s="31"/>
    </row>
    <row r="848">
      <c r="U848" s="31"/>
      <c r="V848" s="31"/>
      <c r="W848" s="31"/>
      <c r="AL848" s="31"/>
      <c r="AS848" s="31"/>
      <c r="AT848" s="31"/>
      <c r="AU848" s="31"/>
      <c r="AY848" s="31"/>
      <c r="BA848" s="31"/>
      <c r="BC848" s="31"/>
      <c r="BJ848" s="31"/>
      <c r="BK848" s="31"/>
      <c r="BQ848" s="31"/>
      <c r="BR848" s="31"/>
      <c r="BS848" s="31"/>
      <c r="BT848" s="31"/>
      <c r="BU848" s="31"/>
      <c r="BV848" s="31"/>
      <c r="BW848" s="31"/>
      <c r="CQ848" s="31"/>
      <c r="CR848" s="31"/>
      <c r="CS848" s="31"/>
      <c r="CT848" s="31"/>
      <c r="CU848" s="31"/>
      <c r="CV848" s="31"/>
      <c r="CW848" s="31"/>
      <c r="CX848" s="31"/>
      <c r="CY848" s="31"/>
      <c r="CZ848" s="31"/>
      <c r="DA848" s="31"/>
      <c r="DB848" s="31"/>
      <c r="DC848" s="31"/>
      <c r="DD848" s="31"/>
      <c r="DE848" s="31"/>
      <c r="DF848" s="31"/>
      <c r="DG848" s="31"/>
      <c r="DH848" s="31"/>
      <c r="DI848" s="31"/>
      <c r="DJ848" s="31"/>
      <c r="DK848" s="31"/>
      <c r="DL848" s="31"/>
      <c r="DM848" s="31"/>
      <c r="DN848" s="31"/>
      <c r="DO848" s="31"/>
      <c r="DP848" s="31"/>
      <c r="DQ848" s="31"/>
      <c r="DR848" s="31"/>
      <c r="DS848" s="31"/>
      <c r="DT848" s="31"/>
      <c r="DU848" s="31"/>
      <c r="DV848" s="31"/>
      <c r="DW848" s="31"/>
      <c r="DX848" s="31"/>
      <c r="DY848" s="31"/>
    </row>
    <row r="849">
      <c r="U849" s="31"/>
      <c r="V849" s="31"/>
      <c r="W849" s="31"/>
      <c r="AL849" s="31"/>
      <c r="AS849" s="31"/>
      <c r="AT849" s="31"/>
      <c r="AU849" s="31"/>
      <c r="AY849" s="31"/>
      <c r="BA849" s="31"/>
      <c r="BC849" s="31"/>
      <c r="BJ849" s="31"/>
      <c r="BK849" s="31"/>
      <c r="BQ849" s="31"/>
      <c r="BR849" s="31"/>
      <c r="BS849" s="31"/>
      <c r="BT849" s="31"/>
      <c r="BU849" s="31"/>
      <c r="BV849" s="31"/>
      <c r="BW849" s="31"/>
      <c r="CQ849" s="31"/>
      <c r="CR849" s="31"/>
      <c r="CS849" s="31"/>
      <c r="CT849" s="31"/>
      <c r="CU849" s="31"/>
      <c r="CV849" s="31"/>
      <c r="CW849" s="31"/>
      <c r="CX849" s="31"/>
      <c r="CY849" s="31"/>
      <c r="CZ849" s="31"/>
      <c r="DA849" s="31"/>
      <c r="DB849" s="31"/>
      <c r="DC849" s="31"/>
      <c r="DD849" s="31"/>
      <c r="DE849" s="31"/>
      <c r="DF849" s="31"/>
      <c r="DG849" s="31"/>
      <c r="DH849" s="31"/>
      <c r="DI849" s="31"/>
      <c r="DJ849" s="31"/>
      <c r="DK849" s="31"/>
      <c r="DL849" s="31"/>
      <c r="DM849" s="31"/>
      <c r="DN849" s="31"/>
      <c r="DO849" s="31"/>
      <c r="DP849" s="31"/>
      <c r="DQ849" s="31"/>
      <c r="DR849" s="31"/>
      <c r="DS849" s="31"/>
      <c r="DT849" s="31"/>
      <c r="DU849" s="31"/>
      <c r="DV849" s="31"/>
      <c r="DW849" s="31"/>
      <c r="DX849" s="31"/>
      <c r="DY849" s="31"/>
    </row>
    <row r="850">
      <c r="U850" s="31"/>
      <c r="V850" s="31"/>
      <c r="W850" s="31"/>
      <c r="AL850" s="31"/>
      <c r="AS850" s="31"/>
      <c r="AT850" s="31"/>
      <c r="AU850" s="31"/>
      <c r="AY850" s="31"/>
      <c r="BA850" s="31"/>
      <c r="BC850" s="31"/>
      <c r="BJ850" s="31"/>
      <c r="BK850" s="31"/>
      <c r="BQ850" s="31"/>
      <c r="BR850" s="31"/>
      <c r="BS850" s="31"/>
      <c r="BT850" s="31"/>
      <c r="BU850" s="31"/>
      <c r="BV850" s="31"/>
      <c r="BW850" s="31"/>
      <c r="CQ850" s="31"/>
      <c r="CR850" s="31"/>
      <c r="CS850" s="31"/>
      <c r="CT850" s="31"/>
      <c r="CU850" s="31"/>
      <c r="CV850" s="31"/>
      <c r="CW850" s="31"/>
      <c r="CX850" s="31"/>
      <c r="CY850" s="31"/>
      <c r="CZ850" s="31"/>
      <c r="DA850" s="31"/>
      <c r="DB850" s="31"/>
      <c r="DC850" s="31"/>
      <c r="DD850" s="31"/>
      <c r="DE850" s="31"/>
      <c r="DF850" s="31"/>
      <c r="DG850" s="31"/>
      <c r="DH850" s="31"/>
      <c r="DI850" s="31"/>
      <c r="DJ850" s="31"/>
      <c r="DK850" s="31"/>
      <c r="DL850" s="31"/>
      <c r="DM850" s="31"/>
      <c r="DN850" s="31"/>
      <c r="DO850" s="31"/>
      <c r="DP850" s="31"/>
      <c r="DQ850" s="31"/>
      <c r="DR850" s="31"/>
      <c r="DS850" s="31"/>
      <c r="DT850" s="31"/>
      <c r="DU850" s="31"/>
      <c r="DV850" s="31"/>
      <c r="DW850" s="31"/>
      <c r="DX850" s="31"/>
      <c r="DY850" s="31"/>
    </row>
    <row r="851">
      <c r="U851" s="31"/>
      <c r="V851" s="31"/>
      <c r="W851" s="31"/>
      <c r="AL851" s="31"/>
      <c r="AS851" s="31"/>
      <c r="AT851" s="31"/>
      <c r="AU851" s="31"/>
      <c r="AY851" s="31"/>
      <c r="BA851" s="31"/>
      <c r="BC851" s="31"/>
      <c r="BJ851" s="31"/>
      <c r="BK851" s="31"/>
      <c r="BQ851" s="31"/>
      <c r="BR851" s="31"/>
      <c r="BS851" s="31"/>
      <c r="BT851" s="31"/>
      <c r="BU851" s="31"/>
      <c r="BV851" s="31"/>
      <c r="BW851" s="31"/>
      <c r="CQ851" s="31"/>
      <c r="CR851" s="31"/>
      <c r="CS851" s="31"/>
      <c r="CT851" s="31"/>
      <c r="CU851" s="31"/>
      <c r="CV851" s="31"/>
      <c r="CW851" s="31"/>
      <c r="CX851" s="31"/>
      <c r="CY851" s="31"/>
      <c r="CZ851" s="31"/>
      <c r="DA851" s="31"/>
      <c r="DB851" s="31"/>
      <c r="DC851" s="31"/>
      <c r="DD851" s="31"/>
      <c r="DE851" s="31"/>
      <c r="DF851" s="31"/>
      <c r="DG851" s="31"/>
      <c r="DH851" s="31"/>
      <c r="DI851" s="31"/>
      <c r="DJ851" s="31"/>
      <c r="DK851" s="31"/>
      <c r="DL851" s="31"/>
      <c r="DM851" s="31"/>
      <c r="DN851" s="31"/>
      <c r="DO851" s="31"/>
      <c r="DP851" s="31"/>
      <c r="DQ851" s="31"/>
      <c r="DR851" s="31"/>
      <c r="DS851" s="31"/>
      <c r="DT851" s="31"/>
      <c r="DU851" s="31"/>
      <c r="DV851" s="31"/>
      <c r="DW851" s="31"/>
      <c r="DX851" s="31"/>
      <c r="DY851" s="31"/>
    </row>
    <row r="852">
      <c r="U852" s="31"/>
      <c r="V852" s="31"/>
      <c r="W852" s="31"/>
      <c r="AL852" s="31"/>
      <c r="AS852" s="31"/>
      <c r="AT852" s="31"/>
      <c r="AU852" s="31"/>
      <c r="AY852" s="31"/>
      <c r="BA852" s="31"/>
      <c r="BC852" s="31"/>
      <c r="BJ852" s="31"/>
      <c r="BK852" s="31"/>
      <c r="BQ852" s="31"/>
      <c r="BR852" s="31"/>
      <c r="BS852" s="31"/>
      <c r="BT852" s="31"/>
      <c r="BU852" s="31"/>
      <c r="BV852" s="31"/>
      <c r="BW852" s="31"/>
      <c r="CQ852" s="31"/>
      <c r="CR852" s="31"/>
      <c r="CS852" s="31"/>
      <c r="CT852" s="31"/>
      <c r="CU852" s="31"/>
      <c r="CV852" s="31"/>
      <c r="CW852" s="31"/>
      <c r="CX852" s="31"/>
      <c r="CY852" s="31"/>
      <c r="CZ852" s="31"/>
      <c r="DA852" s="31"/>
      <c r="DB852" s="31"/>
      <c r="DC852" s="31"/>
      <c r="DD852" s="31"/>
      <c r="DE852" s="31"/>
      <c r="DF852" s="31"/>
      <c r="DG852" s="31"/>
      <c r="DH852" s="31"/>
      <c r="DI852" s="31"/>
      <c r="DJ852" s="31"/>
      <c r="DK852" s="31"/>
      <c r="DL852" s="31"/>
      <c r="DM852" s="31"/>
      <c r="DN852" s="31"/>
      <c r="DO852" s="31"/>
      <c r="DP852" s="31"/>
      <c r="DQ852" s="31"/>
      <c r="DR852" s="31"/>
      <c r="DS852" s="31"/>
      <c r="DT852" s="31"/>
      <c r="DU852" s="31"/>
      <c r="DV852" s="31"/>
      <c r="DW852" s="31"/>
      <c r="DX852" s="31"/>
      <c r="DY852" s="31"/>
    </row>
    <row r="853">
      <c r="U853" s="31"/>
      <c r="V853" s="31"/>
      <c r="W853" s="31"/>
      <c r="AL853" s="31"/>
      <c r="AS853" s="31"/>
      <c r="AT853" s="31"/>
      <c r="AU853" s="31"/>
      <c r="AY853" s="31"/>
      <c r="BA853" s="31"/>
      <c r="BC853" s="31"/>
      <c r="BJ853" s="31"/>
      <c r="BK853" s="31"/>
      <c r="BQ853" s="31"/>
      <c r="BR853" s="31"/>
      <c r="BS853" s="31"/>
      <c r="BT853" s="31"/>
      <c r="BU853" s="31"/>
      <c r="BV853" s="31"/>
      <c r="BW853" s="31"/>
      <c r="CQ853" s="31"/>
      <c r="CR853" s="31"/>
      <c r="CS853" s="31"/>
      <c r="CT853" s="31"/>
      <c r="CU853" s="31"/>
      <c r="CV853" s="31"/>
      <c r="CW853" s="31"/>
      <c r="CX853" s="31"/>
      <c r="CY853" s="31"/>
      <c r="CZ853" s="31"/>
      <c r="DA853" s="31"/>
      <c r="DB853" s="31"/>
      <c r="DC853" s="31"/>
      <c r="DD853" s="31"/>
      <c r="DE853" s="31"/>
      <c r="DF853" s="31"/>
      <c r="DG853" s="31"/>
      <c r="DH853" s="31"/>
      <c r="DI853" s="31"/>
      <c r="DJ853" s="31"/>
      <c r="DK853" s="31"/>
      <c r="DL853" s="31"/>
      <c r="DM853" s="31"/>
      <c r="DN853" s="31"/>
      <c r="DO853" s="31"/>
      <c r="DP853" s="31"/>
      <c r="DQ853" s="31"/>
      <c r="DR853" s="31"/>
      <c r="DS853" s="31"/>
      <c r="DT853" s="31"/>
      <c r="DU853" s="31"/>
      <c r="DV853" s="31"/>
      <c r="DW853" s="31"/>
      <c r="DX853" s="31"/>
      <c r="DY853" s="31"/>
    </row>
    <row r="854">
      <c r="U854" s="31"/>
      <c r="V854" s="31"/>
      <c r="W854" s="31"/>
      <c r="AL854" s="31"/>
      <c r="AS854" s="31"/>
      <c r="AT854" s="31"/>
      <c r="AU854" s="31"/>
      <c r="AY854" s="31"/>
      <c r="BA854" s="31"/>
      <c r="BC854" s="31"/>
      <c r="BJ854" s="31"/>
      <c r="BK854" s="31"/>
      <c r="BQ854" s="31"/>
      <c r="BR854" s="31"/>
      <c r="BS854" s="31"/>
      <c r="BT854" s="31"/>
      <c r="BU854" s="31"/>
      <c r="BV854" s="31"/>
      <c r="BW854" s="31"/>
      <c r="CQ854" s="31"/>
      <c r="CR854" s="31"/>
      <c r="CS854" s="31"/>
      <c r="CT854" s="31"/>
      <c r="CU854" s="31"/>
      <c r="CV854" s="31"/>
      <c r="CW854" s="31"/>
      <c r="CX854" s="31"/>
      <c r="CY854" s="31"/>
      <c r="CZ854" s="31"/>
      <c r="DA854" s="31"/>
      <c r="DB854" s="31"/>
      <c r="DC854" s="31"/>
      <c r="DD854" s="31"/>
      <c r="DE854" s="31"/>
      <c r="DF854" s="31"/>
      <c r="DG854" s="31"/>
      <c r="DH854" s="31"/>
      <c r="DI854" s="31"/>
      <c r="DJ854" s="31"/>
      <c r="DK854" s="31"/>
      <c r="DL854" s="31"/>
      <c r="DM854" s="31"/>
      <c r="DN854" s="31"/>
      <c r="DO854" s="31"/>
      <c r="DP854" s="31"/>
      <c r="DQ854" s="31"/>
      <c r="DR854" s="31"/>
      <c r="DS854" s="31"/>
      <c r="DT854" s="31"/>
      <c r="DU854" s="31"/>
      <c r="DV854" s="31"/>
      <c r="DW854" s="31"/>
      <c r="DX854" s="31"/>
      <c r="DY854" s="31"/>
    </row>
    <row r="855">
      <c r="U855" s="31"/>
      <c r="V855" s="31"/>
      <c r="W855" s="31"/>
      <c r="AL855" s="31"/>
      <c r="AS855" s="31"/>
      <c r="AT855" s="31"/>
      <c r="AU855" s="31"/>
      <c r="AY855" s="31"/>
      <c r="BA855" s="31"/>
      <c r="BC855" s="31"/>
      <c r="BJ855" s="31"/>
      <c r="BK855" s="31"/>
      <c r="BQ855" s="31"/>
      <c r="BR855" s="31"/>
      <c r="BS855" s="31"/>
      <c r="BT855" s="31"/>
      <c r="BU855" s="31"/>
      <c r="BV855" s="31"/>
      <c r="BW855" s="31"/>
      <c r="CQ855" s="31"/>
      <c r="CR855" s="31"/>
      <c r="CS855" s="31"/>
      <c r="CT855" s="31"/>
      <c r="CU855" s="31"/>
      <c r="CV855" s="31"/>
      <c r="CW855" s="31"/>
      <c r="CX855" s="31"/>
      <c r="CY855" s="31"/>
      <c r="CZ855" s="31"/>
      <c r="DA855" s="31"/>
      <c r="DB855" s="31"/>
      <c r="DC855" s="31"/>
      <c r="DD855" s="31"/>
      <c r="DE855" s="31"/>
      <c r="DF855" s="31"/>
      <c r="DG855" s="31"/>
      <c r="DH855" s="31"/>
      <c r="DI855" s="31"/>
      <c r="DJ855" s="31"/>
      <c r="DK855" s="31"/>
      <c r="DL855" s="31"/>
      <c r="DM855" s="31"/>
      <c r="DN855" s="31"/>
      <c r="DO855" s="31"/>
      <c r="DP855" s="31"/>
      <c r="DQ855" s="31"/>
      <c r="DR855" s="31"/>
      <c r="DS855" s="31"/>
      <c r="DT855" s="31"/>
      <c r="DU855" s="31"/>
      <c r="DV855" s="31"/>
      <c r="DW855" s="31"/>
      <c r="DX855" s="31"/>
      <c r="DY855" s="31"/>
    </row>
    <row r="856">
      <c r="U856" s="31"/>
      <c r="V856" s="31"/>
      <c r="W856" s="31"/>
      <c r="AL856" s="31"/>
      <c r="AS856" s="31"/>
      <c r="AT856" s="31"/>
      <c r="AU856" s="31"/>
      <c r="AY856" s="31"/>
      <c r="BA856" s="31"/>
      <c r="BC856" s="31"/>
      <c r="BJ856" s="31"/>
      <c r="BK856" s="31"/>
      <c r="BQ856" s="31"/>
      <c r="BR856" s="31"/>
      <c r="BS856" s="31"/>
      <c r="BT856" s="31"/>
      <c r="BU856" s="31"/>
      <c r="BV856" s="31"/>
      <c r="BW856" s="31"/>
      <c r="CQ856" s="31"/>
      <c r="CR856" s="31"/>
      <c r="CS856" s="31"/>
      <c r="CT856" s="31"/>
      <c r="CU856" s="31"/>
      <c r="CV856" s="31"/>
      <c r="CW856" s="31"/>
      <c r="CX856" s="31"/>
      <c r="CY856" s="31"/>
      <c r="CZ856" s="31"/>
      <c r="DA856" s="31"/>
      <c r="DB856" s="31"/>
      <c r="DC856" s="31"/>
      <c r="DD856" s="31"/>
      <c r="DE856" s="31"/>
      <c r="DF856" s="31"/>
      <c r="DG856" s="31"/>
      <c r="DH856" s="31"/>
      <c r="DI856" s="31"/>
      <c r="DJ856" s="31"/>
      <c r="DK856" s="31"/>
      <c r="DL856" s="31"/>
      <c r="DM856" s="31"/>
      <c r="DN856" s="31"/>
      <c r="DO856" s="31"/>
      <c r="DP856" s="31"/>
      <c r="DQ856" s="31"/>
      <c r="DR856" s="31"/>
      <c r="DS856" s="31"/>
      <c r="DT856" s="31"/>
      <c r="DU856" s="31"/>
      <c r="DV856" s="31"/>
      <c r="DW856" s="31"/>
      <c r="DX856" s="31"/>
      <c r="DY856" s="31"/>
    </row>
    <row r="857">
      <c r="U857" s="31"/>
      <c r="V857" s="31"/>
      <c r="W857" s="31"/>
      <c r="AL857" s="31"/>
      <c r="AS857" s="31"/>
      <c r="AT857" s="31"/>
      <c r="AU857" s="31"/>
      <c r="AY857" s="31"/>
      <c r="BA857" s="31"/>
      <c r="BC857" s="31"/>
      <c r="BJ857" s="31"/>
      <c r="BK857" s="31"/>
      <c r="BQ857" s="31"/>
      <c r="BR857" s="31"/>
      <c r="BS857" s="31"/>
      <c r="BT857" s="31"/>
      <c r="BU857" s="31"/>
      <c r="BV857" s="31"/>
      <c r="BW857" s="31"/>
      <c r="CQ857" s="31"/>
      <c r="CR857" s="31"/>
      <c r="CS857" s="31"/>
      <c r="CT857" s="31"/>
      <c r="CU857" s="31"/>
      <c r="CV857" s="31"/>
      <c r="CW857" s="31"/>
      <c r="CX857" s="31"/>
      <c r="CY857" s="31"/>
      <c r="CZ857" s="31"/>
      <c r="DA857" s="31"/>
      <c r="DB857" s="31"/>
      <c r="DC857" s="31"/>
      <c r="DD857" s="31"/>
      <c r="DE857" s="31"/>
      <c r="DF857" s="31"/>
      <c r="DG857" s="31"/>
      <c r="DH857" s="31"/>
      <c r="DI857" s="31"/>
      <c r="DJ857" s="31"/>
      <c r="DK857" s="31"/>
      <c r="DL857" s="31"/>
      <c r="DM857" s="31"/>
      <c r="DN857" s="31"/>
      <c r="DO857" s="31"/>
      <c r="DP857" s="31"/>
      <c r="DQ857" s="31"/>
      <c r="DR857" s="31"/>
      <c r="DS857" s="31"/>
      <c r="DT857" s="31"/>
      <c r="DU857" s="31"/>
      <c r="DV857" s="31"/>
      <c r="DW857" s="31"/>
      <c r="DX857" s="31"/>
      <c r="DY857" s="31"/>
    </row>
    <row r="858">
      <c r="U858" s="31"/>
      <c r="V858" s="31"/>
      <c r="W858" s="31"/>
      <c r="AL858" s="31"/>
      <c r="AS858" s="31"/>
      <c r="AT858" s="31"/>
      <c r="AU858" s="31"/>
      <c r="AY858" s="31"/>
      <c r="BA858" s="31"/>
      <c r="BC858" s="31"/>
      <c r="BJ858" s="31"/>
      <c r="BK858" s="31"/>
      <c r="BQ858" s="31"/>
      <c r="BR858" s="31"/>
      <c r="BS858" s="31"/>
      <c r="BT858" s="31"/>
      <c r="BU858" s="31"/>
      <c r="BV858" s="31"/>
      <c r="BW858" s="31"/>
      <c r="CQ858" s="31"/>
      <c r="CR858" s="31"/>
      <c r="CS858" s="31"/>
      <c r="CT858" s="31"/>
      <c r="CU858" s="31"/>
      <c r="CV858" s="31"/>
      <c r="CW858" s="31"/>
      <c r="CX858" s="31"/>
      <c r="CY858" s="31"/>
      <c r="CZ858" s="31"/>
      <c r="DA858" s="31"/>
      <c r="DB858" s="31"/>
      <c r="DC858" s="31"/>
      <c r="DD858" s="31"/>
      <c r="DE858" s="31"/>
      <c r="DF858" s="31"/>
      <c r="DG858" s="31"/>
      <c r="DH858" s="31"/>
      <c r="DI858" s="31"/>
      <c r="DJ858" s="31"/>
      <c r="DK858" s="31"/>
      <c r="DL858" s="31"/>
      <c r="DM858" s="31"/>
      <c r="DN858" s="31"/>
      <c r="DO858" s="31"/>
      <c r="DP858" s="31"/>
      <c r="DQ858" s="31"/>
      <c r="DR858" s="31"/>
      <c r="DS858" s="31"/>
      <c r="DT858" s="31"/>
      <c r="DU858" s="31"/>
      <c r="DV858" s="31"/>
      <c r="DW858" s="31"/>
      <c r="DX858" s="31"/>
      <c r="DY858" s="31"/>
    </row>
    <row r="859">
      <c r="U859" s="31"/>
      <c r="V859" s="31"/>
      <c r="W859" s="31"/>
      <c r="AL859" s="31"/>
      <c r="AS859" s="31"/>
      <c r="AT859" s="31"/>
      <c r="AU859" s="31"/>
      <c r="AY859" s="31"/>
      <c r="BA859" s="31"/>
      <c r="BC859" s="31"/>
      <c r="BJ859" s="31"/>
      <c r="BK859" s="31"/>
      <c r="BQ859" s="31"/>
      <c r="BR859" s="31"/>
      <c r="BS859" s="31"/>
      <c r="BT859" s="31"/>
      <c r="BU859" s="31"/>
      <c r="BV859" s="31"/>
      <c r="BW859" s="31"/>
      <c r="CQ859" s="31"/>
      <c r="CR859" s="31"/>
      <c r="CS859" s="31"/>
      <c r="CT859" s="31"/>
      <c r="CU859" s="31"/>
      <c r="CV859" s="31"/>
      <c r="CW859" s="31"/>
      <c r="CX859" s="31"/>
      <c r="CY859" s="31"/>
      <c r="CZ859" s="31"/>
      <c r="DA859" s="31"/>
      <c r="DB859" s="31"/>
      <c r="DC859" s="31"/>
      <c r="DD859" s="31"/>
      <c r="DE859" s="31"/>
      <c r="DF859" s="31"/>
      <c r="DG859" s="31"/>
      <c r="DH859" s="31"/>
      <c r="DI859" s="31"/>
      <c r="DJ859" s="31"/>
      <c r="DK859" s="31"/>
      <c r="DL859" s="31"/>
      <c r="DM859" s="31"/>
      <c r="DN859" s="31"/>
      <c r="DO859" s="31"/>
      <c r="DP859" s="31"/>
      <c r="DQ859" s="31"/>
      <c r="DR859" s="31"/>
      <c r="DS859" s="31"/>
      <c r="DT859" s="31"/>
      <c r="DU859" s="31"/>
      <c r="DV859" s="31"/>
      <c r="DW859" s="31"/>
      <c r="DX859" s="31"/>
      <c r="DY859" s="31"/>
    </row>
    <row r="860">
      <c r="U860" s="31"/>
      <c r="V860" s="31"/>
      <c r="W860" s="31"/>
      <c r="AL860" s="31"/>
      <c r="AS860" s="31"/>
      <c r="AT860" s="31"/>
      <c r="AU860" s="31"/>
      <c r="AY860" s="31"/>
      <c r="BA860" s="31"/>
      <c r="BC860" s="31"/>
      <c r="BJ860" s="31"/>
      <c r="BK860" s="31"/>
      <c r="BQ860" s="31"/>
      <c r="BR860" s="31"/>
      <c r="BS860" s="31"/>
      <c r="BT860" s="31"/>
      <c r="BU860" s="31"/>
      <c r="BV860" s="31"/>
      <c r="BW860" s="31"/>
      <c r="CQ860" s="31"/>
      <c r="CR860" s="31"/>
      <c r="CS860" s="31"/>
      <c r="CT860" s="31"/>
      <c r="CU860" s="31"/>
      <c r="CV860" s="31"/>
      <c r="CW860" s="31"/>
      <c r="CX860" s="31"/>
      <c r="CY860" s="31"/>
      <c r="CZ860" s="31"/>
      <c r="DA860" s="31"/>
      <c r="DB860" s="31"/>
      <c r="DC860" s="31"/>
      <c r="DD860" s="31"/>
      <c r="DE860" s="31"/>
      <c r="DF860" s="31"/>
      <c r="DG860" s="31"/>
      <c r="DH860" s="31"/>
      <c r="DI860" s="31"/>
      <c r="DJ860" s="31"/>
      <c r="DK860" s="31"/>
      <c r="DL860" s="31"/>
      <c r="DM860" s="31"/>
      <c r="DN860" s="31"/>
      <c r="DO860" s="31"/>
      <c r="DP860" s="31"/>
      <c r="DQ860" s="31"/>
      <c r="DR860" s="31"/>
      <c r="DS860" s="31"/>
      <c r="DT860" s="31"/>
      <c r="DU860" s="31"/>
      <c r="DV860" s="31"/>
      <c r="DW860" s="31"/>
      <c r="DX860" s="31"/>
      <c r="DY860" s="31"/>
    </row>
    <row r="861">
      <c r="U861" s="31"/>
      <c r="V861" s="31"/>
      <c r="W861" s="31"/>
      <c r="AL861" s="31"/>
      <c r="AS861" s="31"/>
      <c r="AT861" s="31"/>
      <c r="AU861" s="31"/>
      <c r="AY861" s="31"/>
      <c r="BA861" s="31"/>
      <c r="BC861" s="31"/>
      <c r="BJ861" s="31"/>
      <c r="BK861" s="31"/>
      <c r="BQ861" s="31"/>
      <c r="BR861" s="31"/>
      <c r="BS861" s="31"/>
      <c r="BT861" s="31"/>
      <c r="BU861" s="31"/>
      <c r="BV861" s="31"/>
      <c r="BW861" s="31"/>
      <c r="CQ861" s="31"/>
      <c r="CR861" s="31"/>
      <c r="CS861" s="31"/>
      <c r="CT861" s="31"/>
      <c r="CU861" s="31"/>
      <c r="CV861" s="31"/>
      <c r="CW861" s="31"/>
      <c r="CX861" s="31"/>
      <c r="CY861" s="31"/>
      <c r="CZ861" s="31"/>
      <c r="DA861" s="31"/>
      <c r="DB861" s="31"/>
      <c r="DC861" s="31"/>
      <c r="DD861" s="31"/>
      <c r="DE861" s="31"/>
      <c r="DF861" s="31"/>
      <c r="DG861" s="31"/>
      <c r="DH861" s="31"/>
      <c r="DI861" s="31"/>
      <c r="DJ861" s="31"/>
      <c r="DK861" s="31"/>
      <c r="DL861" s="31"/>
      <c r="DM861" s="31"/>
      <c r="DN861" s="31"/>
      <c r="DO861" s="31"/>
      <c r="DP861" s="31"/>
      <c r="DQ861" s="31"/>
      <c r="DR861" s="31"/>
      <c r="DS861" s="31"/>
      <c r="DT861" s="31"/>
      <c r="DU861" s="31"/>
      <c r="DV861" s="31"/>
      <c r="DW861" s="31"/>
      <c r="DX861" s="31"/>
      <c r="DY861" s="31"/>
    </row>
    <row r="862">
      <c r="U862" s="31"/>
      <c r="V862" s="31"/>
      <c r="W862" s="31"/>
      <c r="AL862" s="31"/>
      <c r="AS862" s="31"/>
      <c r="AT862" s="31"/>
      <c r="AU862" s="31"/>
      <c r="AY862" s="31"/>
      <c r="BA862" s="31"/>
      <c r="BC862" s="31"/>
      <c r="BJ862" s="31"/>
      <c r="BK862" s="31"/>
      <c r="BQ862" s="31"/>
      <c r="BR862" s="31"/>
      <c r="BS862" s="31"/>
      <c r="BT862" s="31"/>
      <c r="BU862" s="31"/>
      <c r="BV862" s="31"/>
      <c r="BW862" s="31"/>
      <c r="CQ862" s="31"/>
      <c r="CR862" s="31"/>
      <c r="CS862" s="31"/>
      <c r="CT862" s="31"/>
      <c r="CU862" s="31"/>
      <c r="CV862" s="31"/>
      <c r="CW862" s="31"/>
      <c r="CX862" s="31"/>
      <c r="CY862" s="31"/>
      <c r="CZ862" s="31"/>
      <c r="DA862" s="31"/>
      <c r="DB862" s="31"/>
      <c r="DC862" s="31"/>
      <c r="DD862" s="31"/>
      <c r="DE862" s="31"/>
      <c r="DF862" s="31"/>
      <c r="DG862" s="31"/>
      <c r="DH862" s="31"/>
      <c r="DI862" s="31"/>
      <c r="DJ862" s="31"/>
      <c r="DK862" s="31"/>
      <c r="DL862" s="31"/>
      <c r="DM862" s="31"/>
      <c r="DN862" s="31"/>
      <c r="DO862" s="31"/>
      <c r="DP862" s="31"/>
      <c r="DQ862" s="31"/>
      <c r="DR862" s="31"/>
      <c r="DS862" s="31"/>
      <c r="DT862" s="31"/>
      <c r="DU862" s="31"/>
      <c r="DV862" s="31"/>
      <c r="DW862" s="31"/>
      <c r="DX862" s="31"/>
      <c r="DY862" s="31"/>
    </row>
    <row r="863">
      <c r="U863" s="31"/>
      <c r="V863" s="31"/>
      <c r="W863" s="31"/>
      <c r="AL863" s="31"/>
      <c r="AS863" s="31"/>
      <c r="AT863" s="31"/>
      <c r="AU863" s="31"/>
      <c r="AY863" s="31"/>
      <c r="BA863" s="31"/>
      <c r="BC863" s="31"/>
      <c r="BJ863" s="31"/>
      <c r="BK863" s="31"/>
      <c r="BQ863" s="31"/>
      <c r="BR863" s="31"/>
      <c r="BS863" s="31"/>
      <c r="BT863" s="31"/>
      <c r="BU863" s="31"/>
      <c r="BV863" s="31"/>
      <c r="BW863" s="31"/>
      <c r="CQ863" s="31"/>
      <c r="CR863" s="31"/>
      <c r="CS863" s="31"/>
      <c r="CT863" s="31"/>
      <c r="CU863" s="31"/>
      <c r="CV863" s="31"/>
      <c r="CW863" s="31"/>
      <c r="CX863" s="31"/>
      <c r="CY863" s="31"/>
      <c r="CZ863" s="31"/>
      <c r="DA863" s="31"/>
      <c r="DB863" s="31"/>
      <c r="DC863" s="31"/>
      <c r="DD863" s="31"/>
      <c r="DE863" s="31"/>
      <c r="DF863" s="31"/>
      <c r="DG863" s="31"/>
      <c r="DH863" s="31"/>
      <c r="DI863" s="31"/>
      <c r="DJ863" s="31"/>
      <c r="DK863" s="31"/>
      <c r="DL863" s="31"/>
      <c r="DM863" s="31"/>
      <c r="DN863" s="31"/>
      <c r="DO863" s="31"/>
      <c r="DP863" s="31"/>
      <c r="DQ863" s="31"/>
      <c r="DR863" s="31"/>
      <c r="DS863" s="31"/>
      <c r="DT863" s="31"/>
      <c r="DU863" s="31"/>
      <c r="DV863" s="31"/>
      <c r="DW863" s="31"/>
      <c r="DX863" s="31"/>
      <c r="DY863" s="31"/>
    </row>
    <row r="864">
      <c r="U864" s="31"/>
      <c r="V864" s="31"/>
      <c r="W864" s="31"/>
      <c r="AL864" s="31"/>
      <c r="AS864" s="31"/>
      <c r="AT864" s="31"/>
      <c r="AU864" s="31"/>
      <c r="AY864" s="31"/>
      <c r="BA864" s="31"/>
      <c r="BC864" s="31"/>
      <c r="BJ864" s="31"/>
      <c r="BK864" s="31"/>
      <c r="BQ864" s="31"/>
      <c r="BR864" s="31"/>
      <c r="BS864" s="31"/>
      <c r="BT864" s="31"/>
      <c r="BU864" s="31"/>
      <c r="BV864" s="31"/>
      <c r="BW864" s="31"/>
      <c r="CQ864" s="31"/>
      <c r="CR864" s="31"/>
      <c r="CS864" s="31"/>
      <c r="CT864" s="31"/>
      <c r="CU864" s="31"/>
      <c r="CV864" s="31"/>
      <c r="CW864" s="31"/>
      <c r="CX864" s="31"/>
      <c r="CY864" s="31"/>
      <c r="CZ864" s="31"/>
      <c r="DA864" s="31"/>
      <c r="DB864" s="31"/>
      <c r="DC864" s="31"/>
      <c r="DD864" s="31"/>
      <c r="DE864" s="31"/>
      <c r="DF864" s="31"/>
      <c r="DG864" s="31"/>
      <c r="DH864" s="31"/>
      <c r="DI864" s="31"/>
      <c r="DJ864" s="31"/>
      <c r="DK864" s="31"/>
      <c r="DL864" s="31"/>
      <c r="DM864" s="31"/>
      <c r="DN864" s="31"/>
      <c r="DO864" s="31"/>
      <c r="DP864" s="31"/>
      <c r="DQ864" s="31"/>
      <c r="DR864" s="31"/>
      <c r="DS864" s="31"/>
      <c r="DT864" s="31"/>
      <c r="DU864" s="31"/>
      <c r="DV864" s="31"/>
      <c r="DW864" s="31"/>
      <c r="DX864" s="31"/>
      <c r="DY864" s="31"/>
    </row>
    <row r="865">
      <c r="U865" s="31"/>
      <c r="V865" s="31"/>
      <c r="W865" s="31"/>
      <c r="AL865" s="31"/>
      <c r="AS865" s="31"/>
      <c r="AT865" s="31"/>
      <c r="AU865" s="31"/>
      <c r="AY865" s="31"/>
      <c r="BA865" s="31"/>
      <c r="BC865" s="31"/>
      <c r="BJ865" s="31"/>
      <c r="BK865" s="31"/>
      <c r="BQ865" s="31"/>
      <c r="BR865" s="31"/>
      <c r="BS865" s="31"/>
      <c r="BT865" s="31"/>
      <c r="BU865" s="31"/>
      <c r="BV865" s="31"/>
      <c r="BW865" s="31"/>
      <c r="CQ865" s="31"/>
      <c r="CR865" s="31"/>
      <c r="CS865" s="31"/>
      <c r="CT865" s="31"/>
      <c r="CU865" s="31"/>
      <c r="CV865" s="31"/>
      <c r="CW865" s="31"/>
      <c r="CX865" s="31"/>
      <c r="CY865" s="31"/>
      <c r="CZ865" s="31"/>
      <c r="DA865" s="31"/>
      <c r="DB865" s="31"/>
      <c r="DC865" s="31"/>
      <c r="DD865" s="31"/>
      <c r="DE865" s="31"/>
      <c r="DF865" s="31"/>
      <c r="DG865" s="31"/>
      <c r="DH865" s="31"/>
      <c r="DI865" s="31"/>
      <c r="DJ865" s="31"/>
      <c r="DK865" s="31"/>
      <c r="DL865" s="31"/>
      <c r="DM865" s="31"/>
      <c r="DN865" s="31"/>
      <c r="DO865" s="31"/>
      <c r="DP865" s="31"/>
      <c r="DQ865" s="31"/>
      <c r="DR865" s="31"/>
      <c r="DS865" s="31"/>
      <c r="DT865" s="31"/>
      <c r="DU865" s="31"/>
      <c r="DV865" s="31"/>
      <c r="DW865" s="31"/>
      <c r="DX865" s="31"/>
      <c r="DY865" s="31"/>
    </row>
    <row r="866">
      <c r="U866" s="31"/>
      <c r="V866" s="31"/>
      <c r="W866" s="31"/>
      <c r="AL866" s="31"/>
      <c r="AS866" s="31"/>
      <c r="AT866" s="31"/>
      <c r="AU866" s="31"/>
      <c r="AY866" s="31"/>
      <c r="BA866" s="31"/>
      <c r="BC866" s="31"/>
      <c r="BJ866" s="31"/>
      <c r="BK866" s="31"/>
      <c r="BQ866" s="31"/>
      <c r="BR866" s="31"/>
      <c r="BS866" s="31"/>
      <c r="BT866" s="31"/>
      <c r="BU866" s="31"/>
      <c r="BV866" s="31"/>
      <c r="BW866" s="31"/>
      <c r="CQ866" s="31"/>
      <c r="CR866" s="31"/>
      <c r="CS866" s="31"/>
      <c r="CT866" s="31"/>
      <c r="CU866" s="31"/>
      <c r="CV866" s="31"/>
      <c r="CW866" s="31"/>
      <c r="CX866" s="31"/>
      <c r="CY866" s="31"/>
      <c r="CZ866" s="31"/>
      <c r="DA866" s="31"/>
      <c r="DB866" s="31"/>
      <c r="DC866" s="31"/>
      <c r="DD866" s="31"/>
      <c r="DE866" s="31"/>
      <c r="DF866" s="31"/>
      <c r="DG866" s="31"/>
      <c r="DH866" s="31"/>
      <c r="DI866" s="31"/>
      <c r="DJ866" s="31"/>
      <c r="DK866" s="31"/>
      <c r="DL866" s="31"/>
      <c r="DM866" s="31"/>
      <c r="DN866" s="31"/>
      <c r="DO866" s="31"/>
      <c r="DP866" s="31"/>
      <c r="DQ866" s="31"/>
      <c r="DR866" s="31"/>
      <c r="DS866" s="31"/>
      <c r="DT866" s="31"/>
      <c r="DU866" s="31"/>
      <c r="DV866" s="31"/>
      <c r="DW866" s="31"/>
      <c r="DX866" s="31"/>
      <c r="DY866" s="31"/>
    </row>
    <row r="867">
      <c r="U867" s="31"/>
      <c r="V867" s="31"/>
      <c r="W867" s="31"/>
      <c r="AL867" s="31"/>
      <c r="AS867" s="31"/>
      <c r="AT867" s="31"/>
      <c r="AU867" s="31"/>
      <c r="AY867" s="31"/>
      <c r="BA867" s="31"/>
      <c r="BC867" s="31"/>
      <c r="BJ867" s="31"/>
      <c r="BK867" s="31"/>
      <c r="BQ867" s="31"/>
      <c r="BR867" s="31"/>
      <c r="BS867" s="31"/>
      <c r="BT867" s="31"/>
      <c r="BU867" s="31"/>
      <c r="BV867" s="31"/>
      <c r="BW867" s="31"/>
      <c r="CQ867" s="31"/>
      <c r="CR867" s="31"/>
      <c r="CS867" s="31"/>
      <c r="CT867" s="31"/>
      <c r="CU867" s="31"/>
      <c r="CV867" s="31"/>
      <c r="CW867" s="31"/>
      <c r="CX867" s="31"/>
      <c r="CY867" s="31"/>
      <c r="CZ867" s="31"/>
      <c r="DA867" s="31"/>
      <c r="DB867" s="31"/>
      <c r="DC867" s="31"/>
      <c r="DD867" s="31"/>
      <c r="DE867" s="31"/>
      <c r="DF867" s="31"/>
      <c r="DG867" s="31"/>
      <c r="DH867" s="31"/>
      <c r="DI867" s="31"/>
      <c r="DJ867" s="31"/>
      <c r="DK867" s="31"/>
      <c r="DL867" s="31"/>
      <c r="DM867" s="31"/>
      <c r="DN867" s="31"/>
      <c r="DO867" s="31"/>
      <c r="DP867" s="31"/>
      <c r="DQ867" s="31"/>
      <c r="DR867" s="31"/>
      <c r="DS867" s="31"/>
      <c r="DT867" s="31"/>
      <c r="DU867" s="31"/>
      <c r="DV867" s="31"/>
      <c r="DW867" s="31"/>
      <c r="DX867" s="31"/>
      <c r="DY867" s="31"/>
    </row>
    <row r="868">
      <c r="U868" s="31"/>
      <c r="V868" s="31"/>
      <c r="W868" s="31"/>
      <c r="AL868" s="31"/>
      <c r="AS868" s="31"/>
      <c r="AT868" s="31"/>
      <c r="AU868" s="31"/>
      <c r="AY868" s="31"/>
      <c r="BA868" s="31"/>
      <c r="BC868" s="31"/>
      <c r="BJ868" s="31"/>
      <c r="BK868" s="31"/>
      <c r="BQ868" s="31"/>
      <c r="BR868" s="31"/>
      <c r="BS868" s="31"/>
      <c r="BT868" s="31"/>
      <c r="BU868" s="31"/>
      <c r="BV868" s="31"/>
      <c r="BW868" s="31"/>
      <c r="CQ868" s="31"/>
      <c r="CR868" s="31"/>
      <c r="CS868" s="31"/>
      <c r="CT868" s="31"/>
      <c r="CU868" s="31"/>
      <c r="CV868" s="31"/>
      <c r="CW868" s="31"/>
      <c r="CX868" s="31"/>
      <c r="CY868" s="31"/>
      <c r="CZ868" s="31"/>
      <c r="DA868" s="31"/>
      <c r="DB868" s="31"/>
      <c r="DC868" s="31"/>
      <c r="DD868" s="31"/>
      <c r="DE868" s="31"/>
      <c r="DF868" s="31"/>
      <c r="DG868" s="31"/>
      <c r="DH868" s="31"/>
      <c r="DI868" s="31"/>
      <c r="DJ868" s="31"/>
      <c r="DK868" s="31"/>
      <c r="DL868" s="31"/>
      <c r="DM868" s="31"/>
      <c r="DN868" s="31"/>
      <c r="DO868" s="31"/>
      <c r="DP868" s="31"/>
      <c r="DQ868" s="31"/>
      <c r="DR868" s="31"/>
      <c r="DS868" s="31"/>
      <c r="DT868" s="31"/>
      <c r="DU868" s="31"/>
      <c r="DV868" s="31"/>
      <c r="DW868" s="31"/>
      <c r="DX868" s="31"/>
      <c r="DY868" s="31"/>
    </row>
    <row r="869">
      <c r="U869" s="31"/>
      <c r="V869" s="31"/>
      <c r="W869" s="31"/>
      <c r="AL869" s="31"/>
      <c r="AS869" s="31"/>
      <c r="AT869" s="31"/>
      <c r="AU869" s="31"/>
      <c r="AY869" s="31"/>
      <c r="BA869" s="31"/>
      <c r="BC869" s="31"/>
      <c r="BJ869" s="31"/>
      <c r="BK869" s="31"/>
      <c r="BQ869" s="31"/>
      <c r="BR869" s="31"/>
      <c r="BS869" s="31"/>
      <c r="BT869" s="31"/>
      <c r="BU869" s="31"/>
      <c r="BV869" s="31"/>
      <c r="BW869" s="31"/>
      <c r="CQ869" s="31"/>
      <c r="CR869" s="31"/>
      <c r="CS869" s="31"/>
      <c r="CT869" s="31"/>
      <c r="CU869" s="31"/>
      <c r="CV869" s="31"/>
      <c r="CW869" s="31"/>
      <c r="CX869" s="31"/>
      <c r="CY869" s="31"/>
      <c r="CZ869" s="31"/>
      <c r="DA869" s="31"/>
      <c r="DB869" s="31"/>
      <c r="DC869" s="31"/>
      <c r="DD869" s="31"/>
      <c r="DE869" s="31"/>
      <c r="DF869" s="31"/>
      <c r="DG869" s="31"/>
      <c r="DH869" s="31"/>
      <c r="DI869" s="31"/>
      <c r="DJ869" s="31"/>
      <c r="DK869" s="31"/>
      <c r="DL869" s="31"/>
      <c r="DM869" s="31"/>
      <c r="DN869" s="31"/>
      <c r="DO869" s="31"/>
      <c r="DP869" s="31"/>
      <c r="DQ869" s="31"/>
      <c r="DR869" s="31"/>
      <c r="DS869" s="31"/>
      <c r="DT869" s="31"/>
      <c r="DU869" s="31"/>
      <c r="DV869" s="31"/>
      <c r="DW869" s="31"/>
      <c r="DX869" s="31"/>
      <c r="DY869" s="31"/>
    </row>
    <row r="870">
      <c r="U870" s="31"/>
      <c r="V870" s="31"/>
      <c r="W870" s="31"/>
      <c r="AL870" s="31"/>
      <c r="AS870" s="31"/>
      <c r="AT870" s="31"/>
      <c r="AU870" s="31"/>
      <c r="AY870" s="31"/>
      <c r="BA870" s="31"/>
      <c r="BC870" s="31"/>
      <c r="BJ870" s="31"/>
      <c r="BK870" s="31"/>
      <c r="BQ870" s="31"/>
      <c r="BR870" s="31"/>
      <c r="BS870" s="31"/>
      <c r="BT870" s="31"/>
      <c r="BU870" s="31"/>
      <c r="BV870" s="31"/>
      <c r="BW870" s="31"/>
      <c r="CQ870" s="31"/>
      <c r="CR870" s="31"/>
      <c r="CS870" s="31"/>
      <c r="CT870" s="31"/>
      <c r="CU870" s="31"/>
      <c r="CV870" s="31"/>
      <c r="CW870" s="31"/>
      <c r="CX870" s="31"/>
      <c r="CY870" s="31"/>
      <c r="CZ870" s="31"/>
      <c r="DA870" s="31"/>
      <c r="DB870" s="31"/>
      <c r="DC870" s="31"/>
      <c r="DD870" s="31"/>
      <c r="DE870" s="31"/>
      <c r="DF870" s="31"/>
      <c r="DG870" s="31"/>
      <c r="DH870" s="31"/>
      <c r="DI870" s="31"/>
      <c r="DJ870" s="31"/>
      <c r="DK870" s="31"/>
      <c r="DL870" s="31"/>
      <c r="DM870" s="31"/>
      <c r="DN870" s="31"/>
      <c r="DO870" s="31"/>
      <c r="DP870" s="31"/>
      <c r="DQ870" s="31"/>
      <c r="DR870" s="31"/>
      <c r="DS870" s="31"/>
      <c r="DT870" s="31"/>
      <c r="DU870" s="31"/>
      <c r="DV870" s="31"/>
      <c r="DW870" s="31"/>
      <c r="DX870" s="31"/>
      <c r="DY870" s="31"/>
    </row>
    <row r="871">
      <c r="U871" s="31"/>
      <c r="V871" s="31"/>
      <c r="W871" s="31"/>
      <c r="AL871" s="31"/>
      <c r="AS871" s="31"/>
      <c r="AT871" s="31"/>
      <c r="AU871" s="31"/>
      <c r="AY871" s="31"/>
      <c r="BA871" s="31"/>
      <c r="BC871" s="31"/>
      <c r="BJ871" s="31"/>
      <c r="BK871" s="31"/>
      <c r="BQ871" s="31"/>
      <c r="BR871" s="31"/>
      <c r="BS871" s="31"/>
      <c r="BT871" s="31"/>
      <c r="BU871" s="31"/>
      <c r="BV871" s="31"/>
      <c r="BW871" s="31"/>
      <c r="CQ871" s="31"/>
      <c r="CR871" s="31"/>
      <c r="CS871" s="31"/>
      <c r="CT871" s="31"/>
      <c r="CU871" s="31"/>
      <c r="CV871" s="31"/>
      <c r="CW871" s="31"/>
      <c r="CX871" s="31"/>
      <c r="CY871" s="31"/>
      <c r="CZ871" s="31"/>
      <c r="DA871" s="31"/>
      <c r="DB871" s="31"/>
      <c r="DC871" s="31"/>
      <c r="DD871" s="31"/>
      <c r="DE871" s="31"/>
      <c r="DF871" s="31"/>
      <c r="DG871" s="31"/>
      <c r="DH871" s="31"/>
      <c r="DI871" s="31"/>
      <c r="DJ871" s="31"/>
      <c r="DK871" s="31"/>
      <c r="DL871" s="31"/>
      <c r="DM871" s="31"/>
      <c r="DN871" s="31"/>
      <c r="DO871" s="31"/>
      <c r="DP871" s="31"/>
      <c r="DQ871" s="31"/>
      <c r="DR871" s="31"/>
      <c r="DS871" s="31"/>
      <c r="DT871" s="31"/>
      <c r="DU871" s="31"/>
      <c r="DV871" s="31"/>
      <c r="DW871" s="31"/>
      <c r="DX871" s="31"/>
      <c r="DY871" s="31"/>
    </row>
    <row r="872">
      <c r="U872" s="31"/>
      <c r="V872" s="31"/>
      <c r="W872" s="31"/>
      <c r="AL872" s="31"/>
      <c r="AS872" s="31"/>
      <c r="AT872" s="31"/>
      <c r="AU872" s="31"/>
      <c r="AY872" s="31"/>
      <c r="BA872" s="31"/>
      <c r="BC872" s="31"/>
      <c r="BJ872" s="31"/>
      <c r="BK872" s="31"/>
      <c r="BQ872" s="31"/>
      <c r="BR872" s="31"/>
      <c r="BS872" s="31"/>
      <c r="BT872" s="31"/>
      <c r="BU872" s="31"/>
      <c r="BV872" s="31"/>
      <c r="BW872" s="31"/>
      <c r="CQ872" s="31"/>
      <c r="CR872" s="31"/>
      <c r="CS872" s="31"/>
      <c r="CT872" s="31"/>
      <c r="CU872" s="31"/>
      <c r="CV872" s="31"/>
      <c r="CW872" s="31"/>
      <c r="CX872" s="31"/>
      <c r="CY872" s="31"/>
      <c r="CZ872" s="31"/>
      <c r="DA872" s="31"/>
      <c r="DB872" s="31"/>
      <c r="DC872" s="31"/>
      <c r="DD872" s="31"/>
      <c r="DE872" s="31"/>
      <c r="DF872" s="31"/>
      <c r="DG872" s="31"/>
      <c r="DH872" s="31"/>
      <c r="DI872" s="31"/>
      <c r="DJ872" s="31"/>
      <c r="DK872" s="31"/>
      <c r="DL872" s="31"/>
      <c r="DM872" s="31"/>
      <c r="DN872" s="31"/>
      <c r="DO872" s="31"/>
      <c r="DP872" s="31"/>
      <c r="DQ872" s="31"/>
      <c r="DR872" s="31"/>
      <c r="DS872" s="31"/>
      <c r="DT872" s="31"/>
      <c r="DU872" s="31"/>
      <c r="DV872" s="31"/>
      <c r="DW872" s="31"/>
      <c r="DX872" s="31"/>
      <c r="DY872" s="31"/>
    </row>
    <row r="873">
      <c r="U873" s="31"/>
      <c r="V873" s="31"/>
      <c r="W873" s="31"/>
      <c r="AL873" s="31"/>
      <c r="AS873" s="31"/>
      <c r="AT873" s="31"/>
      <c r="AU873" s="31"/>
      <c r="AY873" s="31"/>
      <c r="BA873" s="31"/>
      <c r="BC873" s="31"/>
      <c r="BJ873" s="31"/>
      <c r="BK873" s="31"/>
      <c r="BQ873" s="31"/>
      <c r="BR873" s="31"/>
      <c r="BS873" s="31"/>
      <c r="BT873" s="31"/>
      <c r="BU873" s="31"/>
      <c r="BV873" s="31"/>
      <c r="BW873" s="31"/>
      <c r="CQ873" s="31"/>
      <c r="CR873" s="31"/>
      <c r="CS873" s="31"/>
      <c r="CT873" s="31"/>
      <c r="CU873" s="31"/>
      <c r="CV873" s="31"/>
      <c r="CW873" s="31"/>
      <c r="CX873" s="31"/>
      <c r="CY873" s="31"/>
      <c r="CZ873" s="31"/>
      <c r="DA873" s="31"/>
      <c r="DB873" s="31"/>
      <c r="DC873" s="31"/>
      <c r="DD873" s="31"/>
      <c r="DE873" s="31"/>
      <c r="DF873" s="31"/>
      <c r="DG873" s="31"/>
      <c r="DH873" s="31"/>
      <c r="DI873" s="31"/>
      <c r="DJ873" s="31"/>
      <c r="DK873" s="31"/>
      <c r="DL873" s="31"/>
      <c r="DM873" s="31"/>
      <c r="DN873" s="31"/>
      <c r="DO873" s="31"/>
      <c r="DP873" s="31"/>
      <c r="DQ873" s="31"/>
      <c r="DR873" s="31"/>
      <c r="DS873" s="31"/>
      <c r="DT873" s="31"/>
      <c r="DU873" s="31"/>
      <c r="DV873" s="31"/>
      <c r="DW873" s="31"/>
      <c r="DX873" s="31"/>
      <c r="DY873" s="31"/>
    </row>
    <row r="874">
      <c r="U874" s="31"/>
      <c r="V874" s="31"/>
      <c r="W874" s="31"/>
      <c r="AL874" s="31"/>
      <c r="AS874" s="31"/>
      <c r="AT874" s="31"/>
      <c r="AU874" s="31"/>
      <c r="AY874" s="31"/>
      <c r="BA874" s="31"/>
      <c r="BC874" s="31"/>
      <c r="BJ874" s="31"/>
      <c r="BK874" s="31"/>
      <c r="BQ874" s="31"/>
      <c r="BR874" s="31"/>
      <c r="BS874" s="31"/>
      <c r="BT874" s="31"/>
      <c r="BU874" s="31"/>
      <c r="BV874" s="31"/>
      <c r="BW874" s="31"/>
      <c r="CQ874" s="31"/>
      <c r="CR874" s="31"/>
      <c r="CS874" s="31"/>
      <c r="CT874" s="31"/>
      <c r="CU874" s="31"/>
      <c r="CV874" s="31"/>
      <c r="CW874" s="31"/>
      <c r="CX874" s="31"/>
      <c r="CY874" s="31"/>
      <c r="CZ874" s="31"/>
      <c r="DA874" s="31"/>
      <c r="DB874" s="31"/>
      <c r="DC874" s="31"/>
      <c r="DD874" s="31"/>
      <c r="DE874" s="31"/>
      <c r="DF874" s="31"/>
      <c r="DG874" s="31"/>
      <c r="DH874" s="31"/>
      <c r="DI874" s="31"/>
      <c r="DJ874" s="31"/>
      <c r="DK874" s="31"/>
      <c r="DL874" s="31"/>
      <c r="DM874" s="31"/>
      <c r="DN874" s="31"/>
      <c r="DO874" s="31"/>
      <c r="DP874" s="31"/>
      <c r="DQ874" s="31"/>
      <c r="DR874" s="31"/>
      <c r="DS874" s="31"/>
      <c r="DT874" s="31"/>
      <c r="DU874" s="31"/>
      <c r="DV874" s="31"/>
      <c r="DW874" s="31"/>
      <c r="DX874" s="31"/>
      <c r="DY874" s="31"/>
    </row>
    <row r="875">
      <c r="U875" s="31"/>
      <c r="V875" s="31"/>
      <c r="W875" s="31"/>
      <c r="AL875" s="31"/>
      <c r="AS875" s="31"/>
      <c r="AT875" s="31"/>
      <c r="AU875" s="31"/>
      <c r="AY875" s="31"/>
      <c r="BA875" s="31"/>
      <c r="BC875" s="31"/>
      <c r="BJ875" s="31"/>
      <c r="BK875" s="31"/>
      <c r="BQ875" s="31"/>
      <c r="BR875" s="31"/>
      <c r="BS875" s="31"/>
      <c r="BT875" s="31"/>
      <c r="BU875" s="31"/>
      <c r="BV875" s="31"/>
      <c r="BW875" s="31"/>
      <c r="CQ875" s="31"/>
      <c r="CR875" s="31"/>
      <c r="CS875" s="31"/>
      <c r="CT875" s="31"/>
      <c r="CU875" s="31"/>
      <c r="CV875" s="31"/>
      <c r="CW875" s="31"/>
      <c r="CX875" s="31"/>
      <c r="CY875" s="31"/>
      <c r="CZ875" s="31"/>
      <c r="DA875" s="31"/>
      <c r="DB875" s="31"/>
      <c r="DC875" s="31"/>
      <c r="DD875" s="31"/>
      <c r="DE875" s="31"/>
      <c r="DF875" s="31"/>
      <c r="DG875" s="31"/>
      <c r="DH875" s="31"/>
      <c r="DI875" s="31"/>
      <c r="DJ875" s="31"/>
      <c r="DK875" s="31"/>
      <c r="DL875" s="31"/>
      <c r="DM875" s="31"/>
      <c r="DN875" s="31"/>
      <c r="DO875" s="31"/>
      <c r="DP875" s="31"/>
      <c r="DQ875" s="31"/>
      <c r="DR875" s="31"/>
      <c r="DS875" s="31"/>
      <c r="DT875" s="31"/>
      <c r="DU875" s="31"/>
      <c r="DV875" s="31"/>
      <c r="DW875" s="31"/>
      <c r="DX875" s="31"/>
      <c r="DY875" s="31"/>
    </row>
    <row r="876">
      <c r="U876" s="31"/>
      <c r="V876" s="31"/>
      <c r="W876" s="31"/>
      <c r="AL876" s="31"/>
      <c r="AS876" s="31"/>
      <c r="AT876" s="31"/>
      <c r="AU876" s="31"/>
      <c r="AY876" s="31"/>
      <c r="BA876" s="31"/>
      <c r="BC876" s="31"/>
      <c r="BJ876" s="31"/>
      <c r="BK876" s="31"/>
      <c r="BQ876" s="31"/>
      <c r="BR876" s="31"/>
      <c r="BS876" s="31"/>
      <c r="BT876" s="31"/>
      <c r="BU876" s="31"/>
      <c r="BV876" s="31"/>
      <c r="BW876" s="31"/>
      <c r="CQ876" s="31"/>
      <c r="CR876" s="31"/>
      <c r="CS876" s="31"/>
      <c r="CT876" s="31"/>
      <c r="CU876" s="31"/>
      <c r="CV876" s="31"/>
      <c r="CW876" s="31"/>
      <c r="CX876" s="31"/>
      <c r="CY876" s="31"/>
      <c r="CZ876" s="31"/>
      <c r="DA876" s="31"/>
      <c r="DB876" s="31"/>
      <c r="DC876" s="31"/>
      <c r="DD876" s="31"/>
      <c r="DE876" s="31"/>
      <c r="DF876" s="31"/>
      <c r="DG876" s="31"/>
      <c r="DH876" s="31"/>
      <c r="DI876" s="31"/>
      <c r="DJ876" s="31"/>
      <c r="DK876" s="31"/>
      <c r="DL876" s="31"/>
      <c r="DM876" s="31"/>
      <c r="DN876" s="31"/>
      <c r="DO876" s="31"/>
      <c r="DP876" s="31"/>
      <c r="DQ876" s="31"/>
      <c r="DR876" s="31"/>
      <c r="DS876" s="31"/>
      <c r="DT876" s="31"/>
      <c r="DU876" s="31"/>
      <c r="DV876" s="31"/>
      <c r="DW876" s="31"/>
      <c r="DX876" s="31"/>
      <c r="DY876" s="31"/>
    </row>
    <row r="877">
      <c r="U877" s="31"/>
      <c r="V877" s="31"/>
      <c r="W877" s="31"/>
      <c r="AL877" s="31"/>
      <c r="AS877" s="31"/>
      <c r="AT877" s="31"/>
      <c r="AU877" s="31"/>
      <c r="AY877" s="31"/>
      <c r="BA877" s="31"/>
      <c r="BC877" s="31"/>
      <c r="BJ877" s="31"/>
      <c r="BK877" s="31"/>
      <c r="BQ877" s="31"/>
      <c r="BR877" s="31"/>
      <c r="BS877" s="31"/>
      <c r="BT877" s="31"/>
      <c r="BU877" s="31"/>
      <c r="BV877" s="31"/>
      <c r="BW877" s="31"/>
      <c r="CQ877" s="31"/>
      <c r="CR877" s="31"/>
      <c r="CS877" s="31"/>
      <c r="CT877" s="31"/>
      <c r="CU877" s="31"/>
      <c r="CV877" s="31"/>
      <c r="CW877" s="31"/>
      <c r="CX877" s="31"/>
      <c r="CY877" s="31"/>
      <c r="CZ877" s="31"/>
      <c r="DA877" s="31"/>
      <c r="DB877" s="31"/>
      <c r="DC877" s="31"/>
      <c r="DD877" s="31"/>
      <c r="DE877" s="31"/>
      <c r="DF877" s="31"/>
      <c r="DG877" s="31"/>
      <c r="DH877" s="31"/>
      <c r="DI877" s="31"/>
      <c r="DJ877" s="31"/>
      <c r="DK877" s="31"/>
      <c r="DL877" s="31"/>
      <c r="DM877" s="31"/>
      <c r="DN877" s="31"/>
      <c r="DO877" s="31"/>
      <c r="DP877" s="31"/>
      <c r="DQ877" s="31"/>
      <c r="DR877" s="31"/>
      <c r="DS877" s="31"/>
      <c r="DT877" s="31"/>
      <c r="DU877" s="31"/>
      <c r="DV877" s="31"/>
      <c r="DW877" s="31"/>
      <c r="DX877" s="31"/>
      <c r="DY877" s="31"/>
    </row>
    <row r="878">
      <c r="U878" s="31"/>
      <c r="V878" s="31"/>
      <c r="W878" s="31"/>
      <c r="AL878" s="31"/>
      <c r="AS878" s="31"/>
      <c r="AT878" s="31"/>
      <c r="AU878" s="31"/>
      <c r="AY878" s="31"/>
      <c r="BA878" s="31"/>
      <c r="BC878" s="31"/>
      <c r="BJ878" s="31"/>
      <c r="BK878" s="31"/>
      <c r="BQ878" s="31"/>
      <c r="BR878" s="31"/>
      <c r="BS878" s="31"/>
      <c r="BT878" s="31"/>
      <c r="BU878" s="31"/>
      <c r="BV878" s="31"/>
      <c r="BW878" s="31"/>
      <c r="CQ878" s="31"/>
      <c r="CR878" s="31"/>
      <c r="CS878" s="31"/>
      <c r="CT878" s="31"/>
      <c r="CU878" s="31"/>
      <c r="CV878" s="31"/>
      <c r="CW878" s="31"/>
      <c r="CX878" s="31"/>
      <c r="CY878" s="31"/>
      <c r="CZ878" s="31"/>
      <c r="DA878" s="31"/>
      <c r="DB878" s="31"/>
      <c r="DC878" s="31"/>
      <c r="DD878" s="31"/>
      <c r="DE878" s="31"/>
      <c r="DF878" s="31"/>
      <c r="DG878" s="31"/>
      <c r="DH878" s="31"/>
      <c r="DI878" s="31"/>
      <c r="DJ878" s="31"/>
      <c r="DK878" s="31"/>
      <c r="DL878" s="31"/>
      <c r="DM878" s="31"/>
      <c r="DN878" s="31"/>
      <c r="DO878" s="31"/>
      <c r="DP878" s="31"/>
      <c r="DQ878" s="31"/>
      <c r="DR878" s="31"/>
      <c r="DS878" s="31"/>
      <c r="DT878" s="31"/>
      <c r="DU878" s="31"/>
      <c r="DV878" s="31"/>
      <c r="DW878" s="31"/>
      <c r="DX878" s="31"/>
      <c r="DY878" s="31"/>
    </row>
    <row r="879">
      <c r="U879" s="31"/>
      <c r="V879" s="31"/>
      <c r="W879" s="31"/>
      <c r="AL879" s="31"/>
      <c r="AS879" s="31"/>
      <c r="AT879" s="31"/>
      <c r="AU879" s="31"/>
      <c r="AY879" s="31"/>
      <c r="BA879" s="31"/>
      <c r="BC879" s="31"/>
      <c r="BJ879" s="31"/>
      <c r="BK879" s="31"/>
      <c r="BQ879" s="31"/>
      <c r="BR879" s="31"/>
      <c r="BS879" s="31"/>
      <c r="BT879" s="31"/>
      <c r="BU879" s="31"/>
      <c r="BV879" s="31"/>
      <c r="BW879" s="31"/>
      <c r="CQ879" s="31"/>
      <c r="CR879" s="31"/>
      <c r="CS879" s="31"/>
      <c r="CT879" s="31"/>
      <c r="CU879" s="31"/>
      <c r="CV879" s="31"/>
      <c r="CW879" s="31"/>
      <c r="CX879" s="31"/>
      <c r="CY879" s="31"/>
      <c r="CZ879" s="31"/>
      <c r="DA879" s="31"/>
      <c r="DB879" s="31"/>
      <c r="DC879" s="31"/>
      <c r="DD879" s="31"/>
      <c r="DE879" s="31"/>
      <c r="DF879" s="31"/>
      <c r="DG879" s="31"/>
      <c r="DH879" s="31"/>
      <c r="DI879" s="31"/>
      <c r="DJ879" s="31"/>
      <c r="DK879" s="31"/>
      <c r="DL879" s="31"/>
      <c r="DM879" s="31"/>
      <c r="DN879" s="31"/>
      <c r="DO879" s="31"/>
      <c r="DP879" s="31"/>
      <c r="DQ879" s="31"/>
      <c r="DR879" s="31"/>
      <c r="DS879" s="31"/>
      <c r="DT879" s="31"/>
      <c r="DU879" s="31"/>
      <c r="DV879" s="31"/>
      <c r="DW879" s="31"/>
      <c r="DX879" s="31"/>
      <c r="DY879" s="31"/>
    </row>
    <row r="880">
      <c r="U880" s="31"/>
      <c r="V880" s="31"/>
      <c r="W880" s="31"/>
      <c r="AL880" s="31"/>
      <c r="AS880" s="31"/>
      <c r="AT880" s="31"/>
      <c r="AU880" s="31"/>
      <c r="AY880" s="31"/>
      <c r="BA880" s="31"/>
      <c r="BC880" s="31"/>
      <c r="BJ880" s="31"/>
      <c r="BK880" s="31"/>
      <c r="BQ880" s="31"/>
      <c r="BR880" s="31"/>
      <c r="BS880" s="31"/>
      <c r="BT880" s="31"/>
      <c r="BU880" s="31"/>
      <c r="BV880" s="31"/>
      <c r="BW880" s="31"/>
      <c r="CQ880" s="31"/>
      <c r="CR880" s="31"/>
      <c r="CS880" s="31"/>
      <c r="CT880" s="31"/>
      <c r="CU880" s="31"/>
      <c r="CV880" s="31"/>
      <c r="CW880" s="31"/>
      <c r="CX880" s="31"/>
      <c r="CY880" s="31"/>
      <c r="CZ880" s="31"/>
      <c r="DA880" s="31"/>
      <c r="DB880" s="31"/>
      <c r="DC880" s="31"/>
      <c r="DD880" s="31"/>
      <c r="DE880" s="31"/>
      <c r="DF880" s="31"/>
      <c r="DG880" s="31"/>
      <c r="DH880" s="31"/>
      <c r="DI880" s="31"/>
      <c r="DJ880" s="31"/>
      <c r="DK880" s="31"/>
      <c r="DL880" s="31"/>
      <c r="DM880" s="31"/>
      <c r="DN880" s="31"/>
      <c r="DO880" s="31"/>
      <c r="DP880" s="31"/>
      <c r="DQ880" s="31"/>
      <c r="DR880" s="31"/>
      <c r="DS880" s="31"/>
      <c r="DT880" s="31"/>
      <c r="DU880" s="31"/>
      <c r="DV880" s="31"/>
      <c r="DW880" s="31"/>
      <c r="DX880" s="31"/>
      <c r="DY880" s="31"/>
    </row>
    <row r="881">
      <c r="U881" s="31"/>
      <c r="V881" s="31"/>
      <c r="W881" s="31"/>
      <c r="AL881" s="31"/>
      <c r="AS881" s="31"/>
      <c r="AT881" s="31"/>
      <c r="AU881" s="31"/>
      <c r="AY881" s="31"/>
      <c r="BA881" s="31"/>
      <c r="BC881" s="31"/>
      <c r="BJ881" s="31"/>
      <c r="BK881" s="31"/>
      <c r="BQ881" s="31"/>
      <c r="BR881" s="31"/>
      <c r="BS881" s="31"/>
      <c r="BT881" s="31"/>
      <c r="BU881" s="31"/>
      <c r="BV881" s="31"/>
      <c r="BW881" s="31"/>
      <c r="CQ881" s="31"/>
      <c r="CR881" s="31"/>
      <c r="CS881" s="31"/>
      <c r="CT881" s="31"/>
      <c r="CU881" s="31"/>
      <c r="CV881" s="31"/>
      <c r="CW881" s="31"/>
      <c r="CX881" s="31"/>
      <c r="CY881" s="31"/>
      <c r="CZ881" s="31"/>
      <c r="DA881" s="31"/>
      <c r="DB881" s="31"/>
      <c r="DC881" s="31"/>
      <c r="DD881" s="31"/>
      <c r="DE881" s="31"/>
      <c r="DF881" s="31"/>
      <c r="DG881" s="31"/>
      <c r="DH881" s="31"/>
      <c r="DI881" s="31"/>
      <c r="DJ881" s="31"/>
      <c r="DK881" s="31"/>
      <c r="DL881" s="31"/>
      <c r="DM881" s="31"/>
      <c r="DN881" s="31"/>
      <c r="DO881" s="31"/>
      <c r="DP881" s="31"/>
      <c r="DQ881" s="31"/>
      <c r="DR881" s="31"/>
      <c r="DS881" s="31"/>
      <c r="DT881" s="31"/>
      <c r="DU881" s="31"/>
      <c r="DV881" s="31"/>
      <c r="DW881" s="31"/>
      <c r="DX881" s="31"/>
      <c r="DY881" s="31"/>
    </row>
    <row r="882">
      <c r="U882" s="31"/>
      <c r="V882" s="31"/>
      <c r="W882" s="31"/>
      <c r="AL882" s="31"/>
      <c r="AS882" s="31"/>
      <c r="AT882" s="31"/>
      <c r="AU882" s="31"/>
      <c r="AY882" s="31"/>
      <c r="BA882" s="31"/>
      <c r="BC882" s="31"/>
      <c r="BJ882" s="31"/>
      <c r="BK882" s="31"/>
      <c r="BQ882" s="31"/>
      <c r="BR882" s="31"/>
      <c r="BS882" s="31"/>
      <c r="BT882" s="31"/>
      <c r="BU882" s="31"/>
      <c r="BV882" s="31"/>
      <c r="BW882" s="31"/>
      <c r="CQ882" s="31"/>
      <c r="CR882" s="31"/>
      <c r="CS882" s="31"/>
      <c r="CT882" s="31"/>
      <c r="CU882" s="31"/>
      <c r="CV882" s="31"/>
      <c r="CW882" s="31"/>
      <c r="CX882" s="31"/>
      <c r="CY882" s="31"/>
      <c r="CZ882" s="31"/>
      <c r="DA882" s="31"/>
      <c r="DB882" s="31"/>
      <c r="DC882" s="31"/>
      <c r="DD882" s="31"/>
      <c r="DE882" s="31"/>
      <c r="DF882" s="31"/>
      <c r="DG882" s="31"/>
      <c r="DH882" s="31"/>
      <c r="DI882" s="31"/>
      <c r="DJ882" s="31"/>
      <c r="DK882" s="31"/>
      <c r="DL882" s="31"/>
      <c r="DM882" s="31"/>
      <c r="DN882" s="31"/>
      <c r="DO882" s="31"/>
      <c r="DP882" s="31"/>
      <c r="DQ882" s="31"/>
      <c r="DR882" s="31"/>
      <c r="DS882" s="31"/>
      <c r="DT882" s="31"/>
      <c r="DU882" s="31"/>
      <c r="DV882" s="31"/>
      <c r="DW882" s="31"/>
      <c r="DX882" s="31"/>
      <c r="DY882" s="31"/>
    </row>
    <row r="883">
      <c r="U883" s="31"/>
      <c r="V883" s="31"/>
      <c r="W883" s="31"/>
      <c r="AL883" s="31"/>
      <c r="AS883" s="31"/>
      <c r="AT883" s="31"/>
      <c r="AU883" s="31"/>
      <c r="AY883" s="31"/>
      <c r="BA883" s="31"/>
      <c r="BC883" s="31"/>
      <c r="BJ883" s="31"/>
      <c r="BK883" s="31"/>
      <c r="BQ883" s="31"/>
      <c r="BR883" s="31"/>
      <c r="BS883" s="31"/>
      <c r="BT883" s="31"/>
      <c r="BU883" s="31"/>
      <c r="BV883" s="31"/>
      <c r="BW883" s="31"/>
      <c r="CQ883" s="31"/>
      <c r="CR883" s="31"/>
      <c r="CS883" s="31"/>
      <c r="CT883" s="31"/>
      <c r="CU883" s="31"/>
      <c r="CV883" s="31"/>
      <c r="CW883" s="31"/>
      <c r="CX883" s="31"/>
      <c r="CY883" s="31"/>
      <c r="CZ883" s="31"/>
      <c r="DA883" s="31"/>
      <c r="DB883" s="31"/>
      <c r="DC883" s="31"/>
      <c r="DD883" s="31"/>
      <c r="DE883" s="31"/>
      <c r="DF883" s="31"/>
      <c r="DG883" s="31"/>
      <c r="DH883" s="31"/>
      <c r="DI883" s="31"/>
      <c r="DJ883" s="31"/>
      <c r="DK883" s="31"/>
      <c r="DL883" s="31"/>
      <c r="DM883" s="31"/>
      <c r="DN883" s="31"/>
      <c r="DO883" s="31"/>
      <c r="DP883" s="31"/>
      <c r="DQ883" s="31"/>
      <c r="DR883" s="31"/>
      <c r="DS883" s="31"/>
      <c r="DT883" s="31"/>
      <c r="DU883" s="31"/>
      <c r="DV883" s="31"/>
      <c r="DW883" s="31"/>
      <c r="DX883" s="31"/>
      <c r="DY883" s="31"/>
    </row>
    <row r="884">
      <c r="U884" s="31"/>
      <c r="V884" s="31"/>
      <c r="W884" s="31"/>
      <c r="AL884" s="31"/>
      <c r="AS884" s="31"/>
      <c r="AT884" s="31"/>
      <c r="AU884" s="31"/>
      <c r="AY884" s="31"/>
      <c r="BA884" s="31"/>
      <c r="BC884" s="31"/>
      <c r="BJ884" s="31"/>
      <c r="BK884" s="31"/>
      <c r="BQ884" s="31"/>
      <c r="BR884" s="31"/>
      <c r="BS884" s="31"/>
      <c r="BT884" s="31"/>
      <c r="BU884" s="31"/>
      <c r="BV884" s="31"/>
      <c r="BW884" s="31"/>
      <c r="CQ884" s="31"/>
      <c r="CR884" s="31"/>
      <c r="CS884" s="31"/>
      <c r="CT884" s="31"/>
      <c r="CU884" s="31"/>
      <c r="CV884" s="31"/>
      <c r="CW884" s="31"/>
      <c r="CX884" s="31"/>
      <c r="CY884" s="31"/>
      <c r="CZ884" s="31"/>
      <c r="DA884" s="31"/>
      <c r="DB884" s="31"/>
      <c r="DC884" s="31"/>
      <c r="DD884" s="31"/>
      <c r="DE884" s="31"/>
      <c r="DF884" s="31"/>
      <c r="DG884" s="31"/>
      <c r="DH884" s="31"/>
      <c r="DI884" s="31"/>
      <c r="DJ884" s="31"/>
      <c r="DK884" s="31"/>
      <c r="DL884" s="31"/>
      <c r="DM884" s="31"/>
      <c r="DN884" s="31"/>
      <c r="DO884" s="31"/>
      <c r="DP884" s="31"/>
      <c r="DQ884" s="31"/>
      <c r="DR884" s="31"/>
      <c r="DS884" s="31"/>
      <c r="DT884" s="31"/>
      <c r="DU884" s="31"/>
      <c r="DV884" s="31"/>
      <c r="DW884" s="31"/>
      <c r="DX884" s="31"/>
      <c r="DY884" s="31"/>
    </row>
    <row r="885">
      <c r="U885" s="31"/>
      <c r="V885" s="31"/>
      <c r="W885" s="31"/>
      <c r="AL885" s="31"/>
      <c r="AS885" s="31"/>
      <c r="AT885" s="31"/>
      <c r="AU885" s="31"/>
      <c r="AY885" s="31"/>
      <c r="BA885" s="31"/>
      <c r="BC885" s="31"/>
      <c r="BJ885" s="31"/>
      <c r="BK885" s="31"/>
      <c r="BQ885" s="31"/>
      <c r="BR885" s="31"/>
      <c r="BS885" s="31"/>
      <c r="BT885" s="31"/>
      <c r="BU885" s="31"/>
      <c r="BV885" s="31"/>
      <c r="BW885" s="31"/>
      <c r="CQ885" s="31"/>
      <c r="CR885" s="31"/>
      <c r="CS885" s="31"/>
      <c r="CT885" s="31"/>
      <c r="CU885" s="31"/>
      <c r="CV885" s="31"/>
      <c r="CW885" s="31"/>
      <c r="CX885" s="31"/>
      <c r="CY885" s="31"/>
      <c r="CZ885" s="31"/>
      <c r="DA885" s="31"/>
      <c r="DB885" s="31"/>
      <c r="DC885" s="31"/>
      <c r="DD885" s="31"/>
      <c r="DE885" s="31"/>
      <c r="DF885" s="31"/>
      <c r="DG885" s="31"/>
      <c r="DH885" s="31"/>
      <c r="DI885" s="31"/>
      <c r="DJ885" s="31"/>
      <c r="DK885" s="31"/>
      <c r="DL885" s="31"/>
      <c r="DM885" s="31"/>
      <c r="DN885" s="31"/>
      <c r="DO885" s="31"/>
      <c r="DP885" s="31"/>
      <c r="DQ885" s="31"/>
      <c r="DR885" s="31"/>
      <c r="DS885" s="31"/>
      <c r="DT885" s="31"/>
      <c r="DU885" s="31"/>
      <c r="DV885" s="31"/>
      <c r="DW885" s="31"/>
      <c r="DX885" s="31"/>
      <c r="DY885" s="31"/>
    </row>
    <row r="886">
      <c r="U886" s="31"/>
      <c r="V886" s="31"/>
      <c r="W886" s="31"/>
      <c r="AL886" s="31"/>
      <c r="AS886" s="31"/>
      <c r="AT886" s="31"/>
      <c r="AU886" s="31"/>
      <c r="AY886" s="31"/>
      <c r="BA886" s="31"/>
      <c r="BC886" s="31"/>
      <c r="BJ886" s="31"/>
      <c r="BK886" s="31"/>
      <c r="BQ886" s="31"/>
      <c r="BR886" s="31"/>
      <c r="BS886" s="31"/>
      <c r="BT886" s="31"/>
      <c r="BU886" s="31"/>
      <c r="BV886" s="31"/>
      <c r="BW886" s="31"/>
      <c r="CQ886" s="31"/>
      <c r="CR886" s="31"/>
      <c r="CS886" s="31"/>
      <c r="CT886" s="31"/>
      <c r="CU886" s="31"/>
      <c r="CV886" s="31"/>
      <c r="CW886" s="31"/>
      <c r="CX886" s="31"/>
      <c r="CY886" s="31"/>
      <c r="CZ886" s="31"/>
      <c r="DA886" s="31"/>
      <c r="DB886" s="31"/>
      <c r="DC886" s="31"/>
      <c r="DD886" s="31"/>
      <c r="DE886" s="31"/>
      <c r="DF886" s="31"/>
      <c r="DG886" s="31"/>
      <c r="DH886" s="31"/>
      <c r="DI886" s="31"/>
      <c r="DJ886" s="31"/>
      <c r="DK886" s="31"/>
      <c r="DL886" s="31"/>
      <c r="DM886" s="31"/>
      <c r="DN886" s="31"/>
      <c r="DO886" s="31"/>
      <c r="DP886" s="31"/>
      <c r="DQ886" s="31"/>
      <c r="DR886" s="31"/>
      <c r="DS886" s="31"/>
      <c r="DT886" s="31"/>
      <c r="DU886" s="31"/>
      <c r="DV886" s="31"/>
      <c r="DW886" s="31"/>
      <c r="DX886" s="31"/>
      <c r="DY886" s="31"/>
    </row>
    <row r="887">
      <c r="U887" s="31"/>
      <c r="V887" s="31"/>
      <c r="W887" s="31"/>
      <c r="AL887" s="31"/>
      <c r="AS887" s="31"/>
      <c r="AT887" s="31"/>
      <c r="AU887" s="31"/>
      <c r="AY887" s="31"/>
      <c r="BA887" s="31"/>
      <c r="BC887" s="31"/>
      <c r="BJ887" s="31"/>
      <c r="BK887" s="31"/>
      <c r="BQ887" s="31"/>
      <c r="BR887" s="31"/>
      <c r="BS887" s="31"/>
      <c r="BT887" s="31"/>
      <c r="BU887" s="31"/>
      <c r="BV887" s="31"/>
      <c r="BW887" s="31"/>
      <c r="CQ887" s="31"/>
      <c r="CR887" s="31"/>
      <c r="CS887" s="31"/>
      <c r="CT887" s="31"/>
      <c r="CU887" s="31"/>
      <c r="CV887" s="31"/>
      <c r="CW887" s="31"/>
      <c r="CX887" s="31"/>
      <c r="CY887" s="31"/>
      <c r="CZ887" s="31"/>
      <c r="DA887" s="31"/>
      <c r="DB887" s="31"/>
      <c r="DC887" s="31"/>
      <c r="DD887" s="31"/>
      <c r="DE887" s="31"/>
      <c r="DF887" s="31"/>
      <c r="DG887" s="31"/>
      <c r="DH887" s="31"/>
      <c r="DI887" s="31"/>
      <c r="DJ887" s="31"/>
      <c r="DK887" s="31"/>
      <c r="DL887" s="31"/>
      <c r="DM887" s="31"/>
      <c r="DN887" s="31"/>
      <c r="DO887" s="31"/>
      <c r="DP887" s="31"/>
      <c r="DQ887" s="31"/>
      <c r="DR887" s="31"/>
      <c r="DS887" s="31"/>
      <c r="DT887" s="31"/>
      <c r="DU887" s="31"/>
      <c r="DV887" s="31"/>
      <c r="DW887" s="31"/>
      <c r="DX887" s="31"/>
      <c r="DY887" s="31"/>
    </row>
    <row r="888">
      <c r="U888" s="31"/>
      <c r="V888" s="31"/>
      <c r="W888" s="31"/>
      <c r="AL888" s="31"/>
      <c r="AS888" s="31"/>
      <c r="AT888" s="31"/>
      <c r="AU888" s="31"/>
      <c r="AY888" s="31"/>
      <c r="BA888" s="31"/>
      <c r="BC888" s="31"/>
      <c r="BJ888" s="31"/>
      <c r="BK888" s="31"/>
      <c r="BQ888" s="31"/>
      <c r="BR888" s="31"/>
      <c r="BS888" s="31"/>
      <c r="BT888" s="31"/>
      <c r="BU888" s="31"/>
      <c r="BV888" s="31"/>
      <c r="BW888" s="31"/>
      <c r="CQ888" s="31"/>
      <c r="CR888" s="31"/>
      <c r="CS888" s="31"/>
      <c r="CT888" s="31"/>
      <c r="CU888" s="31"/>
      <c r="CV888" s="31"/>
      <c r="CW888" s="31"/>
      <c r="CX888" s="31"/>
      <c r="CY888" s="31"/>
      <c r="CZ888" s="31"/>
      <c r="DA888" s="31"/>
      <c r="DB888" s="31"/>
      <c r="DC888" s="31"/>
      <c r="DD888" s="31"/>
      <c r="DE888" s="31"/>
      <c r="DF888" s="31"/>
      <c r="DG888" s="31"/>
      <c r="DH888" s="31"/>
      <c r="DI888" s="31"/>
      <c r="DJ888" s="31"/>
      <c r="DK888" s="31"/>
      <c r="DL888" s="31"/>
      <c r="DM888" s="31"/>
      <c r="DN888" s="31"/>
      <c r="DO888" s="31"/>
      <c r="DP888" s="31"/>
      <c r="DQ888" s="31"/>
      <c r="DR888" s="31"/>
      <c r="DS888" s="31"/>
      <c r="DT888" s="31"/>
      <c r="DU888" s="31"/>
      <c r="DV888" s="31"/>
      <c r="DW888" s="31"/>
      <c r="DX888" s="31"/>
      <c r="DY888" s="31"/>
    </row>
    <row r="889">
      <c r="U889" s="31"/>
      <c r="V889" s="31"/>
      <c r="W889" s="31"/>
      <c r="AL889" s="31"/>
      <c r="AS889" s="31"/>
      <c r="AT889" s="31"/>
      <c r="AU889" s="31"/>
      <c r="AY889" s="31"/>
      <c r="BA889" s="31"/>
      <c r="BC889" s="31"/>
      <c r="BJ889" s="31"/>
      <c r="BK889" s="31"/>
      <c r="BQ889" s="31"/>
      <c r="BR889" s="31"/>
      <c r="BS889" s="31"/>
      <c r="BT889" s="31"/>
      <c r="BU889" s="31"/>
      <c r="BV889" s="31"/>
      <c r="BW889" s="31"/>
      <c r="CQ889" s="31"/>
      <c r="CR889" s="31"/>
      <c r="CS889" s="31"/>
      <c r="CT889" s="31"/>
      <c r="CU889" s="31"/>
      <c r="CV889" s="31"/>
      <c r="CW889" s="31"/>
      <c r="CX889" s="31"/>
      <c r="CY889" s="31"/>
      <c r="CZ889" s="31"/>
      <c r="DA889" s="31"/>
      <c r="DB889" s="31"/>
      <c r="DC889" s="31"/>
      <c r="DD889" s="31"/>
      <c r="DE889" s="31"/>
      <c r="DF889" s="31"/>
      <c r="DG889" s="31"/>
      <c r="DH889" s="31"/>
      <c r="DI889" s="31"/>
      <c r="DJ889" s="31"/>
      <c r="DK889" s="31"/>
      <c r="DL889" s="31"/>
      <c r="DM889" s="31"/>
      <c r="DN889" s="31"/>
      <c r="DO889" s="31"/>
      <c r="DP889" s="31"/>
      <c r="DQ889" s="31"/>
      <c r="DR889" s="31"/>
      <c r="DS889" s="31"/>
      <c r="DT889" s="31"/>
      <c r="DU889" s="31"/>
      <c r="DV889" s="31"/>
      <c r="DW889" s="31"/>
      <c r="DX889" s="31"/>
      <c r="DY889" s="31"/>
    </row>
    <row r="890">
      <c r="U890" s="31"/>
      <c r="V890" s="31"/>
      <c r="W890" s="31"/>
      <c r="AL890" s="31"/>
      <c r="AS890" s="31"/>
      <c r="AT890" s="31"/>
      <c r="AU890" s="31"/>
      <c r="AY890" s="31"/>
      <c r="BA890" s="31"/>
      <c r="BC890" s="31"/>
      <c r="BJ890" s="31"/>
      <c r="BK890" s="31"/>
      <c r="BQ890" s="31"/>
      <c r="BR890" s="31"/>
      <c r="BS890" s="31"/>
      <c r="BT890" s="31"/>
      <c r="BU890" s="31"/>
      <c r="BV890" s="31"/>
      <c r="BW890" s="31"/>
      <c r="CQ890" s="31"/>
      <c r="CR890" s="31"/>
      <c r="CS890" s="31"/>
      <c r="CT890" s="31"/>
      <c r="CU890" s="31"/>
      <c r="CV890" s="31"/>
      <c r="CW890" s="31"/>
      <c r="CX890" s="31"/>
      <c r="CY890" s="31"/>
      <c r="CZ890" s="31"/>
      <c r="DA890" s="31"/>
      <c r="DB890" s="31"/>
      <c r="DC890" s="31"/>
      <c r="DD890" s="31"/>
      <c r="DE890" s="31"/>
      <c r="DF890" s="31"/>
      <c r="DG890" s="31"/>
      <c r="DH890" s="31"/>
      <c r="DI890" s="31"/>
      <c r="DJ890" s="31"/>
      <c r="DK890" s="31"/>
      <c r="DL890" s="31"/>
      <c r="DM890" s="31"/>
      <c r="DN890" s="31"/>
      <c r="DO890" s="31"/>
      <c r="DP890" s="31"/>
      <c r="DQ890" s="31"/>
      <c r="DR890" s="31"/>
      <c r="DS890" s="31"/>
      <c r="DT890" s="31"/>
      <c r="DU890" s="31"/>
      <c r="DV890" s="31"/>
      <c r="DW890" s="31"/>
      <c r="DX890" s="31"/>
      <c r="DY890" s="31"/>
    </row>
    <row r="891">
      <c r="U891" s="31"/>
      <c r="V891" s="31"/>
      <c r="W891" s="31"/>
      <c r="AL891" s="31"/>
      <c r="AS891" s="31"/>
      <c r="AT891" s="31"/>
      <c r="AU891" s="31"/>
      <c r="AY891" s="31"/>
      <c r="BA891" s="31"/>
      <c r="BC891" s="31"/>
      <c r="BJ891" s="31"/>
      <c r="BK891" s="31"/>
      <c r="BQ891" s="31"/>
      <c r="BR891" s="31"/>
      <c r="BS891" s="31"/>
      <c r="BT891" s="31"/>
      <c r="BU891" s="31"/>
      <c r="BV891" s="31"/>
      <c r="BW891" s="31"/>
      <c r="CQ891" s="31"/>
      <c r="CR891" s="31"/>
      <c r="CS891" s="31"/>
      <c r="CT891" s="31"/>
      <c r="CU891" s="31"/>
      <c r="CV891" s="31"/>
      <c r="CW891" s="31"/>
      <c r="CX891" s="31"/>
      <c r="CY891" s="31"/>
      <c r="CZ891" s="31"/>
      <c r="DA891" s="31"/>
      <c r="DB891" s="31"/>
      <c r="DC891" s="31"/>
      <c r="DD891" s="31"/>
      <c r="DE891" s="31"/>
      <c r="DF891" s="31"/>
      <c r="DG891" s="31"/>
      <c r="DH891" s="31"/>
      <c r="DI891" s="31"/>
      <c r="DJ891" s="31"/>
      <c r="DK891" s="31"/>
      <c r="DL891" s="31"/>
      <c r="DM891" s="31"/>
      <c r="DN891" s="31"/>
      <c r="DO891" s="31"/>
      <c r="DP891" s="31"/>
      <c r="DQ891" s="31"/>
      <c r="DR891" s="31"/>
      <c r="DS891" s="31"/>
      <c r="DT891" s="31"/>
      <c r="DU891" s="31"/>
      <c r="DV891" s="31"/>
      <c r="DW891" s="31"/>
      <c r="DX891" s="31"/>
      <c r="DY891" s="31"/>
    </row>
    <row r="892">
      <c r="U892" s="31"/>
      <c r="V892" s="31"/>
      <c r="W892" s="31"/>
      <c r="AL892" s="31"/>
      <c r="AS892" s="31"/>
      <c r="AT892" s="31"/>
      <c r="AU892" s="31"/>
      <c r="AY892" s="31"/>
      <c r="BA892" s="31"/>
      <c r="BC892" s="31"/>
      <c r="BJ892" s="31"/>
      <c r="BK892" s="31"/>
      <c r="BQ892" s="31"/>
      <c r="BR892" s="31"/>
      <c r="BS892" s="31"/>
      <c r="BT892" s="31"/>
      <c r="BU892" s="31"/>
      <c r="BV892" s="31"/>
      <c r="BW892" s="31"/>
      <c r="CQ892" s="31"/>
      <c r="CR892" s="31"/>
      <c r="CS892" s="31"/>
      <c r="CT892" s="31"/>
      <c r="CU892" s="31"/>
      <c r="CV892" s="31"/>
      <c r="CW892" s="31"/>
      <c r="CX892" s="31"/>
      <c r="CY892" s="31"/>
      <c r="CZ892" s="31"/>
      <c r="DA892" s="31"/>
      <c r="DB892" s="31"/>
      <c r="DC892" s="31"/>
      <c r="DD892" s="31"/>
      <c r="DE892" s="31"/>
      <c r="DF892" s="31"/>
      <c r="DG892" s="31"/>
      <c r="DH892" s="31"/>
      <c r="DI892" s="31"/>
      <c r="DJ892" s="31"/>
      <c r="DK892" s="31"/>
      <c r="DL892" s="31"/>
      <c r="DM892" s="31"/>
      <c r="DN892" s="31"/>
      <c r="DO892" s="31"/>
      <c r="DP892" s="31"/>
      <c r="DQ892" s="31"/>
      <c r="DR892" s="31"/>
      <c r="DS892" s="31"/>
      <c r="DT892" s="31"/>
      <c r="DU892" s="31"/>
      <c r="DV892" s="31"/>
      <c r="DW892" s="31"/>
      <c r="DX892" s="31"/>
      <c r="DY892" s="31"/>
    </row>
    <row r="893">
      <c r="U893" s="31"/>
      <c r="V893" s="31"/>
      <c r="W893" s="31"/>
      <c r="AL893" s="31"/>
      <c r="AS893" s="31"/>
      <c r="AT893" s="31"/>
      <c r="AU893" s="31"/>
      <c r="AY893" s="31"/>
      <c r="BA893" s="31"/>
      <c r="BC893" s="31"/>
      <c r="BJ893" s="31"/>
      <c r="BK893" s="31"/>
      <c r="BQ893" s="31"/>
      <c r="BR893" s="31"/>
      <c r="BS893" s="31"/>
      <c r="BT893" s="31"/>
      <c r="BU893" s="31"/>
      <c r="BV893" s="31"/>
      <c r="BW893" s="31"/>
      <c r="CQ893" s="31"/>
      <c r="CR893" s="31"/>
      <c r="CS893" s="31"/>
      <c r="CT893" s="31"/>
      <c r="CU893" s="31"/>
      <c r="CV893" s="31"/>
      <c r="CW893" s="31"/>
      <c r="CX893" s="31"/>
      <c r="CY893" s="31"/>
      <c r="CZ893" s="31"/>
      <c r="DA893" s="31"/>
      <c r="DB893" s="31"/>
      <c r="DC893" s="31"/>
      <c r="DD893" s="31"/>
      <c r="DE893" s="31"/>
      <c r="DF893" s="31"/>
      <c r="DG893" s="31"/>
      <c r="DH893" s="31"/>
      <c r="DI893" s="31"/>
      <c r="DJ893" s="31"/>
      <c r="DK893" s="31"/>
      <c r="DL893" s="31"/>
      <c r="DM893" s="31"/>
      <c r="DN893" s="31"/>
      <c r="DO893" s="31"/>
      <c r="DP893" s="31"/>
      <c r="DQ893" s="31"/>
      <c r="DR893" s="31"/>
      <c r="DS893" s="31"/>
      <c r="DT893" s="31"/>
      <c r="DU893" s="31"/>
      <c r="DV893" s="31"/>
      <c r="DW893" s="31"/>
      <c r="DX893" s="31"/>
      <c r="DY893" s="31"/>
    </row>
    <row r="894">
      <c r="U894" s="31"/>
      <c r="V894" s="31"/>
      <c r="W894" s="31"/>
      <c r="AL894" s="31"/>
      <c r="AS894" s="31"/>
      <c r="AT894" s="31"/>
      <c r="AU894" s="31"/>
      <c r="AY894" s="31"/>
      <c r="BA894" s="31"/>
      <c r="BC894" s="31"/>
      <c r="BJ894" s="31"/>
      <c r="BK894" s="31"/>
      <c r="BQ894" s="31"/>
      <c r="BR894" s="31"/>
      <c r="BS894" s="31"/>
      <c r="BT894" s="31"/>
      <c r="BU894" s="31"/>
      <c r="BV894" s="31"/>
      <c r="BW894" s="31"/>
      <c r="CQ894" s="31"/>
      <c r="CR894" s="31"/>
      <c r="CS894" s="31"/>
      <c r="CT894" s="31"/>
      <c r="CU894" s="31"/>
      <c r="CV894" s="31"/>
      <c r="CW894" s="31"/>
      <c r="CX894" s="31"/>
      <c r="CY894" s="31"/>
      <c r="CZ894" s="31"/>
      <c r="DA894" s="31"/>
      <c r="DB894" s="31"/>
      <c r="DC894" s="31"/>
      <c r="DD894" s="31"/>
      <c r="DE894" s="31"/>
      <c r="DF894" s="31"/>
      <c r="DG894" s="31"/>
      <c r="DH894" s="31"/>
      <c r="DI894" s="31"/>
      <c r="DJ894" s="31"/>
      <c r="DK894" s="31"/>
      <c r="DL894" s="31"/>
      <c r="DM894" s="31"/>
      <c r="DN894" s="31"/>
      <c r="DO894" s="31"/>
      <c r="DP894" s="31"/>
      <c r="DQ894" s="31"/>
      <c r="DR894" s="31"/>
      <c r="DS894" s="31"/>
      <c r="DT894" s="31"/>
      <c r="DU894" s="31"/>
      <c r="DV894" s="31"/>
      <c r="DW894" s="31"/>
      <c r="DX894" s="31"/>
      <c r="DY894" s="31"/>
    </row>
    <row r="895">
      <c r="U895" s="31"/>
      <c r="V895" s="31"/>
      <c r="W895" s="31"/>
      <c r="AL895" s="31"/>
      <c r="AS895" s="31"/>
      <c r="AT895" s="31"/>
      <c r="AU895" s="31"/>
      <c r="AY895" s="31"/>
      <c r="BA895" s="31"/>
      <c r="BC895" s="31"/>
      <c r="BJ895" s="31"/>
      <c r="BK895" s="31"/>
      <c r="BQ895" s="31"/>
      <c r="BR895" s="31"/>
      <c r="BS895" s="31"/>
      <c r="BT895" s="31"/>
      <c r="BU895" s="31"/>
      <c r="BV895" s="31"/>
      <c r="BW895" s="31"/>
      <c r="CQ895" s="31"/>
      <c r="CR895" s="31"/>
      <c r="CS895" s="31"/>
      <c r="CT895" s="31"/>
      <c r="CU895" s="31"/>
      <c r="CV895" s="31"/>
      <c r="CW895" s="31"/>
      <c r="CX895" s="31"/>
      <c r="CY895" s="31"/>
      <c r="CZ895" s="31"/>
      <c r="DA895" s="31"/>
      <c r="DB895" s="31"/>
      <c r="DC895" s="31"/>
      <c r="DD895" s="31"/>
      <c r="DE895" s="31"/>
      <c r="DF895" s="31"/>
      <c r="DG895" s="31"/>
      <c r="DH895" s="31"/>
      <c r="DI895" s="31"/>
      <c r="DJ895" s="31"/>
      <c r="DK895" s="31"/>
      <c r="DL895" s="31"/>
      <c r="DM895" s="31"/>
      <c r="DN895" s="31"/>
      <c r="DO895" s="31"/>
      <c r="DP895" s="31"/>
      <c r="DQ895" s="31"/>
      <c r="DR895" s="31"/>
      <c r="DS895" s="31"/>
      <c r="DT895" s="31"/>
      <c r="DU895" s="31"/>
      <c r="DV895" s="31"/>
      <c r="DW895" s="31"/>
      <c r="DX895" s="31"/>
      <c r="DY895" s="31"/>
    </row>
    <row r="896">
      <c r="U896" s="31"/>
      <c r="V896" s="31"/>
      <c r="W896" s="31"/>
      <c r="AL896" s="31"/>
      <c r="AS896" s="31"/>
      <c r="AT896" s="31"/>
      <c r="AU896" s="31"/>
      <c r="AY896" s="31"/>
      <c r="BA896" s="31"/>
      <c r="BC896" s="31"/>
      <c r="BJ896" s="31"/>
      <c r="BK896" s="31"/>
      <c r="BQ896" s="31"/>
      <c r="BR896" s="31"/>
      <c r="BS896" s="31"/>
      <c r="BT896" s="31"/>
      <c r="BU896" s="31"/>
      <c r="BV896" s="31"/>
      <c r="BW896" s="31"/>
      <c r="CQ896" s="31"/>
      <c r="CR896" s="31"/>
      <c r="CS896" s="31"/>
      <c r="CT896" s="31"/>
      <c r="CU896" s="31"/>
      <c r="CV896" s="31"/>
      <c r="CW896" s="31"/>
      <c r="CX896" s="31"/>
      <c r="CY896" s="31"/>
      <c r="CZ896" s="31"/>
      <c r="DA896" s="31"/>
      <c r="DB896" s="31"/>
      <c r="DC896" s="31"/>
      <c r="DD896" s="31"/>
      <c r="DE896" s="31"/>
      <c r="DF896" s="31"/>
      <c r="DG896" s="31"/>
      <c r="DH896" s="31"/>
      <c r="DI896" s="31"/>
      <c r="DJ896" s="31"/>
      <c r="DK896" s="31"/>
      <c r="DL896" s="31"/>
      <c r="DM896" s="31"/>
      <c r="DN896" s="31"/>
      <c r="DO896" s="31"/>
      <c r="DP896" s="31"/>
      <c r="DQ896" s="31"/>
      <c r="DR896" s="31"/>
      <c r="DS896" s="31"/>
      <c r="DT896" s="31"/>
      <c r="DU896" s="31"/>
      <c r="DV896" s="31"/>
      <c r="DW896" s="31"/>
      <c r="DX896" s="31"/>
      <c r="DY896" s="31"/>
    </row>
    <row r="897">
      <c r="U897" s="31"/>
      <c r="V897" s="31"/>
      <c r="W897" s="31"/>
      <c r="AL897" s="31"/>
      <c r="AS897" s="31"/>
      <c r="AT897" s="31"/>
      <c r="AU897" s="31"/>
      <c r="AY897" s="31"/>
      <c r="BA897" s="31"/>
      <c r="BC897" s="31"/>
      <c r="BJ897" s="31"/>
      <c r="BK897" s="31"/>
      <c r="BQ897" s="31"/>
      <c r="BR897" s="31"/>
      <c r="BS897" s="31"/>
      <c r="BT897" s="31"/>
      <c r="BU897" s="31"/>
      <c r="BV897" s="31"/>
      <c r="BW897" s="31"/>
      <c r="CQ897" s="31"/>
      <c r="CR897" s="31"/>
      <c r="CS897" s="31"/>
      <c r="CT897" s="31"/>
      <c r="CU897" s="31"/>
      <c r="CV897" s="31"/>
      <c r="CW897" s="31"/>
      <c r="CX897" s="31"/>
      <c r="CY897" s="31"/>
      <c r="CZ897" s="31"/>
      <c r="DA897" s="31"/>
      <c r="DB897" s="31"/>
      <c r="DC897" s="31"/>
      <c r="DD897" s="31"/>
      <c r="DE897" s="31"/>
      <c r="DF897" s="31"/>
      <c r="DG897" s="31"/>
      <c r="DH897" s="31"/>
      <c r="DI897" s="31"/>
      <c r="DJ897" s="31"/>
      <c r="DK897" s="31"/>
      <c r="DL897" s="31"/>
      <c r="DM897" s="31"/>
      <c r="DN897" s="31"/>
      <c r="DO897" s="31"/>
      <c r="DP897" s="31"/>
      <c r="DQ897" s="31"/>
      <c r="DR897" s="31"/>
      <c r="DS897" s="31"/>
      <c r="DT897" s="31"/>
      <c r="DU897" s="31"/>
      <c r="DV897" s="31"/>
      <c r="DW897" s="31"/>
      <c r="DX897" s="31"/>
      <c r="DY897" s="31"/>
    </row>
    <row r="898">
      <c r="U898" s="31"/>
      <c r="V898" s="31"/>
      <c r="W898" s="31"/>
      <c r="AL898" s="31"/>
      <c r="AS898" s="31"/>
      <c r="AT898" s="31"/>
      <c r="AU898" s="31"/>
      <c r="AY898" s="31"/>
      <c r="BA898" s="31"/>
      <c r="BC898" s="31"/>
      <c r="BJ898" s="31"/>
      <c r="BK898" s="31"/>
      <c r="BQ898" s="31"/>
      <c r="BR898" s="31"/>
      <c r="BS898" s="31"/>
      <c r="BT898" s="31"/>
      <c r="BU898" s="31"/>
      <c r="BV898" s="31"/>
      <c r="BW898" s="31"/>
      <c r="CQ898" s="31"/>
      <c r="CR898" s="31"/>
      <c r="CS898" s="31"/>
      <c r="CT898" s="31"/>
      <c r="CU898" s="31"/>
      <c r="CV898" s="31"/>
      <c r="CW898" s="31"/>
      <c r="CX898" s="31"/>
      <c r="CY898" s="31"/>
      <c r="CZ898" s="31"/>
      <c r="DA898" s="31"/>
      <c r="DB898" s="31"/>
      <c r="DC898" s="31"/>
      <c r="DD898" s="31"/>
      <c r="DE898" s="31"/>
      <c r="DF898" s="31"/>
      <c r="DG898" s="31"/>
      <c r="DH898" s="31"/>
      <c r="DI898" s="31"/>
      <c r="DJ898" s="31"/>
      <c r="DK898" s="31"/>
      <c r="DL898" s="31"/>
      <c r="DM898" s="31"/>
      <c r="DN898" s="31"/>
      <c r="DO898" s="31"/>
      <c r="DP898" s="31"/>
      <c r="DQ898" s="31"/>
      <c r="DR898" s="31"/>
      <c r="DS898" s="31"/>
      <c r="DT898" s="31"/>
      <c r="DU898" s="31"/>
      <c r="DV898" s="31"/>
      <c r="DW898" s="31"/>
      <c r="DX898" s="31"/>
      <c r="DY898" s="31"/>
    </row>
    <row r="899">
      <c r="U899" s="31"/>
      <c r="V899" s="31"/>
      <c r="W899" s="31"/>
      <c r="AL899" s="31"/>
      <c r="AS899" s="31"/>
      <c r="AT899" s="31"/>
      <c r="AU899" s="31"/>
      <c r="AY899" s="31"/>
      <c r="BA899" s="31"/>
      <c r="BC899" s="31"/>
      <c r="BJ899" s="31"/>
      <c r="BK899" s="31"/>
      <c r="BQ899" s="31"/>
      <c r="BR899" s="31"/>
      <c r="BS899" s="31"/>
      <c r="BT899" s="31"/>
      <c r="BU899" s="31"/>
      <c r="BV899" s="31"/>
      <c r="BW899" s="31"/>
      <c r="CQ899" s="31"/>
      <c r="CR899" s="31"/>
      <c r="CS899" s="31"/>
      <c r="CT899" s="31"/>
      <c r="CU899" s="31"/>
      <c r="CV899" s="31"/>
      <c r="CW899" s="31"/>
      <c r="CX899" s="31"/>
      <c r="CY899" s="31"/>
      <c r="CZ899" s="31"/>
      <c r="DA899" s="31"/>
      <c r="DB899" s="31"/>
      <c r="DC899" s="31"/>
      <c r="DD899" s="31"/>
      <c r="DE899" s="31"/>
      <c r="DF899" s="31"/>
      <c r="DG899" s="31"/>
      <c r="DH899" s="31"/>
      <c r="DI899" s="31"/>
      <c r="DJ899" s="31"/>
      <c r="DK899" s="31"/>
      <c r="DL899" s="31"/>
      <c r="DM899" s="31"/>
      <c r="DN899" s="31"/>
      <c r="DO899" s="31"/>
      <c r="DP899" s="31"/>
      <c r="DQ899" s="31"/>
      <c r="DR899" s="31"/>
      <c r="DS899" s="31"/>
      <c r="DT899" s="31"/>
      <c r="DU899" s="31"/>
      <c r="DV899" s="31"/>
      <c r="DW899" s="31"/>
      <c r="DX899" s="31"/>
      <c r="DY899" s="31"/>
    </row>
    <row r="900">
      <c r="U900" s="31"/>
      <c r="V900" s="31"/>
      <c r="W900" s="31"/>
      <c r="AL900" s="31"/>
      <c r="AS900" s="31"/>
      <c r="AT900" s="31"/>
      <c r="AU900" s="31"/>
      <c r="AY900" s="31"/>
      <c r="BA900" s="31"/>
      <c r="BC900" s="31"/>
      <c r="BJ900" s="31"/>
      <c r="BK900" s="31"/>
      <c r="BQ900" s="31"/>
      <c r="BR900" s="31"/>
      <c r="BS900" s="31"/>
      <c r="BT900" s="31"/>
      <c r="BU900" s="31"/>
      <c r="BV900" s="31"/>
      <c r="BW900" s="31"/>
      <c r="CQ900" s="31"/>
      <c r="CR900" s="31"/>
      <c r="CS900" s="31"/>
      <c r="CT900" s="31"/>
      <c r="CU900" s="31"/>
      <c r="CV900" s="31"/>
      <c r="CW900" s="31"/>
      <c r="CX900" s="31"/>
      <c r="CY900" s="31"/>
      <c r="CZ900" s="31"/>
      <c r="DA900" s="31"/>
      <c r="DB900" s="31"/>
      <c r="DC900" s="31"/>
      <c r="DD900" s="31"/>
      <c r="DE900" s="31"/>
      <c r="DF900" s="31"/>
      <c r="DG900" s="31"/>
      <c r="DH900" s="31"/>
      <c r="DI900" s="31"/>
      <c r="DJ900" s="31"/>
      <c r="DK900" s="31"/>
      <c r="DL900" s="31"/>
      <c r="DM900" s="31"/>
      <c r="DN900" s="31"/>
      <c r="DO900" s="31"/>
      <c r="DP900" s="31"/>
      <c r="DQ900" s="31"/>
      <c r="DR900" s="31"/>
      <c r="DS900" s="31"/>
      <c r="DT900" s="31"/>
      <c r="DU900" s="31"/>
      <c r="DV900" s="31"/>
      <c r="DW900" s="31"/>
      <c r="DX900" s="31"/>
      <c r="DY900" s="31"/>
    </row>
    <row r="901">
      <c r="U901" s="31"/>
      <c r="V901" s="31"/>
      <c r="W901" s="31"/>
      <c r="AL901" s="31"/>
      <c r="AS901" s="31"/>
      <c r="AT901" s="31"/>
      <c r="AU901" s="31"/>
      <c r="AY901" s="31"/>
      <c r="BA901" s="31"/>
      <c r="BC901" s="31"/>
      <c r="BJ901" s="31"/>
      <c r="BK901" s="31"/>
      <c r="BQ901" s="31"/>
      <c r="BR901" s="31"/>
      <c r="BS901" s="31"/>
      <c r="BT901" s="31"/>
      <c r="BU901" s="31"/>
      <c r="BV901" s="31"/>
      <c r="BW901" s="31"/>
      <c r="CQ901" s="31"/>
      <c r="CR901" s="31"/>
      <c r="CS901" s="31"/>
      <c r="CT901" s="31"/>
      <c r="CU901" s="31"/>
      <c r="CV901" s="31"/>
      <c r="CW901" s="31"/>
      <c r="CX901" s="31"/>
      <c r="CY901" s="31"/>
      <c r="CZ901" s="31"/>
      <c r="DA901" s="31"/>
      <c r="DB901" s="31"/>
      <c r="DC901" s="31"/>
      <c r="DD901" s="31"/>
      <c r="DE901" s="31"/>
      <c r="DF901" s="31"/>
      <c r="DG901" s="31"/>
      <c r="DH901" s="31"/>
      <c r="DI901" s="31"/>
      <c r="DJ901" s="31"/>
      <c r="DK901" s="31"/>
      <c r="DL901" s="31"/>
      <c r="DM901" s="31"/>
      <c r="DN901" s="31"/>
      <c r="DO901" s="31"/>
      <c r="DP901" s="31"/>
      <c r="DQ901" s="31"/>
      <c r="DR901" s="31"/>
      <c r="DS901" s="31"/>
      <c r="DT901" s="31"/>
      <c r="DU901" s="31"/>
      <c r="DV901" s="31"/>
      <c r="DW901" s="31"/>
      <c r="DX901" s="31"/>
      <c r="DY901" s="31"/>
    </row>
    <row r="902">
      <c r="U902" s="31"/>
      <c r="V902" s="31"/>
      <c r="W902" s="31"/>
      <c r="AL902" s="31"/>
      <c r="AS902" s="31"/>
      <c r="AT902" s="31"/>
      <c r="AU902" s="31"/>
      <c r="AY902" s="31"/>
      <c r="BA902" s="31"/>
      <c r="BC902" s="31"/>
      <c r="BJ902" s="31"/>
      <c r="BK902" s="31"/>
      <c r="BQ902" s="31"/>
      <c r="BR902" s="31"/>
      <c r="BS902" s="31"/>
      <c r="BT902" s="31"/>
      <c r="BU902" s="31"/>
      <c r="BV902" s="31"/>
      <c r="BW902" s="31"/>
      <c r="CQ902" s="31"/>
      <c r="CR902" s="31"/>
      <c r="CS902" s="31"/>
      <c r="CT902" s="31"/>
      <c r="CU902" s="31"/>
      <c r="CV902" s="31"/>
      <c r="CW902" s="31"/>
      <c r="CX902" s="31"/>
      <c r="CY902" s="31"/>
      <c r="CZ902" s="31"/>
      <c r="DA902" s="31"/>
      <c r="DB902" s="31"/>
      <c r="DC902" s="31"/>
      <c r="DD902" s="31"/>
      <c r="DE902" s="31"/>
      <c r="DF902" s="31"/>
      <c r="DG902" s="31"/>
      <c r="DH902" s="31"/>
      <c r="DI902" s="31"/>
      <c r="DJ902" s="31"/>
      <c r="DK902" s="31"/>
      <c r="DL902" s="31"/>
      <c r="DM902" s="31"/>
      <c r="DN902" s="31"/>
      <c r="DO902" s="31"/>
      <c r="DP902" s="31"/>
      <c r="DQ902" s="31"/>
      <c r="DR902" s="31"/>
      <c r="DS902" s="31"/>
      <c r="DT902" s="31"/>
      <c r="DU902" s="31"/>
      <c r="DV902" s="31"/>
      <c r="DW902" s="31"/>
      <c r="DX902" s="31"/>
      <c r="DY902" s="31"/>
    </row>
    <row r="903">
      <c r="U903" s="31"/>
      <c r="V903" s="31"/>
      <c r="W903" s="31"/>
      <c r="AL903" s="31"/>
      <c r="AS903" s="31"/>
      <c r="AT903" s="31"/>
      <c r="AU903" s="31"/>
      <c r="AY903" s="31"/>
      <c r="BA903" s="31"/>
      <c r="BC903" s="31"/>
      <c r="BJ903" s="31"/>
      <c r="BK903" s="31"/>
      <c r="BQ903" s="31"/>
      <c r="BR903" s="31"/>
      <c r="BS903" s="31"/>
      <c r="BT903" s="31"/>
      <c r="BU903" s="31"/>
      <c r="BV903" s="31"/>
      <c r="BW903" s="31"/>
      <c r="CQ903" s="31"/>
      <c r="CR903" s="31"/>
      <c r="CS903" s="31"/>
      <c r="CT903" s="31"/>
      <c r="CU903" s="31"/>
      <c r="CV903" s="31"/>
      <c r="CW903" s="31"/>
      <c r="CX903" s="31"/>
      <c r="CY903" s="31"/>
      <c r="CZ903" s="31"/>
      <c r="DA903" s="31"/>
      <c r="DB903" s="31"/>
      <c r="DC903" s="31"/>
      <c r="DD903" s="31"/>
      <c r="DE903" s="31"/>
      <c r="DF903" s="31"/>
      <c r="DG903" s="31"/>
      <c r="DH903" s="31"/>
      <c r="DI903" s="31"/>
      <c r="DJ903" s="31"/>
      <c r="DK903" s="31"/>
      <c r="DL903" s="31"/>
      <c r="DM903" s="31"/>
      <c r="DN903" s="31"/>
      <c r="DO903" s="31"/>
      <c r="DP903" s="31"/>
      <c r="DQ903" s="31"/>
      <c r="DR903" s="31"/>
      <c r="DS903" s="31"/>
      <c r="DT903" s="31"/>
      <c r="DU903" s="31"/>
      <c r="DV903" s="31"/>
      <c r="DW903" s="31"/>
      <c r="DX903" s="31"/>
      <c r="DY903" s="31"/>
    </row>
    <row r="904">
      <c r="U904" s="31"/>
      <c r="V904" s="31"/>
      <c r="W904" s="31"/>
      <c r="AL904" s="31"/>
      <c r="AS904" s="31"/>
      <c r="AT904" s="31"/>
      <c r="AU904" s="31"/>
      <c r="AY904" s="31"/>
      <c r="BA904" s="31"/>
      <c r="BC904" s="31"/>
      <c r="BJ904" s="31"/>
      <c r="BK904" s="31"/>
      <c r="BQ904" s="31"/>
      <c r="BR904" s="31"/>
      <c r="BS904" s="31"/>
      <c r="BT904" s="31"/>
      <c r="BU904" s="31"/>
      <c r="BV904" s="31"/>
      <c r="BW904" s="31"/>
      <c r="CQ904" s="31"/>
      <c r="CR904" s="31"/>
      <c r="CS904" s="31"/>
      <c r="CT904" s="31"/>
      <c r="CU904" s="31"/>
      <c r="CV904" s="31"/>
      <c r="CW904" s="31"/>
      <c r="CX904" s="31"/>
      <c r="CY904" s="31"/>
      <c r="CZ904" s="31"/>
      <c r="DA904" s="31"/>
      <c r="DB904" s="31"/>
      <c r="DC904" s="31"/>
      <c r="DD904" s="31"/>
      <c r="DE904" s="31"/>
      <c r="DF904" s="31"/>
      <c r="DG904" s="31"/>
      <c r="DH904" s="31"/>
      <c r="DI904" s="31"/>
      <c r="DJ904" s="31"/>
      <c r="DK904" s="31"/>
      <c r="DL904" s="31"/>
      <c r="DM904" s="31"/>
      <c r="DN904" s="31"/>
      <c r="DO904" s="31"/>
      <c r="DP904" s="31"/>
      <c r="DQ904" s="31"/>
      <c r="DR904" s="31"/>
      <c r="DS904" s="31"/>
      <c r="DT904" s="31"/>
      <c r="DU904" s="31"/>
      <c r="DV904" s="31"/>
      <c r="DW904" s="31"/>
      <c r="DX904" s="31"/>
      <c r="DY904" s="31"/>
    </row>
    <row r="905">
      <c r="U905" s="31"/>
      <c r="V905" s="31"/>
      <c r="W905" s="31"/>
      <c r="AL905" s="31"/>
      <c r="AS905" s="31"/>
      <c r="AT905" s="31"/>
      <c r="AU905" s="31"/>
      <c r="AY905" s="31"/>
      <c r="BA905" s="31"/>
      <c r="BC905" s="31"/>
      <c r="BJ905" s="31"/>
      <c r="BK905" s="31"/>
      <c r="BQ905" s="31"/>
      <c r="BR905" s="31"/>
      <c r="BS905" s="31"/>
      <c r="BT905" s="31"/>
      <c r="BU905" s="31"/>
      <c r="BV905" s="31"/>
      <c r="BW905" s="31"/>
      <c r="CQ905" s="31"/>
      <c r="CR905" s="31"/>
      <c r="CS905" s="31"/>
      <c r="CT905" s="31"/>
      <c r="CU905" s="31"/>
      <c r="CV905" s="31"/>
      <c r="CW905" s="31"/>
      <c r="CX905" s="31"/>
      <c r="CY905" s="31"/>
      <c r="CZ905" s="31"/>
      <c r="DA905" s="31"/>
      <c r="DB905" s="31"/>
      <c r="DC905" s="31"/>
      <c r="DD905" s="31"/>
      <c r="DE905" s="31"/>
      <c r="DF905" s="31"/>
      <c r="DG905" s="31"/>
      <c r="DH905" s="31"/>
      <c r="DI905" s="31"/>
      <c r="DJ905" s="31"/>
      <c r="DK905" s="31"/>
      <c r="DL905" s="31"/>
      <c r="DM905" s="31"/>
      <c r="DN905" s="31"/>
      <c r="DO905" s="31"/>
      <c r="DP905" s="31"/>
      <c r="DQ905" s="31"/>
      <c r="DR905" s="31"/>
      <c r="DS905" s="31"/>
      <c r="DT905" s="31"/>
      <c r="DU905" s="31"/>
      <c r="DV905" s="31"/>
      <c r="DW905" s="31"/>
      <c r="DX905" s="31"/>
      <c r="DY905" s="31"/>
    </row>
    <row r="906">
      <c r="U906" s="31"/>
      <c r="V906" s="31"/>
      <c r="W906" s="31"/>
      <c r="AL906" s="31"/>
      <c r="AS906" s="31"/>
      <c r="AT906" s="31"/>
      <c r="AU906" s="31"/>
      <c r="AY906" s="31"/>
      <c r="BA906" s="31"/>
      <c r="BC906" s="31"/>
      <c r="BJ906" s="31"/>
      <c r="BK906" s="31"/>
      <c r="BQ906" s="31"/>
      <c r="BR906" s="31"/>
      <c r="BS906" s="31"/>
      <c r="BT906" s="31"/>
      <c r="BU906" s="31"/>
      <c r="BV906" s="31"/>
      <c r="BW906" s="31"/>
      <c r="CQ906" s="31"/>
      <c r="CR906" s="31"/>
      <c r="CS906" s="31"/>
      <c r="CT906" s="31"/>
      <c r="CU906" s="31"/>
      <c r="CV906" s="31"/>
      <c r="CW906" s="31"/>
      <c r="CX906" s="31"/>
      <c r="CY906" s="31"/>
      <c r="CZ906" s="31"/>
      <c r="DA906" s="31"/>
      <c r="DB906" s="31"/>
      <c r="DC906" s="31"/>
      <c r="DD906" s="31"/>
      <c r="DE906" s="31"/>
      <c r="DF906" s="31"/>
      <c r="DG906" s="31"/>
      <c r="DH906" s="31"/>
      <c r="DI906" s="31"/>
      <c r="DJ906" s="31"/>
      <c r="DK906" s="31"/>
      <c r="DL906" s="31"/>
      <c r="DM906" s="31"/>
      <c r="DN906" s="31"/>
      <c r="DO906" s="31"/>
      <c r="DP906" s="31"/>
      <c r="DQ906" s="31"/>
      <c r="DR906" s="31"/>
      <c r="DS906" s="31"/>
      <c r="DT906" s="31"/>
      <c r="DU906" s="31"/>
      <c r="DV906" s="31"/>
      <c r="DW906" s="31"/>
      <c r="DX906" s="31"/>
      <c r="DY906" s="31"/>
    </row>
    <row r="907">
      <c r="U907" s="31"/>
      <c r="V907" s="31"/>
      <c r="W907" s="31"/>
      <c r="AL907" s="31"/>
      <c r="AS907" s="31"/>
      <c r="AT907" s="31"/>
      <c r="AU907" s="31"/>
      <c r="AY907" s="31"/>
      <c r="BA907" s="31"/>
      <c r="BC907" s="31"/>
      <c r="BJ907" s="31"/>
      <c r="BK907" s="31"/>
      <c r="BQ907" s="31"/>
      <c r="BR907" s="31"/>
      <c r="BS907" s="31"/>
      <c r="BT907" s="31"/>
      <c r="BU907" s="31"/>
      <c r="BV907" s="31"/>
      <c r="BW907" s="31"/>
      <c r="CQ907" s="31"/>
      <c r="CR907" s="31"/>
      <c r="CS907" s="31"/>
      <c r="CT907" s="31"/>
      <c r="CU907" s="31"/>
      <c r="CV907" s="31"/>
      <c r="CW907" s="31"/>
      <c r="CX907" s="31"/>
      <c r="CY907" s="31"/>
      <c r="CZ907" s="31"/>
      <c r="DA907" s="31"/>
      <c r="DB907" s="31"/>
      <c r="DC907" s="31"/>
      <c r="DD907" s="31"/>
      <c r="DE907" s="31"/>
      <c r="DF907" s="31"/>
      <c r="DG907" s="31"/>
      <c r="DH907" s="31"/>
      <c r="DI907" s="31"/>
      <c r="DJ907" s="31"/>
      <c r="DK907" s="31"/>
      <c r="DL907" s="31"/>
      <c r="DM907" s="31"/>
      <c r="DN907" s="31"/>
      <c r="DO907" s="31"/>
      <c r="DP907" s="31"/>
      <c r="DQ907" s="31"/>
      <c r="DR907" s="31"/>
      <c r="DS907" s="31"/>
      <c r="DT907" s="31"/>
      <c r="DU907" s="31"/>
      <c r="DV907" s="31"/>
      <c r="DW907" s="31"/>
      <c r="DX907" s="31"/>
      <c r="DY907" s="31"/>
    </row>
    <row r="908">
      <c r="U908" s="31"/>
      <c r="V908" s="31"/>
      <c r="W908" s="31"/>
      <c r="AL908" s="31"/>
      <c r="AS908" s="31"/>
      <c r="AT908" s="31"/>
      <c r="AU908" s="31"/>
      <c r="AY908" s="31"/>
      <c r="BA908" s="31"/>
      <c r="BC908" s="31"/>
      <c r="BJ908" s="31"/>
      <c r="BK908" s="31"/>
      <c r="BQ908" s="31"/>
      <c r="BR908" s="31"/>
      <c r="BS908" s="31"/>
      <c r="BT908" s="31"/>
      <c r="BU908" s="31"/>
      <c r="BV908" s="31"/>
      <c r="BW908" s="31"/>
      <c r="CQ908" s="31"/>
      <c r="CR908" s="31"/>
      <c r="CS908" s="31"/>
      <c r="CT908" s="31"/>
      <c r="CU908" s="31"/>
      <c r="CV908" s="31"/>
      <c r="CW908" s="31"/>
      <c r="CX908" s="31"/>
      <c r="CY908" s="31"/>
      <c r="CZ908" s="31"/>
      <c r="DA908" s="31"/>
      <c r="DB908" s="31"/>
      <c r="DC908" s="31"/>
      <c r="DD908" s="31"/>
      <c r="DE908" s="31"/>
      <c r="DF908" s="31"/>
      <c r="DG908" s="31"/>
      <c r="DH908" s="31"/>
      <c r="DI908" s="31"/>
      <c r="DJ908" s="31"/>
      <c r="DK908" s="31"/>
      <c r="DL908" s="31"/>
      <c r="DM908" s="31"/>
      <c r="DN908" s="31"/>
      <c r="DO908" s="31"/>
      <c r="DP908" s="31"/>
      <c r="DQ908" s="31"/>
      <c r="DR908" s="31"/>
      <c r="DS908" s="31"/>
      <c r="DT908" s="31"/>
      <c r="DU908" s="31"/>
      <c r="DV908" s="31"/>
      <c r="DW908" s="31"/>
      <c r="DX908" s="31"/>
      <c r="DY908" s="31"/>
    </row>
    <row r="909">
      <c r="U909" s="31"/>
      <c r="V909" s="31"/>
      <c r="W909" s="31"/>
      <c r="AL909" s="31"/>
      <c r="AS909" s="31"/>
      <c r="AT909" s="31"/>
      <c r="AU909" s="31"/>
      <c r="AY909" s="31"/>
      <c r="BA909" s="31"/>
      <c r="BC909" s="31"/>
      <c r="BJ909" s="31"/>
      <c r="BK909" s="31"/>
      <c r="BQ909" s="31"/>
      <c r="BR909" s="31"/>
      <c r="BS909" s="31"/>
      <c r="BT909" s="31"/>
      <c r="BU909" s="31"/>
      <c r="BV909" s="31"/>
      <c r="BW909" s="31"/>
      <c r="CQ909" s="31"/>
      <c r="CR909" s="31"/>
      <c r="CS909" s="31"/>
      <c r="CT909" s="31"/>
      <c r="CU909" s="31"/>
      <c r="CV909" s="31"/>
      <c r="CW909" s="31"/>
      <c r="CX909" s="31"/>
      <c r="CY909" s="31"/>
      <c r="CZ909" s="31"/>
      <c r="DA909" s="31"/>
      <c r="DB909" s="31"/>
      <c r="DC909" s="31"/>
      <c r="DD909" s="31"/>
      <c r="DE909" s="31"/>
      <c r="DF909" s="31"/>
      <c r="DG909" s="31"/>
      <c r="DH909" s="31"/>
      <c r="DI909" s="31"/>
      <c r="DJ909" s="31"/>
      <c r="DK909" s="31"/>
      <c r="DL909" s="31"/>
      <c r="DM909" s="31"/>
      <c r="DN909" s="31"/>
      <c r="DO909" s="31"/>
      <c r="DP909" s="31"/>
      <c r="DQ909" s="31"/>
      <c r="DR909" s="31"/>
      <c r="DS909" s="31"/>
      <c r="DT909" s="31"/>
      <c r="DU909" s="31"/>
      <c r="DV909" s="31"/>
      <c r="DW909" s="31"/>
      <c r="DX909" s="31"/>
      <c r="DY909" s="31"/>
    </row>
    <row r="910">
      <c r="U910" s="31"/>
      <c r="V910" s="31"/>
      <c r="W910" s="31"/>
      <c r="AL910" s="31"/>
      <c r="AS910" s="31"/>
      <c r="AT910" s="31"/>
      <c r="AU910" s="31"/>
      <c r="AY910" s="31"/>
      <c r="BA910" s="31"/>
      <c r="BC910" s="31"/>
      <c r="BJ910" s="31"/>
      <c r="BK910" s="31"/>
      <c r="BQ910" s="31"/>
      <c r="BR910" s="31"/>
      <c r="BS910" s="31"/>
      <c r="BT910" s="31"/>
      <c r="BU910" s="31"/>
      <c r="BV910" s="31"/>
      <c r="BW910" s="31"/>
      <c r="CQ910" s="31"/>
      <c r="CR910" s="31"/>
      <c r="CS910" s="31"/>
      <c r="CT910" s="31"/>
      <c r="CU910" s="31"/>
      <c r="CV910" s="31"/>
      <c r="CW910" s="31"/>
      <c r="CX910" s="31"/>
      <c r="CY910" s="31"/>
      <c r="CZ910" s="31"/>
      <c r="DA910" s="31"/>
      <c r="DB910" s="31"/>
      <c r="DC910" s="31"/>
      <c r="DD910" s="31"/>
      <c r="DE910" s="31"/>
      <c r="DF910" s="31"/>
      <c r="DG910" s="31"/>
      <c r="DH910" s="31"/>
      <c r="DI910" s="31"/>
      <c r="DJ910" s="31"/>
      <c r="DK910" s="31"/>
      <c r="DL910" s="31"/>
      <c r="DM910" s="31"/>
      <c r="DN910" s="31"/>
      <c r="DO910" s="31"/>
      <c r="DP910" s="31"/>
      <c r="DQ910" s="31"/>
      <c r="DR910" s="31"/>
      <c r="DS910" s="31"/>
      <c r="DT910" s="31"/>
      <c r="DU910" s="31"/>
      <c r="DV910" s="31"/>
      <c r="DW910" s="31"/>
      <c r="DX910" s="31"/>
      <c r="DY910" s="31"/>
    </row>
    <row r="911">
      <c r="U911" s="31"/>
      <c r="V911" s="31"/>
      <c r="W911" s="31"/>
      <c r="AL911" s="31"/>
      <c r="AS911" s="31"/>
      <c r="AT911" s="31"/>
      <c r="AU911" s="31"/>
      <c r="AY911" s="31"/>
      <c r="BA911" s="31"/>
      <c r="BC911" s="31"/>
      <c r="BJ911" s="31"/>
      <c r="BK911" s="31"/>
      <c r="BQ911" s="31"/>
      <c r="BR911" s="31"/>
      <c r="BS911" s="31"/>
      <c r="BT911" s="31"/>
      <c r="BU911" s="31"/>
      <c r="BV911" s="31"/>
      <c r="BW911" s="31"/>
      <c r="CQ911" s="31"/>
      <c r="CR911" s="31"/>
      <c r="CS911" s="31"/>
      <c r="CT911" s="31"/>
      <c r="CU911" s="31"/>
      <c r="CV911" s="31"/>
      <c r="CW911" s="31"/>
      <c r="CX911" s="31"/>
      <c r="CY911" s="31"/>
      <c r="CZ911" s="31"/>
      <c r="DA911" s="31"/>
      <c r="DB911" s="31"/>
      <c r="DC911" s="31"/>
      <c r="DD911" s="31"/>
      <c r="DE911" s="31"/>
      <c r="DF911" s="31"/>
      <c r="DG911" s="31"/>
      <c r="DH911" s="31"/>
      <c r="DI911" s="31"/>
      <c r="DJ911" s="31"/>
      <c r="DK911" s="31"/>
      <c r="DL911" s="31"/>
      <c r="DM911" s="31"/>
      <c r="DN911" s="31"/>
      <c r="DO911" s="31"/>
      <c r="DP911" s="31"/>
      <c r="DQ911" s="31"/>
      <c r="DR911" s="31"/>
      <c r="DS911" s="31"/>
      <c r="DT911" s="31"/>
      <c r="DU911" s="31"/>
      <c r="DV911" s="31"/>
      <c r="DW911" s="31"/>
      <c r="DX911" s="31"/>
      <c r="DY911" s="31"/>
    </row>
    <row r="912">
      <c r="U912" s="31"/>
      <c r="V912" s="31"/>
      <c r="W912" s="31"/>
      <c r="AL912" s="31"/>
      <c r="AS912" s="31"/>
      <c r="AT912" s="31"/>
      <c r="AU912" s="31"/>
      <c r="AY912" s="31"/>
      <c r="BA912" s="31"/>
      <c r="BC912" s="31"/>
      <c r="BJ912" s="31"/>
      <c r="BK912" s="31"/>
      <c r="BQ912" s="31"/>
      <c r="BR912" s="31"/>
      <c r="BS912" s="31"/>
      <c r="BT912" s="31"/>
      <c r="BU912" s="31"/>
      <c r="BV912" s="31"/>
      <c r="BW912" s="31"/>
      <c r="CQ912" s="31"/>
      <c r="CR912" s="31"/>
      <c r="CS912" s="31"/>
      <c r="CT912" s="31"/>
      <c r="CU912" s="31"/>
      <c r="CV912" s="31"/>
      <c r="CW912" s="31"/>
      <c r="CX912" s="31"/>
      <c r="CY912" s="31"/>
      <c r="CZ912" s="31"/>
      <c r="DA912" s="31"/>
      <c r="DB912" s="31"/>
      <c r="DC912" s="31"/>
      <c r="DD912" s="31"/>
      <c r="DE912" s="31"/>
      <c r="DF912" s="31"/>
      <c r="DG912" s="31"/>
      <c r="DH912" s="31"/>
      <c r="DI912" s="31"/>
      <c r="DJ912" s="31"/>
      <c r="DK912" s="31"/>
      <c r="DL912" s="31"/>
      <c r="DM912" s="31"/>
      <c r="DN912" s="31"/>
      <c r="DO912" s="31"/>
      <c r="DP912" s="31"/>
      <c r="DQ912" s="31"/>
      <c r="DR912" s="31"/>
      <c r="DS912" s="31"/>
      <c r="DT912" s="31"/>
      <c r="DU912" s="31"/>
      <c r="DV912" s="31"/>
      <c r="DW912" s="31"/>
      <c r="DX912" s="31"/>
      <c r="DY912" s="31"/>
    </row>
    <row r="913">
      <c r="U913" s="31"/>
      <c r="V913" s="31"/>
      <c r="W913" s="31"/>
      <c r="AL913" s="31"/>
      <c r="AS913" s="31"/>
      <c r="AT913" s="31"/>
      <c r="AU913" s="31"/>
      <c r="AY913" s="31"/>
      <c r="BA913" s="31"/>
      <c r="BC913" s="31"/>
      <c r="BJ913" s="31"/>
      <c r="BK913" s="31"/>
      <c r="BQ913" s="31"/>
      <c r="BR913" s="31"/>
      <c r="BS913" s="31"/>
      <c r="BT913" s="31"/>
      <c r="BU913" s="31"/>
      <c r="BV913" s="31"/>
      <c r="BW913" s="31"/>
      <c r="CQ913" s="31"/>
      <c r="CR913" s="31"/>
      <c r="CS913" s="31"/>
      <c r="CT913" s="31"/>
      <c r="CU913" s="31"/>
      <c r="CV913" s="31"/>
      <c r="CW913" s="31"/>
      <c r="CX913" s="31"/>
      <c r="CY913" s="31"/>
      <c r="CZ913" s="31"/>
      <c r="DA913" s="31"/>
      <c r="DB913" s="31"/>
      <c r="DC913" s="31"/>
      <c r="DD913" s="31"/>
      <c r="DE913" s="31"/>
      <c r="DF913" s="31"/>
      <c r="DG913" s="31"/>
      <c r="DH913" s="31"/>
      <c r="DI913" s="31"/>
      <c r="DJ913" s="31"/>
      <c r="DK913" s="31"/>
      <c r="DL913" s="31"/>
      <c r="DM913" s="31"/>
      <c r="DN913" s="31"/>
      <c r="DO913" s="31"/>
      <c r="DP913" s="31"/>
      <c r="DQ913" s="31"/>
      <c r="DR913" s="31"/>
      <c r="DS913" s="31"/>
      <c r="DT913" s="31"/>
      <c r="DU913" s="31"/>
      <c r="DV913" s="31"/>
      <c r="DW913" s="31"/>
      <c r="DX913" s="31"/>
      <c r="DY913" s="31"/>
    </row>
    <row r="914">
      <c r="U914" s="31"/>
      <c r="V914" s="31"/>
      <c r="W914" s="31"/>
      <c r="AL914" s="31"/>
      <c r="AS914" s="31"/>
      <c r="AT914" s="31"/>
      <c r="AU914" s="31"/>
      <c r="AY914" s="31"/>
      <c r="BA914" s="31"/>
      <c r="BC914" s="31"/>
      <c r="BJ914" s="31"/>
      <c r="BK914" s="31"/>
      <c r="BQ914" s="31"/>
      <c r="BR914" s="31"/>
      <c r="BS914" s="31"/>
      <c r="BT914" s="31"/>
      <c r="BU914" s="31"/>
      <c r="BV914" s="31"/>
      <c r="BW914" s="31"/>
      <c r="CQ914" s="31"/>
      <c r="CR914" s="31"/>
      <c r="CS914" s="31"/>
      <c r="CT914" s="31"/>
      <c r="CU914" s="31"/>
      <c r="CV914" s="31"/>
      <c r="CW914" s="31"/>
      <c r="CX914" s="31"/>
      <c r="CY914" s="31"/>
      <c r="CZ914" s="31"/>
      <c r="DA914" s="31"/>
      <c r="DB914" s="31"/>
      <c r="DC914" s="31"/>
      <c r="DD914" s="31"/>
      <c r="DE914" s="31"/>
      <c r="DF914" s="31"/>
      <c r="DG914" s="31"/>
      <c r="DH914" s="31"/>
      <c r="DI914" s="31"/>
      <c r="DJ914" s="31"/>
      <c r="DK914" s="31"/>
      <c r="DL914" s="31"/>
      <c r="DM914" s="31"/>
      <c r="DN914" s="31"/>
      <c r="DO914" s="31"/>
      <c r="DP914" s="31"/>
      <c r="DQ914" s="31"/>
      <c r="DR914" s="31"/>
      <c r="DS914" s="31"/>
      <c r="DT914" s="31"/>
      <c r="DU914" s="31"/>
      <c r="DV914" s="31"/>
      <c r="DW914" s="31"/>
      <c r="DX914" s="31"/>
      <c r="DY914" s="31"/>
    </row>
    <row r="915">
      <c r="U915" s="31"/>
      <c r="V915" s="31"/>
      <c r="W915" s="31"/>
      <c r="AL915" s="31"/>
      <c r="AS915" s="31"/>
      <c r="AT915" s="31"/>
      <c r="AU915" s="31"/>
      <c r="AY915" s="31"/>
      <c r="BA915" s="31"/>
      <c r="BC915" s="31"/>
      <c r="BJ915" s="31"/>
      <c r="BK915" s="31"/>
      <c r="BQ915" s="31"/>
      <c r="BR915" s="31"/>
      <c r="BS915" s="31"/>
      <c r="BT915" s="31"/>
      <c r="BU915" s="31"/>
      <c r="BV915" s="31"/>
      <c r="BW915" s="31"/>
      <c r="CQ915" s="31"/>
      <c r="CR915" s="31"/>
      <c r="CS915" s="31"/>
      <c r="CT915" s="31"/>
      <c r="CU915" s="31"/>
      <c r="CV915" s="31"/>
      <c r="CW915" s="31"/>
      <c r="CX915" s="31"/>
      <c r="CY915" s="31"/>
      <c r="CZ915" s="31"/>
      <c r="DA915" s="31"/>
      <c r="DB915" s="31"/>
      <c r="DC915" s="31"/>
      <c r="DD915" s="31"/>
      <c r="DE915" s="31"/>
      <c r="DF915" s="31"/>
      <c r="DG915" s="31"/>
      <c r="DH915" s="31"/>
      <c r="DI915" s="31"/>
      <c r="DJ915" s="31"/>
      <c r="DK915" s="31"/>
      <c r="DL915" s="31"/>
      <c r="DM915" s="31"/>
      <c r="DN915" s="31"/>
      <c r="DO915" s="31"/>
      <c r="DP915" s="31"/>
      <c r="DQ915" s="31"/>
      <c r="DR915" s="31"/>
      <c r="DS915" s="31"/>
      <c r="DT915" s="31"/>
      <c r="DU915" s="31"/>
      <c r="DV915" s="31"/>
      <c r="DW915" s="31"/>
      <c r="DX915" s="31"/>
      <c r="DY915" s="31"/>
    </row>
    <row r="916">
      <c r="U916" s="31"/>
      <c r="V916" s="31"/>
      <c r="W916" s="31"/>
      <c r="AL916" s="31"/>
      <c r="AS916" s="31"/>
      <c r="AT916" s="31"/>
      <c r="AU916" s="31"/>
      <c r="AY916" s="31"/>
      <c r="BA916" s="31"/>
      <c r="BC916" s="31"/>
      <c r="BJ916" s="31"/>
      <c r="BK916" s="31"/>
      <c r="BQ916" s="31"/>
      <c r="BR916" s="31"/>
      <c r="BS916" s="31"/>
      <c r="BT916" s="31"/>
      <c r="BU916" s="31"/>
      <c r="BV916" s="31"/>
      <c r="BW916" s="31"/>
      <c r="CQ916" s="31"/>
      <c r="CR916" s="31"/>
      <c r="CS916" s="31"/>
      <c r="CT916" s="31"/>
      <c r="CU916" s="31"/>
      <c r="CV916" s="31"/>
      <c r="CW916" s="31"/>
      <c r="CX916" s="31"/>
      <c r="CY916" s="31"/>
      <c r="CZ916" s="31"/>
      <c r="DA916" s="31"/>
      <c r="DB916" s="31"/>
      <c r="DC916" s="31"/>
      <c r="DD916" s="31"/>
      <c r="DE916" s="31"/>
      <c r="DF916" s="31"/>
      <c r="DG916" s="31"/>
      <c r="DH916" s="31"/>
      <c r="DI916" s="31"/>
      <c r="DJ916" s="31"/>
      <c r="DK916" s="31"/>
      <c r="DL916" s="31"/>
      <c r="DM916" s="31"/>
      <c r="DN916" s="31"/>
      <c r="DO916" s="31"/>
      <c r="DP916" s="31"/>
      <c r="DQ916" s="31"/>
      <c r="DR916" s="31"/>
      <c r="DS916" s="31"/>
      <c r="DT916" s="31"/>
      <c r="DU916" s="31"/>
      <c r="DV916" s="31"/>
      <c r="DW916" s="31"/>
      <c r="DX916" s="31"/>
      <c r="DY916" s="31"/>
    </row>
    <row r="917">
      <c r="U917" s="31"/>
      <c r="V917" s="31"/>
      <c r="W917" s="31"/>
      <c r="AL917" s="31"/>
      <c r="AS917" s="31"/>
      <c r="AT917" s="31"/>
      <c r="AU917" s="31"/>
      <c r="AY917" s="31"/>
      <c r="BA917" s="31"/>
      <c r="BC917" s="31"/>
      <c r="BJ917" s="31"/>
      <c r="BK917" s="31"/>
      <c r="BQ917" s="31"/>
      <c r="BR917" s="31"/>
      <c r="BS917" s="31"/>
      <c r="BT917" s="31"/>
      <c r="BU917" s="31"/>
      <c r="BV917" s="31"/>
      <c r="BW917" s="31"/>
      <c r="CQ917" s="31"/>
      <c r="CR917" s="31"/>
      <c r="CS917" s="31"/>
      <c r="CT917" s="31"/>
      <c r="CU917" s="31"/>
      <c r="CV917" s="31"/>
      <c r="CW917" s="31"/>
      <c r="CX917" s="31"/>
      <c r="CY917" s="31"/>
      <c r="CZ917" s="31"/>
      <c r="DA917" s="31"/>
      <c r="DB917" s="31"/>
      <c r="DC917" s="31"/>
      <c r="DD917" s="31"/>
      <c r="DE917" s="31"/>
      <c r="DF917" s="31"/>
      <c r="DG917" s="31"/>
      <c r="DH917" s="31"/>
      <c r="DI917" s="31"/>
      <c r="DJ917" s="31"/>
      <c r="DK917" s="31"/>
      <c r="DL917" s="31"/>
      <c r="DM917" s="31"/>
      <c r="DN917" s="31"/>
      <c r="DO917" s="31"/>
      <c r="DP917" s="31"/>
      <c r="DQ917" s="31"/>
      <c r="DR917" s="31"/>
      <c r="DS917" s="31"/>
      <c r="DT917" s="31"/>
      <c r="DU917" s="31"/>
      <c r="DV917" s="31"/>
      <c r="DW917" s="31"/>
      <c r="DX917" s="31"/>
      <c r="DY917" s="31"/>
    </row>
    <row r="918">
      <c r="U918" s="31"/>
      <c r="V918" s="31"/>
      <c r="W918" s="31"/>
      <c r="AL918" s="31"/>
      <c r="AS918" s="31"/>
      <c r="AT918" s="31"/>
      <c r="AU918" s="31"/>
      <c r="AY918" s="31"/>
      <c r="BA918" s="31"/>
      <c r="BC918" s="31"/>
      <c r="BJ918" s="31"/>
      <c r="BK918" s="31"/>
      <c r="BQ918" s="31"/>
      <c r="BR918" s="31"/>
      <c r="BS918" s="31"/>
      <c r="BT918" s="31"/>
      <c r="BU918" s="31"/>
      <c r="BV918" s="31"/>
      <c r="BW918" s="31"/>
      <c r="CQ918" s="31"/>
      <c r="CR918" s="31"/>
      <c r="CS918" s="31"/>
      <c r="CT918" s="31"/>
      <c r="CU918" s="31"/>
      <c r="CV918" s="31"/>
      <c r="CW918" s="31"/>
      <c r="CX918" s="31"/>
      <c r="CY918" s="31"/>
      <c r="CZ918" s="31"/>
      <c r="DA918" s="31"/>
      <c r="DB918" s="31"/>
      <c r="DC918" s="31"/>
      <c r="DD918" s="31"/>
      <c r="DE918" s="31"/>
      <c r="DF918" s="31"/>
      <c r="DG918" s="31"/>
      <c r="DH918" s="31"/>
      <c r="DI918" s="31"/>
      <c r="DJ918" s="31"/>
      <c r="DK918" s="31"/>
      <c r="DL918" s="31"/>
      <c r="DM918" s="31"/>
      <c r="DN918" s="31"/>
      <c r="DO918" s="31"/>
      <c r="DP918" s="31"/>
      <c r="DQ918" s="31"/>
      <c r="DR918" s="31"/>
      <c r="DS918" s="31"/>
      <c r="DT918" s="31"/>
      <c r="DU918" s="31"/>
      <c r="DV918" s="31"/>
      <c r="DW918" s="31"/>
      <c r="DX918" s="31"/>
      <c r="DY918" s="31"/>
    </row>
    <row r="919">
      <c r="U919" s="31"/>
      <c r="V919" s="31"/>
      <c r="W919" s="31"/>
      <c r="AL919" s="31"/>
      <c r="AS919" s="31"/>
      <c r="AT919" s="31"/>
      <c r="AU919" s="31"/>
      <c r="AY919" s="31"/>
      <c r="BA919" s="31"/>
      <c r="BC919" s="31"/>
      <c r="BJ919" s="31"/>
      <c r="BK919" s="31"/>
      <c r="BQ919" s="31"/>
      <c r="BR919" s="31"/>
      <c r="BS919" s="31"/>
      <c r="BT919" s="31"/>
      <c r="BU919" s="31"/>
      <c r="BV919" s="31"/>
      <c r="BW919" s="31"/>
      <c r="CQ919" s="31"/>
      <c r="CR919" s="31"/>
      <c r="CS919" s="31"/>
      <c r="CT919" s="31"/>
      <c r="CU919" s="31"/>
      <c r="CV919" s="31"/>
      <c r="CW919" s="31"/>
      <c r="CX919" s="31"/>
      <c r="CY919" s="31"/>
      <c r="CZ919" s="31"/>
      <c r="DA919" s="31"/>
      <c r="DB919" s="31"/>
      <c r="DC919" s="31"/>
      <c r="DD919" s="31"/>
      <c r="DE919" s="31"/>
      <c r="DF919" s="31"/>
      <c r="DG919" s="31"/>
      <c r="DH919" s="31"/>
      <c r="DI919" s="31"/>
      <c r="DJ919" s="31"/>
      <c r="DK919" s="31"/>
      <c r="DL919" s="31"/>
      <c r="DM919" s="31"/>
      <c r="DN919" s="31"/>
      <c r="DO919" s="31"/>
      <c r="DP919" s="31"/>
      <c r="DQ919" s="31"/>
      <c r="DR919" s="31"/>
      <c r="DS919" s="31"/>
      <c r="DT919" s="31"/>
      <c r="DU919" s="31"/>
      <c r="DV919" s="31"/>
      <c r="DW919" s="31"/>
      <c r="DX919" s="31"/>
      <c r="DY919" s="31"/>
    </row>
    <row r="920">
      <c r="U920" s="31"/>
      <c r="V920" s="31"/>
      <c r="W920" s="31"/>
      <c r="AL920" s="31"/>
      <c r="AS920" s="31"/>
      <c r="AT920" s="31"/>
      <c r="AU920" s="31"/>
      <c r="AY920" s="31"/>
      <c r="BA920" s="31"/>
      <c r="BC920" s="31"/>
      <c r="BJ920" s="31"/>
      <c r="BK920" s="31"/>
      <c r="BQ920" s="31"/>
      <c r="BR920" s="31"/>
      <c r="BS920" s="31"/>
      <c r="BT920" s="31"/>
      <c r="BU920" s="31"/>
      <c r="BV920" s="31"/>
      <c r="BW920" s="31"/>
      <c r="CQ920" s="31"/>
      <c r="CR920" s="31"/>
      <c r="CS920" s="31"/>
      <c r="CT920" s="31"/>
      <c r="CU920" s="31"/>
      <c r="CV920" s="31"/>
      <c r="CW920" s="31"/>
      <c r="CX920" s="31"/>
      <c r="CY920" s="31"/>
      <c r="CZ920" s="31"/>
      <c r="DA920" s="31"/>
      <c r="DB920" s="31"/>
      <c r="DC920" s="31"/>
      <c r="DD920" s="31"/>
      <c r="DE920" s="31"/>
      <c r="DF920" s="31"/>
      <c r="DG920" s="31"/>
      <c r="DH920" s="31"/>
      <c r="DI920" s="31"/>
      <c r="DJ920" s="31"/>
      <c r="DK920" s="31"/>
      <c r="DL920" s="31"/>
      <c r="DM920" s="31"/>
      <c r="DN920" s="31"/>
      <c r="DO920" s="31"/>
      <c r="DP920" s="31"/>
      <c r="DQ920" s="31"/>
      <c r="DR920" s="31"/>
      <c r="DS920" s="31"/>
      <c r="DT920" s="31"/>
      <c r="DU920" s="31"/>
      <c r="DV920" s="31"/>
      <c r="DW920" s="31"/>
      <c r="DX920" s="31"/>
      <c r="DY920" s="31"/>
    </row>
    <row r="921">
      <c r="U921" s="31"/>
      <c r="V921" s="31"/>
      <c r="W921" s="31"/>
      <c r="AL921" s="31"/>
      <c r="AS921" s="31"/>
      <c r="AT921" s="31"/>
      <c r="AU921" s="31"/>
      <c r="AY921" s="31"/>
      <c r="BA921" s="31"/>
      <c r="BC921" s="31"/>
      <c r="BJ921" s="31"/>
      <c r="BK921" s="31"/>
      <c r="BQ921" s="31"/>
      <c r="BR921" s="31"/>
      <c r="BS921" s="31"/>
      <c r="BT921" s="31"/>
      <c r="BU921" s="31"/>
      <c r="BV921" s="31"/>
      <c r="BW921" s="31"/>
      <c r="CQ921" s="31"/>
      <c r="CR921" s="31"/>
      <c r="CS921" s="31"/>
      <c r="CT921" s="31"/>
      <c r="CU921" s="31"/>
      <c r="CV921" s="31"/>
      <c r="CW921" s="31"/>
      <c r="CX921" s="31"/>
      <c r="CY921" s="31"/>
      <c r="CZ921" s="31"/>
      <c r="DA921" s="31"/>
      <c r="DB921" s="31"/>
      <c r="DC921" s="31"/>
      <c r="DD921" s="31"/>
      <c r="DE921" s="31"/>
      <c r="DF921" s="31"/>
      <c r="DG921" s="31"/>
      <c r="DH921" s="31"/>
      <c r="DI921" s="31"/>
      <c r="DJ921" s="31"/>
      <c r="DK921" s="31"/>
      <c r="DL921" s="31"/>
      <c r="DM921" s="31"/>
      <c r="DN921" s="31"/>
      <c r="DO921" s="31"/>
      <c r="DP921" s="31"/>
      <c r="DQ921" s="31"/>
      <c r="DR921" s="31"/>
      <c r="DS921" s="31"/>
      <c r="DT921" s="31"/>
      <c r="DU921" s="31"/>
      <c r="DV921" s="31"/>
      <c r="DW921" s="31"/>
      <c r="DX921" s="31"/>
      <c r="DY921" s="31"/>
    </row>
    <row r="922">
      <c r="U922" s="31"/>
      <c r="V922" s="31"/>
      <c r="W922" s="31"/>
      <c r="AL922" s="31"/>
      <c r="AS922" s="31"/>
      <c r="AT922" s="31"/>
      <c r="AU922" s="31"/>
      <c r="AY922" s="31"/>
      <c r="BA922" s="31"/>
      <c r="BC922" s="31"/>
      <c r="BJ922" s="31"/>
      <c r="BK922" s="31"/>
      <c r="BQ922" s="31"/>
      <c r="BR922" s="31"/>
      <c r="BS922" s="31"/>
      <c r="BT922" s="31"/>
      <c r="BU922" s="31"/>
      <c r="BV922" s="31"/>
      <c r="BW922" s="31"/>
      <c r="CQ922" s="31"/>
      <c r="CR922" s="31"/>
      <c r="CS922" s="31"/>
      <c r="CT922" s="31"/>
      <c r="CU922" s="31"/>
      <c r="CV922" s="31"/>
      <c r="CW922" s="31"/>
      <c r="CX922" s="31"/>
      <c r="CY922" s="31"/>
      <c r="CZ922" s="31"/>
      <c r="DA922" s="31"/>
      <c r="DB922" s="31"/>
      <c r="DC922" s="31"/>
      <c r="DD922" s="31"/>
      <c r="DE922" s="31"/>
      <c r="DF922" s="31"/>
      <c r="DG922" s="31"/>
      <c r="DH922" s="31"/>
      <c r="DI922" s="31"/>
      <c r="DJ922" s="31"/>
      <c r="DK922" s="31"/>
      <c r="DL922" s="31"/>
      <c r="DM922" s="31"/>
      <c r="DN922" s="31"/>
      <c r="DO922" s="31"/>
      <c r="DP922" s="31"/>
      <c r="DQ922" s="31"/>
      <c r="DR922" s="31"/>
      <c r="DS922" s="31"/>
      <c r="DT922" s="31"/>
      <c r="DU922" s="31"/>
      <c r="DV922" s="31"/>
      <c r="DW922" s="31"/>
      <c r="DX922" s="31"/>
      <c r="DY922" s="31"/>
    </row>
    <row r="923">
      <c r="U923" s="31"/>
      <c r="V923" s="31"/>
      <c r="W923" s="31"/>
      <c r="AL923" s="31"/>
      <c r="AS923" s="31"/>
      <c r="AT923" s="31"/>
      <c r="AU923" s="31"/>
      <c r="AY923" s="31"/>
      <c r="BA923" s="31"/>
      <c r="BC923" s="31"/>
      <c r="BJ923" s="31"/>
      <c r="BK923" s="31"/>
      <c r="BQ923" s="31"/>
      <c r="BR923" s="31"/>
      <c r="BS923" s="31"/>
      <c r="BT923" s="31"/>
      <c r="BU923" s="31"/>
      <c r="BV923" s="31"/>
      <c r="BW923" s="31"/>
      <c r="CQ923" s="31"/>
      <c r="CR923" s="31"/>
      <c r="CS923" s="31"/>
      <c r="CT923" s="31"/>
      <c r="CU923" s="31"/>
      <c r="CV923" s="31"/>
      <c r="CW923" s="31"/>
      <c r="CX923" s="31"/>
      <c r="CY923" s="31"/>
      <c r="CZ923" s="31"/>
      <c r="DA923" s="31"/>
      <c r="DB923" s="31"/>
      <c r="DC923" s="31"/>
      <c r="DD923" s="31"/>
      <c r="DE923" s="31"/>
      <c r="DF923" s="31"/>
      <c r="DG923" s="31"/>
      <c r="DH923" s="31"/>
      <c r="DI923" s="31"/>
      <c r="DJ923" s="31"/>
      <c r="DK923" s="31"/>
      <c r="DL923" s="31"/>
      <c r="DM923" s="31"/>
      <c r="DN923" s="31"/>
      <c r="DO923" s="31"/>
      <c r="DP923" s="31"/>
      <c r="DQ923" s="31"/>
      <c r="DR923" s="31"/>
      <c r="DS923" s="31"/>
      <c r="DT923" s="31"/>
      <c r="DU923" s="31"/>
      <c r="DV923" s="31"/>
      <c r="DW923" s="31"/>
      <c r="DX923" s="31"/>
      <c r="DY923" s="31"/>
    </row>
    <row r="924">
      <c r="U924" s="31"/>
      <c r="V924" s="31"/>
      <c r="W924" s="31"/>
      <c r="AL924" s="31"/>
      <c r="AS924" s="31"/>
      <c r="AT924" s="31"/>
      <c r="AU924" s="31"/>
      <c r="AY924" s="31"/>
      <c r="BA924" s="31"/>
      <c r="BC924" s="31"/>
      <c r="BJ924" s="31"/>
      <c r="BK924" s="31"/>
      <c r="BQ924" s="31"/>
      <c r="BR924" s="31"/>
      <c r="BS924" s="31"/>
      <c r="BT924" s="31"/>
      <c r="BU924" s="31"/>
      <c r="BV924" s="31"/>
      <c r="BW924" s="31"/>
      <c r="CQ924" s="31"/>
      <c r="CR924" s="31"/>
      <c r="CS924" s="31"/>
      <c r="CT924" s="31"/>
      <c r="CU924" s="31"/>
      <c r="CV924" s="31"/>
      <c r="CW924" s="31"/>
      <c r="CX924" s="31"/>
      <c r="CY924" s="31"/>
      <c r="CZ924" s="31"/>
      <c r="DA924" s="31"/>
      <c r="DB924" s="31"/>
      <c r="DC924" s="31"/>
      <c r="DD924" s="31"/>
      <c r="DE924" s="31"/>
      <c r="DF924" s="31"/>
      <c r="DG924" s="31"/>
      <c r="DH924" s="31"/>
      <c r="DI924" s="31"/>
      <c r="DJ924" s="31"/>
      <c r="DK924" s="31"/>
      <c r="DL924" s="31"/>
      <c r="DM924" s="31"/>
      <c r="DN924" s="31"/>
      <c r="DO924" s="31"/>
      <c r="DP924" s="31"/>
      <c r="DQ924" s="31"/>
      <c r="DR924" s="31"/>
      <c r="DS924" s="31"/>
      <c r="DT924" s="31"/>
      <c r="DU924" s="31"/>
      <c r="DV924" s="31"/>
      <c r="DW924" s="31"/>
      <c r="DX924" s="31"/>
      <c r="DY924" s="31"/>
    </row>
    <row r="925">
      <c r="U925" s="31"/>
      <c r="V925" s="31"/>
      <c r="W925" s="31"/>
      <c r="AL925" s="31"/>
      <c r="AS925" s="31"/>
      <c r="AT925" s="31"/>
      <c r="AU925" s="31"/>
      <c r="AY925" s="31"/>
      <c r="BA925" s="31"/>
      <c r="BC925" s="31"/>
      <c r="BJ925" s="31"/>
      <c r="BK925" s="31"/>
      <c r="BQ925" s="31"/>
      <c r="BR925" s="31"/>
      <c r="BS925" s="31"/>
      <c r="BT925" s="31"/>
      <c r="BU925" s="31"/>
      <c r="BV925" s="31"/>
      <c r="BW925" s="31"/>
      <c r="CQ925" s="31"/>
      <c r="CR925" s="31"/>
      <c r="CS925" s="31"/>
      <c r="CT925" s="31"/>
      <c r="CU925" s="31"/>
      <c r="CV925" s="31"/>
      <c r="CW925" s="31"/>
      <c r="CX925" s="31"/>
      <c r="CY925" s="31"/>
      <c r="CZ925" s="31"/>
      <c r="DA925" s="31"/>
      <c r="DB925" s="31"/>
      <c r="DC925" s="31"/>
      <c r="DD925" s="31"/>
      <c r="DE925" s="31"/>
      <c r="DF925" s="31"/>
      <c r="DG925" s="31"/>
      <c r="DH925" s="31"/>
      <c r="DI925" s="31"/>
      <c r="DJ925" s="31"/>
      <c r="DK925" s="31"/>
      <c r="DL925" s="31"/>
      <c r="DM925" s="31"/>
      <c r="DN925" s="31"/>
      <c r="DO925" s="31"/>
      <c r="DP925" s="31"/>
      <c r="DQ925" s="31"/>
      <c r="DR925" s="31"/>
      <c r="DS925" s="31"/>
      <c r="DT925" s="31"/>
      <c r="DU925" s="31"/>
      <c r="DV925" s="31"/>
      <c r="DW925" s="31"/>
      <c r="DX925" s="31"/>
      <c r="DY925" s="31"/>
    </row>
    <row r="926">
      <c r="U926" s="31"/>
      <c r="V926" s="31"/>
      <c r="W926" s="31"/>
      <c r="AL926" s="31"/>
      <c r="AS926" s="31"/>
      <c r="AT926" s="31"/>
      <c r="AU926" s="31"/>
      <c r="AY926" s="31"/>
      <c r="BA926" s="31"/>
      <c r="BC926" s="31"/>
      <c r="BJ926" s="31"/>
      <c r="BK926" s="31"/>
      <c r="BQ926" s="31"/>
      <c r="BR926" s="31"/>
      <c r="BS926" s="31"/>
      <c r="BT926" s="31"/>
      <c r="BU926" s="31"/>
      <c r="BV926" s="31"/>
      <c r="BW926" s="31"/>
      <c r="CQ926" s="31"/>
      <c r="CR926" s="31"/>
      <c r="CS926" s="31"/>
      <c r="CT926" s="31"/>
      <c r="CU926" s="31"/>
      <c r="CV926" s="31"/>
      <c r="CW926" s="31"/>
      <c r="CX926" s="31"/>
      <c r="CY926" s="31"/>
      <c r="CZ926" s="31"/>
      <c r="DA926" s="31"/>
      <c r="DB926" s="31"/>
      <c r="DC926" s="31"/>
      <c r="DD926" s="31"/>
      <c r="DE926" s="31"/>
      <c r="DF926" s="31"/>
      <c r="DG926" s="31"/>
      <c r="DH926" s="31"/>
      <c r="DI926" s="31"/>
      <c r="DJ926" s="31"/>
      <c r="DK926" s="31"/>
      <c r="DL926" s="31"/>
      <c r="DM926" s="31"/>
      <c r="DN926" s="31"/>
      <c r="DO926" s="31"/>
      <c r="DP926" s="31"/>
      <c r="DQ926" s="31"/>
      <c r="DR926" s="31"/>
      <c r="DS926" s="31"/>
      <c r="DT926" s="31"/>
      <c r="DU926" s="31"/>
      <c r="DV926" s="31"/>
      <c r="DW926" s="31"/>
      <c r="DX926" s="31"/>
      <c r="DY926" s="31"/>
    </row>
    <row r="927">
      <c r="U927" s="31"/>
      <c r="V927" s="31"/>
      <c r="W927" s="31"/>
      <c r="AL927" s="31"/>
      <c r="AS927" s="31"/>
      <c r="AT927" s="31"/>
      <c r="AU927" s="31"/>
      <c r="AY927" s="31"/>
      <c r="BA927" s="31"/>
      <c r="BC927" s="31"/>
      <c r="BJ927" s="31"/>
      <c r="BK927" s="31"/>
      <c r="BQ927" s="31"/>
      <c r="BR927" s="31"/>
      <c r="BS927" s="31"/>
      <c r="BT927" s="31"/>
      <c r="BU927" s="31"/>
      <c r="BV927" s="31"/>
      <c r="BW927" s="31"/>
      <c r="CQ927" s="31"/>
      <c r="CR927" s="31"/>
      <c r="CS927" s="31"/>
      <c r="CT927" s="31"/>
      <c r="CU927" s="31"/>
      <c r="CV927" s="31"/>
      <c r="CW927" s="31"/>
      <c r="CX927" s="31"/>
      <c r="CY927" s="31"/>
      <c r="CZ927" s="31"/>
      <c r="DA927" s="31"/>
      <c r="DB927" s="31"/>
      <c r="DC927" s="31"/>
      <c r="DD927" s="31"/>
      <c r="DE927" s="31"/>
      <c r="DF927" s="31"/>
      <c r="DG927" s="31"/>
      <c r="DH927" s="31"/>
      <c r="DI927" s="31"/>
      <c r="DJ927" s="31"/>
      <c r="DK927" s="31"/>
      <c r="DL927" s="31"/>
      <c r="DM927" s="31"/>
      <c r="DN927" s="31"/>
      <c r="DO927" s="31"/>
      <c r="DP927" s="31"/>
      <c r="DQ927" s="31"/>
      <c r="DR927" s="31"/>
      <c r="DS927" s="31"/>
      <c r="DT927" s="31"/>
      <c r="DU927" s="31"/>
      <c r="DV927" s="31"/>
      <c r="DW927" s="31"/>
      <c r="DX927" s="31"/>
      <c r="DY927" s="31"/>
    </row>
    <row r="928">
      <c r="U928" s="31"/>
      <c r="V928" s="31"/>
      <c r="W928" s="31"/>
      <c r="AL928" s="31"/>
      <c r="AS928" s="31"/>
      <c r="AT928" s="31"/>
      <c r="AU928" s="31"/>
      <c r="AY928" s="31"/>
      <c r="BA928" s="31"/>
      <c r="BC928" s="31"/>
      <c r="BJ928" s="31"/>
      <c r="BK928" s="31"/>
      <c r="BQ928" s="31"/>
      <c r="BR928" s="31"/>
      <c r="BS928" s="31"/>
      <c r="BT928" s="31"/>
      <c r="BU928" s="31"/>
      <c r="BV928" s="31"/>
      <c r="BW928" s="31"/>
      <c r="CQ928" s="31"/>
      <c r="CR928" s="31"/>
      <c r="CS928" s="31"/>
      <c r="CT928" s="31"/>
      <c r="CU928" s="31"/>
      <c r="CV928" s="31"/>
      <c r="CW928" s="31"/>
      <c r="CX928" s="31"/>
      <c r="CY928" s="31"/>
      <c r="CZ928" s="31"/>
      <c r="DA928" s="31"/>
      <c r="DB928" s="31"/>
      <c r="DC928" s="31"/>
      <c r="DD928" s="31"/>
      <c r="DE928" s="31"/>
      <c r="DF928" s="31"/>
      <c r="DG928" s="31"/>
      <c r="DH928" s="31"/>
      <c r="DI928" s="31"/>
      <c r="DJ928" s="31"/>
      <c r="DK928" s="31"/>
      <c r="DL928" s="31"/>
      <c r="DM928" s="31"/>
      <c r="DN928" s="31"/>
      <c r="DO928" s="31"/>
      <c r="DP928" s="31"/>
      <c r="DQ928" s="31"/>
      <c r="DR928" s="31"/>
      <c r="DS928" s="31"/>
      <c r="DT928" s="31"/>
      <c r="DU928" s="31"/>
      <c r="DV928" s="31"/>
      <c r="DW928" s="31"/>
      <c r="DX928" s="31"/>
      <c r="DY928" s="31"/>
    </row>
    <row r="929">
      <c r="U929" s="31"/>
      <c r="V929" s="31"/>
      <c r="W929" s="31"/>
      <c r="AL929" s="31"/>
      <c r="AS929" s="31"/>
      <c r="AT929" s="31"/>
      <c r="AU929" s="31"/>
      <c r="AY929" s="31"/>
      <c r="BA929" s="31"/>
      <c r="BC929" s="31"/>
      <c r="BJ929" s="31"/>
      <c r="BK929" s="31"/>
      <c r="BQ929" s="31"/>
      <c r="BR929" s="31"/>
      <c r="BS929" s="31"/>
      <c r="BT929" s="31"/>
      <c r="BU929" s="31"/>
      <c r="BV929" s="31"/>
      <c r="BW929" s="31"/>
      <c r="CQ929" s="31"/>
      <c r="CR929" s="31"/>
      <c r="CS929" s="31"/>
      <c r="CT929" s="31"/>
      <c r="CU929" s="31"/>
      <c r="CV929" s="31"/>
      <c r="CW929" s="31"/>
      <c r="CX929" s="31"/>
      <c r="CY929" s="31"/>
      <c r="CZ929" s="31"/>
      <c r="DA929" s="31"/>
      <c r="DB929" s="31"/>
      <c r="DC929" s="31"/>
      <c r="DD929" s="31"/>
      <c r="DE929" s="31"/>
      <c r="DF929" s="31"/>
      <c r="DG929" s="31"/>
      <c r="DH929" s="31"/>
      <c r="DI929" s="31"/>
      <c r="DJ929" s="31"/>
      <c r="DK929" s="31"/>
      <c r="DL929" s="31"/>
      <c r="DM929" s="31"/>
      <c r="DN929" s="31"/>
      <c r="DO929" s="31"/>
      <c r="DP929" s="31"/>
      <c r="DQ929" s="31"/>
      <c r="DR929" s="31"/>
      <c r="DS929" s="31"/>
      <c r="DT929" s="31"/>
      <c r="DU929" s="31"/>
      <c r="DV929" s="31"/>
      <c r="DW929" s="31"/>
      <c r="DX929" s="31"/>
      <c r="DY929" s="31"/>
    </row>
    <row r="930">
      <c r="U930" s="31"/>
      <c r="V930" s="31"/>
      <c r="W930" s="31"/>
      <c r="AL930" s="31"/>
      <c r="AS930" s="31"/>
      <c r="AT930" s="31"/>
      <c r="AU930" s="31"/>
      <c r="AY930" s="31"/>
      <c r="BA930" s="31"/>
      <c r="BC930" s="31"/>
      <c r="BJ930" s="31"/>
      <c r="BK930" s="31"/>
      <c r="BQ930" s="31"/>
      <c r="BR930" s="31"/>
      <c r="BS930" s="31"/>
      <c r="BT930" s="31"/>
      <c r="BU930" s="31"/>
      <c r="BV930" s="31"/>
      <c r="BW930" s="31"/>
      <c r="CQ930" s="31"/>
      <c r="CR930" s="31"/>
      <c r="CS930" s="31"/>
      <c r="CT930" s="31"/>
      <c r="CU930" s="31"/>
      <c r="CV930" s="31"/>
      <c r="CW930" s="31"/>
      <c r="CX930" s="31"/>
      <c r="CY930" s="31"/>
      <c r="CZ930" s="31"/>
      <c r="DA930" s="31"/>
      <c r="DB930" s="31"/>
      <c r="DC930" s="31"/>
      <c r="DD930" s="31"/>
      <c r="DE930" s="31"/>
      <c r="DF930" s="31"/>
      <c r="DG930" s="31"/>
      <c r="DH930" s="31"/>
      <c r="DI930" s="31"/>
      <c r="DJ930" s="31"/>
      <c r="DK930" s="31"/>
      <c r="DL930" s="31"/>
      <c r="DM930" s="31"/>
      <c r="DN930" s="31"/>
      <c r="DO930" s="31"/>
      <c r="DP930" s="31"/>
      <c r="DQ930" s="31"/>
      <c r="DR930" s="31"/>
      <c r="DS930" s="31"/>
      <c r="DT930" s="31"/>
      <c r="DU930" s="31"/>
      <c r="DV930" s="31"/>
      <c r="DW930" s="31"/>
      <c r="DX930" s="31"/>
      <c r="DY930" s="31"/>
    </row>
    <row r="931">
      <c r="U931" s="31"/>
      <c r="V931" s="31"/>
      <c r="W931" s="31"/>
      <c r="AL931" s="31"/>
      <c r="AS931" s="31"/>
      <c r="AT931" s="31"/>
      <c r="AU931" s="31"/>
      <c r="AY931" s="31"/>
      <c r="BA931" s="31"/>
      <c r="BC931" s="31"/>
      <c r="BJ931" s="31"/>
      <c r="BK931" s="31"/>
      <c r="BQ931" s="31"/>
      <c r="BR931" s="31"/>
      <c r="BS931" s="31"/>
      <c r="BT931" s="31"/>
      <c r="BU931" s="31"/>
      <c r="BV931" s="31"/>
      <c r="BW931" s="31"/>
      <c r="CQ931" s="31"/>
      <c r="CR931" s="31"/>
      <c r="CS931" s="31"/>
      <c r="CT931" s="31"/>
      <c r="CU931" s="31"/>
      <c r="CV931" s="31"/>
      <c r="CW931" s="31"/>
      <c r="CX931" s="31"/>
      <c r="CY931" s="31"/>
      <c r="CZ931" s="31"/>
      <c r="DA931" s="31"/>
      <c r="DB931" s="31"/>
      <c r="DC931" s="31"/>
      <c r="DD931" s="31"/>
      <c r="DE931" s="31"/>
      <c r="DF931" s="31"/>
      <c r="DG931" s="31"/>
      <c r="DH931" s="31"/>
      <c r="DI931" s="31"/>
      <c r="DJ931" s="31"/>
      <c r="DK931" s="31"/>
      <c r="DL931" s="31"/>
      <c r="DM931" s="31"/>
      <c r="DN931" s="31"/>
      <c r="DO931" s="31"/>
      <c r="DP931" s="31"/>
      <c r="DQ931" s="31"/>
      <c r="DR931" s="31"/>
      <c r="DS931" s="31"/>
      <c r="DT931" s="31"/>
      <c r="DU931" s="31"/>
      <c r="DV931" s="31"/>
      <c r="DW931" s="31"/>
      <c r="DX931" s="31"/>
      <c r="DY931" s="31"/>
    </row>
    <row r="932">
      <c r="U932" s="31"/>
      <c r="V932" s="31"/>
      <c r="W932" s="31"/>
      <c r="AL932" s="31"/>
      <c r="AS932" s="31"/>
      <c r="AT932" s="31"/>
      <c r="AU932" s="31"/>
      <c r="AY932" s="31"/>
      <c r="BA932" s="31"/>
      <c r="BC932" s="31"/>
      <c r="BJ932" s="31"/>
      <c r="BK932" s="31"/>
      <c r="BQ932" s="31"/>
      <c r="BR932" s="31"/>
      <c r="BS932" s="31"/>
      <c r="BT932" s="31"/>
      <c r="BU932" s="31"/>
      <c r="BV932" s="31"/>
      <c r="BW932" s="31"/>
      <c r="CQ932" s="31"/>
      <c r="CR932" s="31"/>
      <c r="CS932" s="31"/>
      <c r="CT932" s="31"/>
      <c r="CU932" s="31"/>
      <c r="CV932" s="31"/>
      <c r="CW932" s="31"/>
      <c r="CX932" s="31"/>
      <c r="CY932" s="31"/>
      <c r="CZ932" s="31"/>
      <c r="DA932" s="31"/>
      <c r="DB932" s="31"/>
      <c r="DC932" s="31"/>
      <c r="DD932" s="31"/>
      <c r="DE932" s="31"/>
      <c r="DF932" s="31"/>
      <c r="DG932" s="31"/>
      <c r="DH932" s="31"/>
      <c r="DI932" s="31"/>
      <c r="DJ932" s="31"/>
      <c r="DK932" s="31"/>
      <c r="DL932" s="31"/>
      <c r="DM932" s="31"/>
      <c r="DN932" s="31"/>
      <c r="DO932" s="31"/>
      <c r="DP932" s="31"/>
      <c r="DQ932" s="31"/>
      <c r="DR932" s="31"/>
      <c r="DS932" s="31"/>
      <c r="DT932" s="31"/>
      <c r="DU932" s="31"/>
      <c r="DV932" s="31"/>
      <c r="DW932" s="31"/>
      <c r="DX932" s="31"/>
      <c r="DY932" s="31"/>
    </row>
    <row r="933">
      <c r="U933" s="31"/>
      <c r="V933" s="31"/>
      <c r="W933" s="31"/>
      <c r="AL933" s="31"/>
      <c r="AS933" s="31"/>
      <c r="AT933" s="31"/>
      <c r="AU933" s="31"/>
      <c r="AY933" s="31"/>
      <c r="BA933" s="31"/>
      <c r="BC933" s="31"/>
      <c r="BJ933" s="31"/>
      <c r="BK933" s="31"/>
      <c r="BQ933" s="31"/>
      <c r="BR933" s="31"/>
      <c r="BS933" s="31"/>
      <c r="BT933" s="31"/>
      <c r="BU933" s="31"/>
      <c r="BV933" s="31"/>
      <c r="BW933" s="31"/>
      <c r="CQ933" s="31"/>
      <c r="CR933" s="31"/>
      <c r="CS933" s="31"/>
      <c r="CT933" s="31"/>
      <c r="CU933" s="31"/>
      <c r="CV933" s="31"/>
      <c r="CW933" s="31"/>
      <c r="CX933" s="31"/>
      <c r="CY933" s="31"/>
      <c r="CZ933" s="31"/>
      <c r="DA933" s="31"/>
      <c r="DB933" s="31"/>
      <c r="DC933" s="31"/>
      <c r="DD933" s="31"/>
      <c r="DE933" s="31"/>
      <c r="DF933" s="31"/>
      <c r="DG933" s="31"/>
      <c r="DH933" s="31"/>
      <c r="DI933" s="31"/>
      <c r="DJ933" s="31"/>
      <c r="DK933" s="31"/>
      <c r="DL933" s="31"/>
      <c r="DM933" s="31"/>
      <c r="DN933" s="31"/>
      <c r="DO933" s="31"/>
      <c r="DP933" s="31"/>
      <c r="DQ933" s="31"/>
      <c r="DR933" s="31"/>
      <c r="DS933" s="31"/>
      <c r="DT933" s="31"/>
      <c r="DU933" s="31"/>
      <c r="DV933" s="31"/>
      <c r="DW933" s="31"/>
      <c r="DX933" s="31"/>
      <c r="DY933" s="31"/>
    </row>
    <row r="934">
      <c r="U934" s="31"/>
      <c r="V934" s="31"/>
      <c r="W934" s="31"/>
      <c r="AL934" s="31"/>
      <c r="AS934" s="31"/>
      <c r="AT934" s="31"/>
      <c r="AU934" s="31"/>
      <c r="AY934" s="31"/>
      <c r="BA934" s="31"/>
      <c r="BC934" s="31"/>
      <c r="BJ934" s="31"/>
      <c r="BK934" s="31"/>
      <c r="BQ934" s="31"/>
      <c r="BR934" s="31"/>
      <c r="BS934" s="31"/>
      <c r="BT934" s="31"/>
      <c r="BU934" s="31"/>
      <c r="BV934" s="31"/>
      <c r="BW934" s="31"/>
      <c r="CQ934" s="31"/>
      <c r="CR934" s="31"/>
      <c r="CS934" s="31"/>
      <c r="CT934" s="31"/>
      <c r="CU934" s="31"/>
      <c r="CV934" s="31"/>
      <c r="CW934" s="31"/>
      <c r="CX934" s="31"/>
      <c r="CY934" s="31"/>
      <c r="CZ934" s="31"/>
      <c r="DA934" s="31"/>
      <c r="DB934" s="31"/>
      <c r="DC934" s="31"/>
      <c r="DD934" s="31"/>
      <c r="DE934" s="31"/>
      <c r="DF934" s="31"/>
      <c r="DG934" s="31"/>
      <c r="DH934" s="31"/>
      <c r="DI934" s="31"/>
      <c r="DJ934" s="31"/>
      <c r="DK934" s="31"/>
      <c r="DL934" s="31"/>
      <c r="DM934" s="31"/>
      <c r="DN934" s="31"/>
      <c r="DO934" s="31"/>
      <c r="DP934" s="31"/>
      <c r="DQ934" s="31"/>
      <c r="DR934" s="31"/>
      <c r="DS934" s="31"/>
      <c r="DT934" s="31"/>
      <c r="DU934" s="31"/>
      <c r="DV934" s="31"/>
      <c r="DW934" s="31"/>
      <c r="DX934" s="31"/>
      <c r="DY934" s="31"/>
    </row>
    <row r="935">
      <c r="U935" s="31"/>
      <c r="V935" s="31"/>
      <c r="W935" s="31"/>
      <c r="AL935" s="31"/>
      <c r="AS935" s="31"/>
      <c r="AT935" s="31"/>
      <c r="AU935" s="31"/>
      <c r="AY935" s="31"/>
      <c r="BA935" s="31"/>
      <c r="BC935" s="31"/>
      <c r="BJ935" s="31"/>
      <c r="BK935" s="31"/>
      <c r="BQ935" s="31"/>
      <c r="BR935" s="31"/>
      <c r="BS935" s="31"/>
      <c r="BT935" s="31"/>
      <c r="BU935" s="31"/>
      <c r="BV935" s="31"/>
      <c r="BW935" s="31"/>
      <c r="CQ935" s="31"/>
      <c r="CR935" s="31"/>
      <c r="CS935" s="31"/>
      <c r="CT935" s="31"/>
      <c r="CU935" s="31"/>
      <c r="CV935" s="31"/>
      <c r="CW935" s="31"/>
      <c r="CX935" s="31"/>
      <c r="CY935" s="31"/>
      <c r="CZ935" s="31"/>
      <c r="DA935" s="31"/>
      <c r="DB935" s="31"/>
      <c r="DC935" s="31"/>
      <c r="DD935" s="31"/>
      <c r="DE935" s="31"/>
      <c r="DF935" s="31"/>
      <c r="DG935" s="31"/>
      <c r="DH935" s="31"/>
      <c r="DI935" s="31"/>
      <c r="DJ935" s="31"/>
      <c r="DK935" s="31"/>
      <c r="DL935" s="31"/>
      <c r="DM935" s="31"/>
      <c r="DN935" s="31"/>
      <c r="DO935" s="31"/>
      <c r="DP935" s="31"/>
      <c r="DQ935" s="31"/>
      <c r="DR935" s="31"/>
      <c r="DS935" s="31"/>
      <c r="DT935" s="31"/>
      <c r="DU935" s="31"/>
      <c r="DV935" s="31"/>
      <c r="DW935" s="31"/>
      <c r="DX935" s="31"/>
      <c r="DY935" s="31"/>
    </row>
    <row r="936">
      <c r="U936" s="31"/>
      <c r="V936" s="31"/>
      <c r="W936" s="31"/>
      <c r="AL936" s="31"/>
      <c r="AS936" s="31"/>
      <c r="AT936" s="31"/>
      <c r="AU936" s="31"/>
      <c r="AY936" s="31"/>
      <c r="BA936" s="31"/>
      <c r="BC936" s="31"/>
      <c r="BJ936" s="31"/>
      <c r="BK936" s="31"/>
      <c r="BQ936" s="31"/>
      <c r="BR936" s="31"/>
      <c r="BS936" s="31"/>
      <c r="BT936" s="31"/>
      <c r="BU936" s="31"/>
      <c r="BV936" s="31"/>
      <c r="BW936" s="31"/>
      <c r="CQ936" s="31"/>
      <c r="CR936" s="31"/>
      <c r="CS936" s="31"/>
      <c r="CT936" s="31"/>
      <c r="CU936" s="31"/>
      <c r="CV936" s="31"/>
      <c r="CW936" s="31"/>
      <c r="CX936" s="31"/>
      <c r="CY936" s="31"/>
      <c r="CZ936" s="31"/>
      <c r="DA936" s="31"/>
      <c r="DB936" s="31"/>
      <c r="DC936" s="31"/>
      <c r="DD936" s="31"/>
      <c r="DE936" s="31"/>
      <c r="DF936" s="31"/>
      <c r="DG936" s="31"/>
      <c r="DH936" s="31"/>
      <c r="DI936" s="31"/>
      <c r="DJ936" s="31"/>
      <c r="DK936" s="31"/>
      <c r="DL936" s="31"/>
      <c r="DM936" s="31"/>
      <c r="DN936" s="31"/>
      <c r="DO936" s="31"/>
      <c r="DP936" s="31"/>
      <c r="DQ936" s="31"/>
      <c r="DR936" s="31"/>
      <c r="DS936" s="31"/>
      <c r="DT936" s="31"/>
      <c r="DU936" s="31"/>
      <c r="DV936" s="31"/>
      <c r="DW936" s="31"/>
      <c r="DX936" s="31"/>
      <c r="DY936" s="31"/>
    </row>
    <row r="937">
      <c r="U937" s="31"/>
      <c r="V937" s="31"/>
      <c r="W937" s="31"/>
      <c r="AL937" s="31"/>
      <c r="AS937" s="31"/>
      <c r="AT937" s="31"/>
      <c r="AU937" s="31"/>
      <c r="AY937" s="31"/>
      <c r="BA937" s="31"/>
      <c r="BC937" s="31"/>
      <c r="BJ937" s="31"/>
      <c r="BK937" s="31"/>
      <c r="BQ937" s="31"/>
      <c r="BR937" s="31"/>
      <c r="BS937" s="31"/>
      <c r="BT937" s="31"/>
      <c r="BU937" s="31"/>
      <c r="BV937" s="31"/>
      <c r="BW937" s="31"/>
      <c r="CQ937" s="31"/>
      <c r="CR937" s="31"/>
      <c r="CS937" s="31"/>
      <c r="CT937" s="31"/>
      <c r="CU937" s="31"/>
      <c r="CV937" s="31"/>
      <c r="CW937" s="31"/>
      <c r="CX937" s="31"/>
      <c r="CY937" s="31"/>
      <c r="CZ937" s="31"/>
      <c r="DA937" s="31"/>
      <c r="DB937" s="31"/>
      <c r="DC937" s="31"/>
      <c r="DD937" s="31"/>
      <c r="DE937" s="31"/>
      <c r="DF937" s="31"/>
      <c r="DG937" s="31"/>
      <c r="DH937" s="31"/>
      <c r="DI937" s="31"/>
      <c r="DJ937" s="31"/>
      <c r="DK937" s="31"/>
      <c r="DL937" s="31"/>
      <c r="DM937" s="31"/>
      <c r="DN937" s="31"/>
      <c r="DO937" s="31"/>
      <c r="DP937" s="31"/>
      <c r="DQ937" s="31"/>
      <c r="DR937" s="31"/>
      <c r="DS937" s="31"/>
      <c r="DT937" s="31"/>
      <c r="DU937" s="31"/>
      <c r="DV937" s="31"/>
      <c r="DW937" s="31"/>
      <c r="DX937" s="31"/>
      <c r="DY937" s="31"/>
    </row>
    <row r="938">
      <c r="U938" s="31"/>
      <c r="V938" s="31"/>
      <c r="W938" s="31"/>
      <c r="AL938" s="31"/>
      <c r="AS938" s="31"/>
      <c r="AT938" s="31"/>
      <c r="AU938" s="31"/>
      <c r="AY938" s="31"/>
      <c r="BA938" s="31"/>
      <c r="BC938" s="31"/>
      <c r="BJ938" s="31"/>
      <c r="BK938" s="31"/>
      <c r="BQ938" s="31"/>
      <c r="BR938" s="31"/>
      <c r="BS938" s="31"/>
      <c r="BT938" s="31"/>
      <c r="BU938" s="31"/>
      <c r="BV938" s="31"/>
      <c r="BW938" s="31"/>
      <c r="CQ938" s="31"/>
      <c r="CR938" s="31"/>
      <c r="CS938" s="31"/>
      <c r="CT938" s="31"/>
      <c r="CU938" s="31"/>
      <c r="CV938" s="31"/>
      <c r="CW938" s="31"/>
      <c r="CX938" s="31"/>
      <c r="CY938" s="31"/>
      <c r="CZ938" s="31"/>
      <c r="DA938" s="31"/>
      <c r="DB938" s="31"/>
      <c r="DC938" s="31"/>
      <c r="DD938" s="31"/>
      <c r="DE938" s="31"/>
      <c r="DF938" s="31"/>
      <c r="DG938" s="31"/>
      <c r="DH938" s="31"/>
      <c r="DI938" s="31"/>
      <c r="DJ938" s="31"/>
      <c r="DK938" s="31"/>
      <c r="DL938" s="31"/>
      <c r="DM938" s="31"/>
      <c r="DN938" s="31"/>
      <c r="DO938" s="31"/>
      <c r="DP938" s="31"/>
      <c r="DQ938" s="31"/>
      <c r="DR938" s="31"/>
      <c r="DS938" s="31"/>
      <c r="DT938" s="31"/>
      <c r="DU938" s="31"/>
      <c r="DV938" s="31"/>
      <c r="DW938" s="31"/>
      <c r="DX938" s="31"/>
      <c r="DY938" s="31"/>
    </row>
    <row r="939">
      <c r="U939" s="31"/>
      <c r="V939" s="31"/>
      <c r="W939" s="31"/>
      <c r="AL939" s="31"/>
      <c r="AS939" s="31"/>
      <c r="AT939" s="31"/>
      <c r="AU939" s="31"/>
      <c r="AY939" s="31"/>
      <c r="BA939" s="31"/>
      <c r="BC939" s="31"/>
      <c r="BJ939" s="31"/>
      <c r="BK939" s="31"/>
      <c r="BQ939" s="31"/>
      <c r="BR939" s="31"/>
      <c r="BS939" s="31"/>
      <c r="BT939" s="31"/>
      <c r="BU939" s="31"/>
      <c r="BV939" s="31"/>
      <c r="BW939" s="31"/>
      <c r="CQ939" s="31"/>
      <c r="CR939" s="31"/>
      <c r="CS939" s="31"/>
      <c r="CT939" s="31"/>
      <c r="CU939" s="31"/>
      <c r="CV939" s="31"/>
      <c r="CW939" s="31"/>
      <c r="CX939" s="31"/>
      <c r="CY939" s="31"/>
      <c r="CZ939" s="31"/>
      <c r="DA939" s="31"/>
      <c r="DB939" s="31"/>
      <c r="DC939" s="31"/>
      <c r="DD939" s="31"/>
      <c r="DE939" s="31"/>
      <c r="DF939" s="31"/>
      <c r="DG939" s="31"/>
      <c r="DH939" s="31"/>
      <c r="DI939" s="31"/>
      <c r="DJ939" s="31"/>
      <c r="DK939" s="31"/>
      <c r="DL939" s="31"/>
      <c r="DM939" s="31"/>
      <c r="DN939" s="31"/>
      <c r="DO939" s="31"/>
      <c r="DP939" s="31"/>
      <c r="DQ939" s="31"/>
      <c r="DR939" s="31"/>
      <c r="DS939" s="31"/>
      <c r="DT939" s="31"/>
      <c r="DU939" s="31"/>
      <c r="DV939" s="31"/>
      <c r="DW939" s="31"/>
      <c r="DX939" s="31"/>
      <c r="DY939" s="31"/>
    </row>
    <row r="940">
      <c r="U940" s="31"/>
      <c r="V940" s="31"/>
      <c r="W940" s="31"/>
      <c r="AL940" s="31"/>
      <c r="AS940" s="31"/>
      <c r="AT940" s="31"/>
      <c r="AU940" s="31"/>
      <c r="AY940" s="31"/>
      <c r="BA940" s="31"/>
      <c r="BC940" s="31"/>
      <c r="BJ940" s="31"/>
      <c r="BK940" s="31"/>
      <c r="BQ940" s="31"/>
      <c r="BR940" s="31"/>
      <c r="BS940" s="31"/>
      <c r="BT940" s="31"/>
      <c r="BU940" s="31"/>
      <c r="BV940" s="31"/>
      <c r="BW940" s="31"/>
      <c r="CQ940" s="31"/>
      <c r="CR940" s="31"/>
      <c r="CS940" s="31"/>
      <c r="CT940" s="31"/>
      <c r="CU940" s="31"/>
      <c r="CV940" s="31"/>
      <c r="CW940" s="31"/>
      <c r="CX940" s="31"/>
      <c r="CY940" s="31"/>
      <c r="CZ940" s="31"/>
      <c r="DA940" s="31"/>
      <c r="DB940" s="31"/>
      <c r="DC940" s="31"/>
      <c r="DD940" s="31"/>
      <c r="DE940" s="31"/>
      <c r="DF940" s="31"/>
      <c r="DG940" s="31"/>
      <c r="DH940" s="31"/>
      <c r="DI940" s="31"/>
      <c r="DJ940" s="31"/>
      <c r="DK940" s="31"/>
      <c r="DL940" s="31"/>
      <c r="DM940" s="31"/>
      <c r="DN940" s="31"/>
      <c r="DO940" s="31"/>
      <c r="DP940" s="31"/>
      <c r="DQ940" s="31"/>
      <c r="DR940" s="31"/>
      <c r="DS940" s="31"/>
      <c r="DT940" s="31"/>
      <c r="DU940" s="31"/>
      <c r="DV940" s="31"/>
      <c r="DW940" s="31"/>
      <c r="DX940" s="31"/>
      <c r="DY940" s="31"/>
    </row>
    <row r="941">
      <c r="U941" s="31"/>
      <c r="V941" s="31"/>
      <c r="W941" s="31"/>
      <c r="AL941" s="31"/>
      <c r="AS941" s="31"/>
      <c r="AT941" s="31"/>
      <c r="AU941" s="31"/>
      <c r="AY941" s="31"/>
      <c r="BA941" s="31"/>
      <c r="BC941" s="31"/>
      <c r="BJ941" s="31"/>
      <c r="BK941" s="31"/>
      <c r="BQ941" s="31"/>
      <c r="BR941" s="31"/>
      <c r="BS941" s="31"/>
      <c r="BT941" s="31"/>
      <c r="BU941" s="31"/>
      <c r="BV941" s="31"/>
      <c r="BW941" s="31"/>
      <c r="CQ941" s="31"/>
      <c r="CR941" s="31"/>
      <c r="CS941" s="31"/>
      <c r="CT941" s="31"/>
      <c r="CU941" s="31"/>
      <c r="CV941" s="31"/>
      <c r="CW941" s="31"/>
      <c r="CX941" s="31"/>
      <c r="CY941" s="31"/>
      <c r="CZ941" s="31"/>
      <c r="DA941" s="31"/>
      <c r="DB941" s="31"/>
      <c r="DC941" s="31"/>
      <c r="DD941" s="31"/>
      <c r="DE941" s="31"/>
      <c r="DF941" s="31"/>
      <c r="DG941" s="31"/>
      <c r="DH941" s="31"/>
      <c r="DI941" s="31"/>
      <c r="DJ941" s="31"/>
      <c r="DK941" s="31"/>
      <c r="DL941" s="31"/>
      <c r="DM941" s="31"/>
      <c r="DN941" s="31"/>
      <c r="DO941" s="31"/>
      <c r="DP941" s="31"/>
      <c r="DQ941" s="31"/>
      <c r="DR941" s="31"/>
      <c r="DS941" s="31"/>
      <c r="DT941" s="31"/>
      <c r="DU941" s="31"/>
      <c r="DV941" s="31"/>
      <c r="DW941" s="31"/>
      <c r="DX941" s="31"/>
      <c r="DY941" s="31"/>
    </row>
    <row r="942">
      <c r="U942" s="31"/>
      <c r="V942" s="31"/>
      <c r="W942" s="31"/>
      <c r="AL942" s="31"/>
      <c r="AS942" s="31"/>
      <c r="AT942" s="31"/>
      <c r="AU942" s="31"/>
      <c r="AY942" s="31"/>
      <c r="BA942" s="31"/>
      <c r="BC942" s="31"/>
      <c r="BJ942" s="31"/>
      <c r="BK942" s="31"/>
      <c r="BQ942" s="31"/>
      <c r="BR942" s="31"/>
      <c r="BS942" s="31"/>
      <c r="BT942" s="31"/>
      <c r="BU942" s="31"/>
      <c r="BV942" s="31"/>
      <c r="BW942" s="31"/>
      <c r="CQ942" s="31"/>
      <c r="CR942" s="31"/>
      <c r="CS942" s="31"/>
      <c r="CT942" s="31"/>
      <c r="CU942" s="31"/>
      <c r="CV942" s="31"/>
      <c r="CW942" s="31"/>
      <c r="CX942" s="31"/>
      <c r="CY942" s="31"/>
      <c r="CZ942" s="31"/>
      <c r="DA942" s="31"/>
      <c r="DB942" s="31"/>
      <c r="DC942" s="31"/>
      <c r="DD942" s="31"/>
      <c r="DE942" s="31"/>
      <c r="DF942" s="31"/>
      <c r="DG942" s="31"/>
      <c r="DH942" s="31"/>
      <c r="DI942" s="31"/>
      <c r="DJ942" s="31"/>
      <c r="DK942" s="31"/>
      <c r="DL942" s="31"/>
      <c r="DM942" s="31"/>
      <c r="DN942" s="31"/>
      <c r="DO942" s="31"/>
      <c r="DP942" s="31"/>
      <c r="DQ942" s="31"/>
      <c r="DR942" s="31"/>
      <c r="DS942" s="31"/>
      <c r="DT942" s="31"/>
      <c r="DU942" s="31"/>
      <c r="DV942" s="31"/>
      <c r="DW942" s="31"/>
      <c r="DX942" s="31"/>
      <c r="DY942" s="31"/>
    </row>
    <row r="943">
      <c r="U943" s="31"/>
      <c r="V943" s="31"/>
      <c r="W943" s="31"/>
      <c r="AL943" s="31"/>
      <c r="AS943" s="31"/>
      <c r="AT943" s="31"/>
      <c r="AU943" s="31"/>
      <c r="AY943" s="31"/>
      <c r="BA943" s="31"/>
      <c r="BC943" s="31"/>
      <c r="BJ943" s="31"/>
      <c r="BK943" s="31"/>
      <c r="BQ943" s="31"/>
      <c r="BR943" s="31"/>
      <c r="BS943" s="31"/>
      <c r="BT943" s="31"/>
      <c r="BU943" s="31"/>
      <c r="BV943" s="31"/>
      <c r="BW943" s="31"/>
      <c r="CQ943" s="31"/>
      <c r="CR943" s="31"/>
      <c r="CS943" s="31"/>
      <c r="CT943" s="31"/>
      <c r="CU943" s="31"/>
      <c r="CV943" s="31"/>
      <c r="CW943" s="31"/>
      <c r="CX943" s="31"/>
      <c r="CY943" s="31"/>
      <c r="CZ943" s="31"/>
      <c r="DA943" s="31"/>
      <c r="DB943" s="31"/>
      <c r="DC943" s="31"/>
      <c r="DD943" s="31"/>
      <c r="DE943" s="31"/>
      <c r="DF943" s="31"/>
      <c r="DG943" s="31"/>
      <c r="DH943" s="31"/>
      <c r="DI943" s="31"/>
      <c r="DJ943" s="31"/>
      <c r="DK943" s="31"/>
      <c r="DL943" s="31"/>
      <c r="DM943" s="31"/>
      <c r="DN943" s="31"/>
      <c r="DO943" s="31"/>
      <c r="DP943" s="31"/>
      <c r="DQ943" s="31"/>
      <c r="DR943" s="31"/>
      <c r="DS943" s="31"/>
      <c r="DT943" s="31"/>
      <c r="DU943" s="31"/>
      <c r="DV943" s="31"/>
      <c r="DW943" s="31"/>
      <c r="DX943" s="31"/>
      <c r="DY943" s="31"/>
    </row>
    <row r="944">
      <c r="U944" s="31"/>
      <c r="V944" s="31"/>
      <c r="W944" s="31"/>
      <c r="AL944" s="31"/>
      <c r="AS944" s="31"/>
      <c r="AT944" s="31"/>
      <c r="AU944" s="31"/>
      <c r="AY944" s="31"/>
      <c r="BA944" s="31"/>
      <c r="BC944" s="31"/>
      <c r="BJ944" s="31"/>
      <c r="BK944" s="31"/>
      <c r="BQ944" s="31"/>
      <c r="BR944" s="31"/>
      <c r="BS944" s="31"/>
      <c r="BT944" s="31"/>
      <c r="BU944" s="31"/>
      <c r="BV944" s="31"/>
      <c r="BW944" s="31"/>
      <c r="CQ944" s="31"/>
      <c r="CR944" s="31"/>
      <c r="CS944" s="31"/>
      <c r="CT944" s="31"/>
      <c r="CU944" s="31"/>
      <c r="CV944" s="31"/>
      <c r="CW944" s="31"/>
      <c r="CX944" s="31"/>
      <c r="CY944" s="31"/>
      <c r="CZ944" s="31"/>
      <c r="DA944" s="31"/>
      <c r="DB944" s="31"/>
      <c r="DC944" s="31"/>
      <c r="DD944" s="31"/>
      <c r="DE944" s="31"/>
      <c r="DF944" s="31"/>
      <c r="DG944" s="31"/>
      <c r="DH944" s="31"/>
      <c r="DI944" s="31"/>
      <c r="DJ944" s="31"/>
      <c r="DK944" s="31"/>
      <c r="DL944" s="31"/>
      <c r="DM944" s="31"/>
      <c r="DN944" s="31"/>
      <c r="DO944" s="31"/>
      <c r="DP944" s="31"/>
      <c r="DQ944" s="31"/>
      <c r="DR944" s="31"/>
      <c r="DS944" s="31"/>
      <c r="DT944" s="31"/>
      <c r="DU944" s="31"/>
      <c r="DV944" s="31"/>
      <c r="DW944" s="31"/>
      <c r="DX944" s="31"/>
      <c r="DY944" s="31"/>
    </row>
    <row r="945">
      <c r="U945" s="31"/>
      <c r="V945" s="31"/>
      <c r="W945" s="31"/>
      <c r="AL945" s="31"/>
      <c r="AS945" s="31"/>
      <c r="AT945" s="31"/>
      <c r="AU945" s="31"/>
      <c r="AY945" s="31"/>
      <c r="BA945" s="31"/>
      <c r="BC945" s="31"/>
      <c r="BJ945" s="31"/>
      <c r="BK945" s="31"/>
      <c r="BQ945" s="31"/>
      <c r="BR945" s="31"/>
      <c r="BS945" s="31"/>
      <c r="BT945" s="31"/>
      <c r="BU945" s="31"/>
      <c r="BV945" s="31"/>
      <c r="BW945" s="31"/>
      <c r="CQ945" s="31"/>
      <c r="CR945" s="31"/>
      <c r="CS945" s="31"/>
      <c r="CT945" s="31"/>
      <c r="CU945" s="31"/>
      <c r="CV945" s="31"/>
      <c r="CW945" s="31"/>
      <c r="CX945" s="31"/>
      <c r="CY945" s="31"/>
      <c r="CZ945" s="31"/>
      <c r="DA945" s="31"/>
      <c r="DB945" s="31"/>
      <c r="DC945" s="31"/>
      <c r="DD945" s="31"/>
      <c r="DE945" s="31"/>
      <c r="DF945" s="31"/>
      <c r="DG945" s="31"/>
      <c r="DH945" s="31"/>
      <c r="DI945" s="31"/>
      <c r="DJ945" s="31"/>
      <c r="DK945" s="31"/>
      <c r="DL945" s="31"/>
      <c r="DM945" s="31"/>
      <c r="DN945" s="31"/>
      <c r="DO945" s="31"/>
      <c r="DP945" s="31"/>
      <c r="DQ945" s="31"/>
      <c r="DR945" s="31"/>
      <c r="DS945" s="31"/>
      <c r="DT945" s="31"/>
      <c r="DU945" s="31"/>
      <c r="DV945" s="31"/>
      <c r="DW945" s="31"/>
      <c r="DX945" s="31"/>
      <c r="DY945" s="31"/>
    </row>
    <row r="946">
      <c r="U946" s="31"/>
      <c r="V946" s="31"/>
      <c r="W946" s="31"/>
      <c r="AL946" s="31"/>
      <c r="AS946" s="31"/>
      <c r="AT946" s="31"/>
      <c r="AU946" s="31"/>
      <c r="AY946" s="31"/>
      <c r="BA946" s="31"/>
      <c r="BC946" s="31"/>
      <c r="BJ946" s="31"/>
      <c r="BK946" s="31"/>
      <c r="BQ946" s="31"/>
      <c r="BR946" s="31"/>
      <c r="BS946" s="31"/>
      <c r="BT946" s="31"/>
      <c r="BU946" s="31"/>
      <c r="BV946" s="31"/>
      <c r="BW946" s="31"/>
      <c r="CQ946" s="31"/>
      <c r="CR946" s="31"/>
      <c r="CS946" s="31"/>
      <c r="CT946" s="31"/>
      <c r="CU946" s="31"/>
      <c r="CV946" s="31"/>
      <c r="CW946" s="31"/>
      <c r="CX946" s="31"/>
      <c r="CY946" s="31"/>
      <c r="CZ946" s="31"/>
      <c r="DA946" s="31"/>
      <c r="DB946" s="31"/>
      <c r="DC946" s="31"/>
      <c r="DD946" s="31"/>
      <c r="DE946" s="31"/>
      <c r="DF946" s="31"/>
      <c r="DG946" s="31"/>
      <c r="DH946" s="31"/>
      <c r="DI946" s="31"/>
      <c r="DJ946" s="31"/>
      <c r="DK946" s="31"/>
      <c r="DL946" s="31"/>
      <c r="DM946" s="31"/>
      <c r="DN946" s="31"/>
      <c r="DO946" s="31"/>
      <c r="DP946" s="31"/>
      <c r="DQ946" s="31"/>
      <c r="DR946" s="31"/>
      <c r="DS946" s="31"/>
      <c r="DT946" s="31"/>
      <c r="DU946" s="31"/>
      <c r="DV946" s="31"/>
      <c r="DW946" s="31"/>
      <c r="DX946" s="31"/>
      <c r="DY946" s="31"/>
    </row>
    <row r="947">
      <c r="U947" s="31"/>
      <c r="V947" s="31"/>
      <c r="W947" s="31"/>
      <c r="AL947" s="31"/>
      <c r="AS947" s="31"/>
      <c r="AT947" s="31"/>
      <c r="AU947" s="31"/>
      <c r="AY947" s="31"/>
      <c r="BA947" s="31"/>
      <c r="BC947" s="31"/>
      <c r="BJ947" s="31"/>
      <c r="BK947" s="31"/>
      <c r="BQ947" s="31"/>
      <c r="BR947" s="31"/>
      <c r="BS947" s="31"/>
      <c r="BT947" s="31"/>
      <c r="BU947" s="31"/>
      <c r="BV947" s="31"/>
      <c r="BW947" s="31"/>
      <c r="CQ947" s="31"/>
      <c r="CR947" s="31"/>
      <c r="CS947" s="31"/>
      <c r="CT947" s="31"/>
      <c r="CU947" s="31"/>
      <c r="CV947" s="31"/>
      <c r="CW947" s="31"/>
      <c r="CX947" s="31"/>
      <c r="CY947" s="31"/>
      <c r="CZ947" s="31"/>
      <c r="DA947" s="31"/>
      <c r="DB947" s="31"/>
      <c r="DC947" s="31"/>
      <c r="DD947" s="31"/>
      <c r="DE947" s="31"/>
      <c r="DF947" s="31"/>
      <c r="DG947" s="31"/>
      <c r="DH947" s="31"/>
      <c r="DI947" s="31"/>
      <c r="DJ947" s="31"/>
      <c r="DK947" s="31"/>
      <c r="DL947" s="31"/>
      <c r="DM947" s="31"/>
      <c r="DN947" s="31"/>
      <c r="DO947" s="31"/>
      <c r="DP947" s="31"/>
      <c r="DQ947" s="31"/>
      <c r="DR947" s="31"/>
      <c r="DS947" s="31"/>
      <c r="DT947" s="31"/>
      <c r="DU947" s="31"/>
      <c r="DV947" s="31"/>
      <c r="DW947" s="31"/>
      <c r="DX947" s="31"/>
      <c r="DY947" s="31"/>
    </row>
    <row r="948">
      <c r="U948" s="31"/>
      <c r="V948" s="31"/>
      <c r="W948" s="31"/>
      <c r="AL948" s="31"/>
      <c r="AS948" s="31"/>
      <c r="AT948" s="31"/>
      <c r="AU948" s="31"/>
      <c r="AY948" s="31"/>
      <c r="BA948" s="31"/>
      <c r="BC948" s="31"/>
      <c r="BJ948" s="31"/>
      <c r="BK948" s="31"/>
      <c r="BQ948" s="31"/>
      <c r="BR948" s="31"/>
      <c r="BS948" s="31"/>
      <c r="BT948" s="31"/>
      <c r="BU948" s="31"/>
      <c r="BV948" s="31"/>
      <c r="BW948" s="31"/>
      <c r="CQ948" s="31"/>
      <c r="CR948" s="31"/>
      <c r="CS948" s="31"/>
      <c r="CT948" s="31"/>
      <c r="CU948" s="31"/>
      <c r="CV948" s="31"/>
      <c r="CW948" s="31"/>
      <c r="CX948" s="31"/>
      <c r="CY948" s="31"/>
      <c r="CZ948" s="31"/>
      <c r="DA948" s="31"/>
      <c r="DB948" s="31"/>
      <c r="DC948" s="31"/>
      <c r="DD948" s="31"/>
      <c r="DE948" s="31"/>
      <c r="DF948" s="31"/>
      <c r="DG948" s="31"/>
      <c r="DH948" s="31"/>
      <c r="DI948" s="31"/>
      <c r="DJ948" s="31"/>
      <c r="DK948" s="31"/>
      <c r="DL948" s="31"/>
      <c r="DM948" s="31"/>
      <c r="DN948" s="31"/>
      <c r="DO948" s="31"/>
      <c r="DP948" s="31"/>
      <c r="DQ948" s="31"/>
      <c r="DR948" s="31"/>
      <c r="DS948" s="31"/>
      <c r="DT948" s="31"/>
      <c r="DU948" s="31"/>
      <c r="DV948" s="31"/>
      <c r="DW948" s="31"/>
      <c r="DX948" s="31"/>
      <c r="DY948" s="31"/>
    </row>
    <row r="949">
      <c r="U949" s="31"/>
      <c r="V949" s="31"/>
      <c r="W949" s="31"/>
      <c r="AL949" s="31"/>
      <c r="AS949" s="31"/>
      <c r="AT949" s="31"/>
      <c r="AU949" s="31"/>
      <c r="AY949" s="31"/>
      <c r="BA949" s="31"/>
      <c r="BC949" s="31"/>
      <c r="BJ949" s="31"/>
      <c r="BK949" s="31"/>
      <c r="BQ949" s="31"/>
      <c r="BR949" s="31"/>
      <c r="BS949" s="31"/>
      <c r="BT949" s="31"/>
      <c r="BU949" s="31"/>
      <c r="BV949" s="31"/>
      <c r="BW949" s="31"/>
      <c r="CQ949" s="31"/>
      <c r="CR949" s="31"/>
      <c r="CS949" s="31"/>
      <c r="CT949" s="31"/>
      <c r="CU949" s="31"/>
      <c r="CV949" s="31"/>
      <c r="CW949" s="31"/>
      <c r="CX949" s="31"/>
      <c r="CY949" s="31"/>
      <c r="CZ949" s="31"/>
      <c r="DA949" s="31"/>
      <c r="DB949" s="31"/>
      <c r="DC949" s="31"/>
      <c r="DD949" s="31"/>
      <c r="DE949" s="31"/>
      <c r="DF949" s="31"/>
      <c r="DG949" s="31"/>
      <c r="DH949" s="31"/>
      <c r="DI949" s="31"/>
      <c r="DJ949" s="31"/>
      <c r="DK949" s="31"/>
      <c r="DL949" s="31"/>
      <c r="DM949" s="31"/>
      <c r="DN949" s="31"/>
      <c r="DO949" s="31"/>
      <c r="DP949" s="31"/>
      <c r="DQ949" s="31"/>
      <c r="DR949" s="31"/>
      <c r="DS949" s="31"/>
      <c r="DT949" s="31"/>
      <c r="DU949" s="31"/>
      <c r="DV949" s="31"/>
      <c r="DW949" s="31"/>
      <c r="DX949" s="31"/>
      <c r="DY949" s="31"/>
    </row>
    <row r="950">
      <c r="U950" s="31"/>
      <c r="V950" s="31"/>
      <c r="W950" s="31"/>
      <c r="AL950" s="31"/>
      <c r="AS950" s="31"/>
      <c r="AT950" s="31"/>
      <c r="AU950" s="31"/>
      <c r="AY950" s="31"/>
      <c r="BA950" s="31"/>
      <c r="BC950" s="31"/>
      <c r="BJ950" s="31"/>
      <c r="BK950" s="31"/>
      <c r="BQ950" s="31"/>
      <c r="BR950" s="31"/>
      <c r="BS950" s="31"/>
      <c r="BT950" s="31"/>
      <c r="BU950" s="31"/>
      <c r="BV950" s="31"/>
      <c r="BW950" s="31"/>
      <c r="CQ950" s="31"/>
      <c r="CR950" s="31"/>
      <c r="CS950" s="31"/>
      <c r="CT950" s="31"/>
      <c r="CU950" s="31"/>
      <c r="CV950" s="31"/>
      <c r="CW950" s="31"/>
      <c r="CX950" s="31"/>
      <c r="CY950" s="31"/>
      <c r="CZ950" s="31"/>
      <c r="DA950" s="31"/>
      <c r="DB950" s="31"/>
      <c r="DC950" s="31"/>
      <c r="DD950" s="31"/>
      <c r="DE950" s="31"/>
      <c r="DF950" s="31"/>
      <c r="DG950" s="31"/>
      <c r="DH950" s="31"/>
      <c r="DI950" s="31"/>
      <c r="DJ950" s="31"/>
      <c r="DK950" s="31"/>
      <c r="DL950" s="31"/>
      <c r="DM950" s="31"/>
      <c r="DN950" s="31"/>
      <c r="DO950" s="31"/>
      <c r="DP950" s="31"/>
      <c r="DQ950" s="31"/>
      <c r="DR950" s="31"/>
      <c r="DS950" s="31"/>
      <c r="DT950" s="31"/>
      <c r="DU950" s="31"/>
      <c r="DV950" s="31"/>
      <c r="DW950" s="31"/>
      <c r="DX950" s="31"/>
      <c r="DY950" s="31"/>
    </row>
    <row r="951">
      <c r="U951" s="31"/>
      <c r="V951" s="31"/>
      <c r="W951" s="31"/>
      <c r="AL951" s="31"/>
      <c r="AS951" s="31"/>
      <c r="AT951" s="31"/>
      <c r="AU951" s="31"/>
      <c r="AY951" s="31"/>
      <c r="BA951" s="31"/>
      <c r="BC951" s="31"/>
      <c r="BJ951" s="31"/>
      <c r="BK951" s="31"/>
      <c r="BQ951" s="31"/>
      <c r="BR951" s="31"/>
      <c r="BS951" s="31"/>
      <c r="BT951" s="31"/>
      <c r="BU951" s="31"/>
      <c r="BV951" s="31"/>
      <c r="BW951" s="31"/>
      <c r="CQ951" s="31"/>
      <c r="CR951" s="31"/>
      <c r="CS951" s="31"/>
      <c r="CT951" s="31"/>
      <c r="CU951" s="31"/>
      <c r="CV951" s="31"/>
      <c r="CW951" s="31"/>
      <c r="CX951" s="31"/>
      <c r="CY951" s="31"/>
      <c r="CZ951" s="31"/>
      <c r="DA951" s="31"/>
      <c r="DB951" s="31"/>
      <c r="DC951" s="31"/>
      <c r="DD951" s="31"/>
      <c r="DE951" s="31"/>
      <c r="DF951" s="31"/>
      <c r="DG951" s="31"/>
      <c r="DH951" s="31"/>
      <c r="DI951" s="31"/>
      <c r="DJ951" s="31"/>
      <c r="DK951" s="31"/>
      <c r="DL951" s="31"/>
      <c r="DM951" s="31"/>
      <c r="DN951" s="31"/>
      <c r="DO951" s="31"/>
      <c r="DP951" s="31"/>
      <c r="DQ951" s="31"/>
      <c r="DR951" s="31"/>
      <c r="DS951" s="31"/>
      <c r="DT951" s="31"/>
      <c r="DU951" s="31"/>
      <c r="DV951" s="31"/>
      <c r="DW951" s="31"/>
      <c r="DX951" s="31"/>
      <c r="DY951" s="31"/>
    </row>
    <row r="952">
      <c r="U952" s="31"/>
      <c r="V952" s="31"/>
      <c r="W952" s="31"/>
      <c r="AL952" s="31"/>
      <c r="AS952" s="31"/>
      <c r="AT952" s="31"/>
      <c r="AU952" s="31"/>
      <c r="AY952" s="31"/>
      <c r="BA952" s="31"/>
      <c r="BC952" s="31"/>
      <c r="BJ952" s="31"/>
      <c r="BK952" s="31"/>
      <c r="BQ952" s="31"/>
      <c r="BR952" s="31"/>
      <c r="BS952" s="31"/>
      <c r="BT952" s="31"/>
      <c r="BU952" s="31"/>
      <c r="BV952" s="31"/>
      <c r="BW952" s="31"/>
      <c r="CQ952" s="31"/>
      <c r="CR952" s="31"/>
      <c r="CS952" s="31"/>
      <c r="CT952" s="31"/>
      <c r="CU952" s="31"/>
      <c r="CV952" s="31"/>
      <c r="CW952" s="31"/>
      <c r="CX952" s="31"/>
      <c r="CY952" s="31"/>
      <c r="CZ952" s="31"/>
      <c r="DA952" s="31"/>
      <c r="DB952" s="31"/>
      <c r="DC952" s="31"/>
      <c r="DD952" s="31"/>
      <c r="DE952" s="31"/>
      <c r="DF952" s="31"/>
      <c r="DG952" s="31"/>
      <c r="DH952" s="31"/>
      <c r="DI952" s="31"/>
      <c r="DJ952" s="31"/>
      <c r="DK952" s="31"/>
      <c r="DL952" s="31"/>
      <c r="DM952" s="31"/>
      <c r="DN952" s="31"/>
      <c r="DO952" s="31"/>
      <c r="DP952" s="31"/>
      <c r="DQ952" s="31"/>
      <c r="DR952" s="31"/>
      <c r="DS952" s="31"/>
      <c r="DT952" s="31"/>
      <c r="DU952" s="31"/>
      <c r="DV952" s="31"/>
      <c r="DW952" s="31"/>
      <c r="DX952" s="31"/>
      <c r="DY952" s="31"/>
    </row>
    <row r="953">
      <c r="U953" s="31"/>
      <c r="V953" s="31"/>
      <c r="W953" s="31"/>
      <c r="AL953" s="31"/>
      <c r="AS953" s="31"/>
      <c r="AT953" s="31"/>
      <c r="AU953" s="31"/>
      <c r="AY953" s="31"/>
      <c r="BA953" s="31"/>
      <c r="BC953" s="31"/>
      <c r="BJ953" s="31"/>
      <c r="BK953" s="31"/>
      <c r="BQ953" s="31"/>
      <c r="BR953" s="31"/>
      <c r="BS953" s="31"/>
      <c r="BT953" s="31"/>
      <c r="BU953" s="31"/>
      <c r="BV953" s="31"/>
      <c r="BW953" s="31"/>
      <c r="CQ953" s="31"/>
      <c r="CR953" s="31"/>
      <c r="CS953" s="31"/>
      <c r="CT953" s="31"/>
      <c r="CU953" s="31"/>
      <c r="CV953" s="31"/>
      <c r="CW953" s="31"/>
      <c r="CX953" s="31"/>
      <c r="CY953" s="31"/>
      <c r="CZ953" s="31"/>
      <c r="DA953" s="31"/>
      <c r="DB953" s="31"/>
      <c r="DC953" s="31"/>
      <c r="DD953" s="31"/>
      <c r="DE953" s="31"/>
      <c r="DF953" s="31"/>
      <c r="DG953" s="31"/>
      <c r="DH953" s="31"/>
      <c r="DI953" s="31"/>
      <c r="DJ953" s="31"/>
      <c r="DK953" s="31"/>
      <c r="DL953" s="31"/>
      <c r="DM953" s="31"/>
      <c r="DN953" s="31"/>
      <c r="DO953" s="31"/>
      <c r="DP953" s="31"/>
      <c r="DQ953" s="31"/>
      <c r="DR953" s="31"/>
      <c r="DS953" s="31"/>
      <c r="DT953" s="31"/>
      <c r="DU953" s="31"/>
      <c r="DV953" s="31"/>
      <c r="DW953" s="31"/>
      <c r="DX953" s="31"/>
      <c r="DY953" s="31"/>
    </row>
    <row r="954">
      <c r="U954" s="31"/>
      <c r="V954" s="31"/>
      <c r="W954" s="31"/>
      <c r="AL954" s="31"/>
      <c r="AS954" s="31"/>
      <c r="AT954" s="31"/>
      <c r="AU954" s="31"/>
      <c r="AY954" s="31"/>
      <c r="BA954" s="31"/>
      <c r="BC954" s="31"/>
      <c r="BJ954" s="31"/>
      <c r="BK954" s="31"/>
      <c r="BQ954" s="31"/>
      <c r="BR954" s="31"/>
      <c r="BS954" s="31"/>
      <c r="BT954" s="31"/>
      <c r="BU954" s="31"/>
      <c r="BV954" s="31"/>
      <c r="BW954" s="31"/>
      <c r="CQ954" s="31"/>
      <c r="CR954" s="31"/>
      <c r="CS954" s="31"/>
      <c r="CT954" s="31"/>
      <c r="CU954" s="31"/>
      <c r="CV954" s="31"/>
      <c r="CW954" s="31"/>
      <c r="CX954" s="31"/>
      <c r="CY954" s="31"/>
      <c r="CZ954" s="31"/>
      <c r="DA954" s="31"/>
      <c r="DB954" s="31"/>
      <c r="DC954" s="31"/>
      <c r="DD954" s="31"/>
      <c r="DE954" s="31"/>
      <c r="DF954" s="31"/>
      <c r="DG954" s="31"/>
      <c r="DH954" s="31"/>
      <c r="DI954" s="31"/>
      <c r="DJ954" s="31"/>
      <c r="DK954" s="31"/>
      <c r="DL954" s="31"/>
      <c r="DM954" s="31"/>
      <c r="DN954" s="31"/>
      <c r="DO954" s="31"/>
      <c r="DP954" s="31"/>
      <c r="DQ954" s="31"/>
      <c r="DR954" s="31"/>
      <c r="DS954" s="31"/>
      <c r="DT954" s="31"/>
      <c r="DU954" s="31"/>
      <c r="DV954" s="31"/>
      <c r="DW954" s="31"/>
      <c r="DX954" s="31"/>
      <c r="DY954" s="31"/>
    </row>
    <row r="955">
      <c r="U955" s="31"/>
      <c r="V955" s="31"/>
      <c r="W955" s="31"/>
      <c r="AL955" s="31"/>
      <c r="AS955" s="31"/>
      <c r="AT955" s="31"/>
      <c r="AU955" s="31"/>
      <c r="AY955" s="31"/>
      <c r="BA955" s="31"/>
      <c r="BC955" s="31"/>
      <c r="BJ955" s="31"/>
      <c r="BK955" s="31"/>
      <c r="BQ955" s="31"/>
      <c r="BR955" s="31"/>
      <c r="BS955" s="31"/>
      <c r="BT955" s="31"/>
      <c r="BU955" s="31"/>
      <c r="BV955" s="31"/>
      <c r="BW955" s="31"/>
      <c r="CQ955" s="31"/>
      <c r="CR955" s="31"/>
      <c r="CS955" s="31"/>
      <c r="CT955" s="31"/>
      <c r="CU955" s="31"/>
      <c r="CV955" s="31"/>
      <c r="CW955" s="31"/>
      <c r="CX955" s="31"/>
      <c r="CY955" s="31"/>
      <c r="CZ955" s="31"/>
      <c r="DA955" s="31"/>
      <c r="DB955" s="31"/>
      <c r="DC955" s="31"/>
      <c r="DD955" s="31"/>
      <c r="DE955" s="31"/>
      <c r="DF955" s="31"/>
      <c r="DG955" s="31"/>
      <c r="DH955" s="31"/>
      <c r="DI955" s="31"/>
      <c r="DJ955" s="31"/>
      <c r="DK955" s="31"/>
      <c r="DL955" s="31"/>
      <c r="DM955" s="31"/>
      <c r="DN955" s="31"/>
      <c r="DO955" s="31"/>
      <c r="DP955" s="31"/>
      <c r="DQ955" s="31"/>
      <c r="DR955" s="31"/>
      <c r="DS955" s="31"/>
      <c r="DT955" s="31"/>
      <c r="DU955" s="31"/>
      <c r="DV955" s="31"/>
      <c r="DW955" s="31"/>
      <c r="DX955" s="31"/>
      <c r="DY955" s="31"/>
    </row>
    <row r="956">
      <c r="U956" s="31"/>
      <c r="V956" s="31"/>
      <c r="W956" s="31"/>
      <c r="AL956" s="31"/>
      <c r="AS956" s="31"/>
      <c r="AT956" s="31"/>
      <c r="AU956" s="31"/>
      <c r="AY956" s="31"/>
      <c r="BA956" s="31"/>
      <c r="BC956" s="31"/>
      <c r="BJ956" s="31"/>
      <c r="BK956" s="31"/>
      <c r="BQ956" s="31"/>
      <c r="BR956" s="31"/>
      <c r="BS956" s="31"/>
      <c r="BT956" s="31"/>
      <c r="BU956" s="31"/>
      <c r="BV956" s="31"/>
      <c r="BW956" s="31"/>
      <c r="CQ956" s="31"/>
      <c r="CR956" s="31"/>
      <c r="CS956" s="31"/>
      <c r="CT956" s="31"/>
      <c r="CU956" s="31"/>
      <c r="CV956" s="31"/>
      <c r="CW956" s="31"/>
      <c r="CX956" s="31"/>
      <c r="CY956" s="31"/>
      <c r="CZ956" s="31"/>
      <c r="DA956" s="31"/>
      <c r="DB956" s="31"/>
      <c r="DC956" s="31"/>
      <c r="DD956" s="31"/>
      <c r="DE956" s="31"/>
      <c r="DF956" s="31"/>
      <c r="DG956" s="31"/>
      <c r="DH956" s="31"/>
      <c r="DI956" s="31"/>
      <c r="DJ956" s="31"/>
      <c r="DK956" s="31"/>
      <c r="DL956" s="31"/>
      <c r="DM956" s="31"/>
      <c r="DN956" s="31"/>
      <c r="DO956" s="31"/>
      <c r="DP956" s="31"/>
      <c r="DQ956" s="31"/>
      <c r="DR956" s="31"/>
      <c r="DS956" s="31"/>
      <c r="DT956" s="31"/>
      <c r="DU956" s="31"/>
      <c r="DV956" s="31"/>
      <c r="DW956" s="31"/>
      <c r="DX956" s="31"/>
      <c r="DY956" s="31"/>
    </row>
    <row r="957">
      <c r="U957" s="31"/>
      <c r="V957" s="31"/>
      <c r="W957" s="31"/>
      <c r="AL957" s="31"/>
      <c r="AS957" s="31"/>
      <c r="AT957" s="31"/>
      <c r="AU957" s="31"/>
      <c r="AY957" s="31"/>
      <c r="BA957" s="31"/>
      <c r="BC957" s="31"/>
      <c r="BJ957" s="31"/>
      <c r="BK957" s="31"/>
      <c r="BQ957" s="31"/>
      <c r="BR957" s="31"/>
      <c r="BS957" s="31"/>
      <c r="BT957" s="31"/>
      <c r="BU957" s="31"/>
      <c r="BV957" s="31"/>
      <c r="BW957" s="31"/>
      <c r="CQ957" s="31"/>
      <c r="CR957" s="31"/>
      <c r="CS957" s="31"/>
      <c r="CT957" s="31"/>
      <c r="CU957" s="31"/>
      <c r="CV957" s="31"/>
      <c r="CW957" s="31"/>
      <c r="CX957" s="31"/>
      <c r="CY957" s="31"/>
      <c r="CZ957" s="31"/>
      <c r="DA957" s="31"/>
      <c r="DB957" s="31"/>
      <c r="DC957" s="31"/>
      <c r="DD957" s="31"/>
      <c r="DE957" s="31"/>
      <c r="DF957" s="31"/>
      <c r="DG957" s="31"/>
      <c r="DH957" s="31"/>
      <c r="DI957" s="31"/>
      <c r="DJ957" s="31"/>
      <c r="DK957" s="31"/>
      <c r="DL957" s="31"/>
      <c r="DM957" s="31"/>
      <c r="DN957" s="31"/>
      <c r="DO957" s="31"/>
      <c r="DP957" s="31"/>
      <c r="DQ957" s="31"/>
      <c r="DR957" s="31"/>
      <c r="DS957" s="31"/>
      <c r="DT957" s="31"/>
      <c r="DU957" s="31"/>
      <c r="DV957" s="31"/>
      <c r="DW957" s="31"/>
      <c r="DX957" s="31"/>
      <c r="DY957" s="31"/>
    </row>
    <row r="958">
      <c r="U958" s="31"/>
      <c r="V958" s="31"/>
      <c r="W958" s="31"/>
      <c r="AL958" s="31"/>
      <c r="AS958" s="31"/>
      <c r="AT958" s="31"/>
      <c r="AU958" s="31"/>
      <c r="AY958" s="31"/>
      <c r="BA958" s="31"/>
      <c r="BC958" s="31"/>
      <c r="BJ958" s="31"/>
      <c r="BK958" s="31"/>
      <c r="BQ958" s="31"/>
      <c r="BR958" s="31"/>
      <c r="BS958" s="31"/>
      <c r="BT958" s="31"/>
      <c r="BU958" s="31"/>
      <c r="BV958" s="31"/>
      <c r="BW958" s="31"/>
      <c r="CQ958" s="31"/>
      <c r="CR958" s="31"/>
      <c r="CS958" s="31"/>
      <c r="CT958" s="31"/>
      <c r="CU958" s="31"/>
      <c r="CV958" s="31"/>
      <c r="CW958" s="31"/>
      <c r="CX958" s="31"/>
      <c r="CY958" s="31"/>
      <c r="CZ958" s="31"/>
      <c r="DA958" s="31"/>
      <c r="DB958" s="31"/>
      <c r="DC958" s="31"/>
      <c r="DD958" s="31"/>
      <c r="DE958" s="31"/>
      <c r="DF958" s="31"/>
      <c r="DG958" s="31"/>
      <c r="DH958" s="31"/>
      <c r="DI958" s="31"/>
      <c r="DJ958" s="31"/>
      <c r="DK958" s="31"/>
      <c r="DL958" s="31"/>
      <c r="DM958" s="31"/>
      <c r="DN958" s="31"/>
      <c r="DO958" s="31"/>
      <c r="DP958" s="31"/>
      <c r="DQ958" s="31"/>
      <c r="DR958" s="31"/>
      <c r="DS958" s="31"/>
      <c r="DT958" s="31"/>
      <c r="DU958" s="31"/>
      <c r="DV958" s="31"/>
      <c r="DW958" s="31"/>
      <c r="DX958" s="31"/>
      <c r="DY958" s="31"/>
    </row>
    <row r="959">
      <c r="U959" s="31"/>
      <c r="V959" s="31"/>
      <c r="W959" s="31"/>
      <c r="AL959" s="31"/>
      <c r="AS959" s="31"/>
      <c r="AT959" s="31"/>
      <c r="AU959" s="31"/>
      <c r="AY959" s="31"/>
      <c r="BA959" s="31"/>
      <c r="BC959" s="31"/>
      <c r="BJ959" s="31"/>
      <c r="BK959" s="31"/>
      <c r="BQ959" s="31"/>
      <c r="BR959" s="31"/>
      <c r="BS959" s="31"/>
      <c r="BT959" s="31"/>
      <c r="BU959" s="31"/>
      <c r="BV959" s="31"/>
      <c r="BW959" s="31"/>
      <c r="CQ959" s="31"/>
      <c r="CR959" s="31"/>
      <c r="CS959" s="31"/>
      <c r="CT959" s="31"/>
      <c r="CU959" s="31"/>
      <c r="CV959" s="31"/>
      <c r="CW959" s="31"/>
      <c r="CX959" s="31"/>
      <c r="CY959" s="31"/>
      <c r="CZ959" s="31"/>
      <c r="DA959" s="31"/>
      <c r="DB959" s="31"/>
      <c r="DC959" s="31"/>
      <c r="DD959" s="31"/>
      <c r="DE959" s="31"/>
      <c r="DF959" s="31"/>
      <c r="DG959" s="31"/>
      <c r="DH959" s="31"/>
      <c r="DI959" s="31"/>
      <c r="DJ959" s="31"/>
      <c r="DK959" s="31"/>
      <c r="DL959" s="31"/>
      <c r="DM959" s="31"/>
      <c r="DN959" s="31"/>
      <c r="DO959" s="31"/>
      <c r="DP959" s="31"/>
      <c r="DQ959" s="31"/>
      <c r="DR959" s="31"/>
      <c r="DS959" s="31"/>
      <c r="DT959" s="31"/>
      <c r="DU959" s="31"/>
      <c r="DV959" s="31"/>
      <c r="DW959" s="31"/>
      <c r="DX959" s="31"/>
      <c r="DY959" s="31"/>
    </row>
    <row r="960">
      <c r="U960" s="31"/>
      <c r="V960" s="31"/>
      <c r="W960" s="31"/>
      <c r="AL960" s="31"/>
      <c r="AS960" s="31"/>
      <c r="AT960" s="31"/>
      <c r="AU960" s="31"/>
      <c r="AY960" s="31"/>
      <c r="BA960" s="31"/>
      <c r="BC960" s="31"/>
      <c r="BJ960" s="31"/>
      <c r="BK960" s="31"/>
      <c r="BQ960" s="31"/>
      <c r="BR960" s="31"/>
      <c r="BS960" s="31"/>
      <c r="BT960" s="31"/>
      <c r="BU960" s="31"/>
      <c r="BV960" s="31"/>
      <c r="BW960" s="31"/>
      <c r="CQ960" s="31"/>
      <c r="CR960" s="31"/>
      <c r="CS960" s="31"/>
      <c r="CT960" s="31"/>
      <c r="CU960" s="31"/>
      <c r="CV960" s="31"/>
      <c r="CW960" s="31"/>
      <c r="CX960" s="31"/>
      <c r="CY960" s="31"/>
      <c r="CZ960" s="31"/>
      <c r="DA960" s="31"/>
      <c r="DB960" s="31"/>
      <c r="DC960" s="31"/>
      <c r="DD960" s="31"/>
      <c r="DE960" s="31"/>
      <c r="DF960" s="31"/>
      <c r="DG960" s="31"/>
      <c r="DH960" s="31"/>
      <c r="DI960" s="31"/>
      <c r="DJ960" s="31"/>
      <c r="DK960" s="31"/>
      <c r="DL960" s="31"/>
      <c r="DM960" s="31"/>
      <c r="DN960" s="31"/>
      <c r="DO960" s="31"/>
      <c r="DP960" s="31"/>
      <c r="DQ960" s="31"/>
      <c r="DR960" s="31"/>
      <c r="DS960" s="31"/>
      <c r="DT960" s="31"/>
      <c r="DU960" s="31"/>
      <c r="DV960" s="31"/>
      <c r="DW960" s="31"/>
      <c r="DX960" s="31"/>
      <c r="DY960" s="31"/>
    </row>
    <row r="961">
      <c r="U961" s="31"/>
      <c r="V961" s="31"/>
      <c r="W961" s="31"/>
      <c r="AL961" s="31"/>
      <c r="AS961" s="31"/>
      <c r="AT961" s="31"/>
      <c r="AU961" s="31"/>
      <c r="AY961" s="31"/>
      <c r="BA961" s="31"/>
      <c r="BC961" s="31"/>
      <c r="BJ961" s="31"/>
      <c r="BK961" s="31"/>
      <c r="BQ961" s="31"/>
      <c r="BR961" s="31"/>
      <c r="BS961" s="31"/>
      <c r="BT961" s="31"/>
      <c r="BU961" s="31"/>
      <c r="BV961" s="31"/>
      <c r="BW961" s="31"/>
      <c r="CQ961" s="31"/>
      <c r="CR961" s="31"/>
      <c r="CS961" s="31"/>
      <c r="CT961" s="31"/>
      <c r="CU961" s="31"/>
      <c r="CV961" s="31"/>
      <c r="CW961" s="31"/>
      <c r="CX961" s="31"/>
      <c r="CY961" s="31"/>
      <c r="CZ961" s="31"/>
      <c r="DA961" s="31"/>
      <c r="DB961" s="31"/>
      <c r="DC961" s="31"/>
      <c r="DD961" s="31"/>
      <c r="DE961" s="31"/>
      <c r="DF961" s="31"/>
      <c r="DG961" s="31"/>
      <c r="DH961" s="31"/>
      <c r="DI961" s="31"/>
      <c r="DJ961" s="31"/>
      <c r="DK961" s="31"/>
      <c r="DL961" s="31"/>
      <c r="DM961" s="31"/>
      <c r="DN961" s="31"/>
      <c r="DO961" s="31"/>
      <c r="DP961" s="31"/>
      <c r="DQ961" s="31"/>
      <c r="DR961" s="31"/>
      <c r="DS961" s="31"/>
      <c r="DT961" s="31"/>
      <c r="DU961" s="31"/>
      <c r="DV961" s="31"/>
      <c r="DW961" s="31"/>
      <c r="DX961" s="31"/>
      <c r="DY961" s="31"/>
    </row>
    <row r="962">
      <c r="U962" s="31"/>
      <c r="V962" s="31"/>
      <c r="W962" s="31"/>
      <c r="AL962" s="31"/>
      <c r="AS962" s="31"/>
      <c r="AT962" s="31"/>
      <c r="AU962" s="31"/>
      <c r="AY962" s="31"/>
      <c r="BA962" s="31"/>
      <c r="BC962" s="31"/>
      <c r="BJ962" s="31"/>
      <c r="BK962" s="31"/>
      <c r="BQ962" s="31"/>
      <c r="BR962" s="31"/>
      <c r="BS962" s="31"/>
      <c r="BT962" s="31"/>
      <c r="BU962" s="31"/>
      <c r="BV962" s="31"/>
      <c r="BW962" s="31"/>
      <c r="CQ962" s="31"/>
      <c r="CR962" s="31"/>
      <c r="CS962" s="31"/>
      <c r="CT962" s="31"/>
      <c r="CU962" s="31"/>
      <c r="CV962" s="31"/>
      <c r="CW962" s="31"/>
      <c r="CX962" s="31"/>
      <c r="CY962" s="31"/>
      <c r="CZ962" s="31"/>
      <c r="DA962" s="31"/>
      <c r="DB962" s="31"/>
      <c r="DC962" s="31"/>
      <c r="DD962" s="31"/>
      <c r="DE962" s="31"/>
      <c r="DF962" s="31"/>
      <c r="DG962" s="31"/>
      <c r="DH962" s="31"/>
      <c r="DI962" s="31"/>
      <c r="DJ962" s="31"/>
      <c r="DK962" s="31"/>
      <c r="DL962" s="31"/>
      <c r="DM962" s="31"/>
      <c r="DN962" s="31"/>
      <c r="DO962" s="31"/>
      <c r="DP962" s="31"/>
      <c r="DQ962" s="31"/>
      <c r="DR962" s="31"/>
      <c r="DS962" s="31"/>
      <c r="DT962" s="31"/>
      <c r="DU962" s="31"/>
      <c r="DV962" s="31"/>
      <c r="DW962" s="31"/>
      <c r="DX962" s="31"/>
      <c r="DY962" s="31"/>
    </row>
    <row r="963">
      <c r="U963" s="31"/>
      <c r="V963" s="31"/>
      <c r="W963" s="31"/>
      <c r="AL963" s="31"/>
      <c r="AS963" s="31"/>
      <c r="AT963" s="31"/>
      <c r="AU963" s="31"/>
      <c r="AY963" s="31"/>
      <c r="BA963" s="31"/>
      <c r="BC963" s="31"/>
      <c r="BJ963" s="31"/>
      <c r="BK963" s="31"/>
      <c r="BQ963" s="31"/>
      <c r="BR963" s="31"/>
      <c r="BS963" s="31"/>
      <c r="BT963" s="31"/>
      <c r="BU963" s="31"/>
      <c r="BV963" s="31"/>
      <c r="BW963" s="31"/>
      <c r="CQ963" s="31"/>
      <c r="CR963" s="31"/>
      <c r="CS963" s="31"/>
      <c r="CT963" s="31"/>
      <c r="CU963" s="31"/>
      <c r="CV963" s="31"/>
      <c r="CW963" s="31"/>
      <c r="CX963" s="31"/>
      <c r="CY963" s="31"/>
      <c r="CZ963" s="31"/>
      <c r="DA963" s="31"/>
      <c r="DB963" s="31"/>
      <c r="DC963" s="31"/>
      <c r="DD963" s="31"/>
      <c r="DE963" s="31"/>
      <c r="DF963" s="31"/>
      <c r="DG963" s="31"/>
      <c r="DH963" s="31"/>
      <c r="DI963" s="31"/>
      <c r="DJ963" s="31"/>
      <c r="DK963" s="31"/>
      <c r="DL963" s="31"/>
      <c r="DM963" s="31"/>
      <c r="DN963" s="31"/>
      <c r="DO963" s="31"/>
      <c r="DP963" s="31"/>
      <c r="DQ963" s="31"/>
      <c r="DR963" s="31"/>
      <c r="DS963" s="31"/>
      <c r="DT963" s="31"/>
      <c r="DU963" s="31"/>
      <c r="DV963" s="31"/>
      <c r="DW963" s="31"/>
      <c r="DX963" s="31"/>
      <c r="DY963" s="31"/>
    </row>
    <row r="964">
      <c r="U964" s="31"/>
      <c r="V964" s="31"/>
      <c r="W964" s="31"/>
      <c r="AL964" s="31"/>
      <c r="AS964" s="31"/>
      <c r="AT964" s="31"/>
      <c r="AU964" s="31"/>
      <c r="AY964" s="31"/>
      <c r="BA964" s="31"/>
      <c r="BC964" s="31"/>
      <c r="BJ964" s="31"/>
      <c r="BK964" s="31"/>
      <c r="BQ964" s="31"/>
      <c r="BR964" s="31"/>
      <c r="BS964" s="31"/>
      <c r="BT964" s="31"/>
      <c r="BU964" s="31"/>
      <c r="BV964" s="31"/>
      <c r="BW964" s="31"/>
      <c r="CQ964" s="31"/>
      <c r="CR964" s="31"/>
      <c r="CS964" s="31"/>
      <c r="CT964" s="31"/>
      <c r="CU964" s="31"/>
      <c r="CV964" s="31"/>
      <c r="CW964" s="31"/>
      <c r="CX964" s="31"/>
      <c r="CY964" s="31"/>
      <c r="CZ964" s="31"/>
      <c r="DA964" s="31"/>
      <c r="DB964" s="31"/>
      <c r="DC964" s="31"/>
      <c r="DD964" s="31"/>
      <c r="DE964" s="31"/>
      <c r="DF964" s="31"/>
      <c r="DG964" s="31"/>
      <c r="DH964" s="31"/>
      <c r="DI964" s="31"/>
      <c r="DJ964" s="31"/>
      <c r="DK964" s="31"/>
      <c r="DL964" s="31"/>
      <c r="DM964" s="31"/>
      <c r="DN964" s="31"/>
      <c r="DO964" s="31"/>
      <c r="DP964" s="31"/>
      <c r="DQ964" s="31"/>
      <c r="DR964" s="31"/>
      <c r="DS964" s="31"/>
      <c r="DT964" s="31"/>
      <c r="DU964" s="31"/>
      <c r="DV964" s="31"/>
      <c r="DW964" s="31"/>
      <c r="DX964" s="31"/>
      <c r="DY964" s="31"/>
    </row>
    <row r="965">
      <c r="U965" s="31"/>
      <c r="V965" s="31"/>
      <c r="W965" s="31"/>
      <c r="AL965" s="31"/>
      <c r="AS965" s="31"/>
      <c r="AT965" s="31"/>
      <c r="AU965" s="31"/>
      <c r="AY965" s="31"/>
      <c r="BA965" s="31"/>
      <c r="BC965" s="31"/>
      <c r="BJ965" s="31"/>
      <c r="BK965" s="31"/>
      <c r="BQ965" s="31"/>
      <c r="BR965" s="31"/>
      <c r="BS965" s="31"/>
      <c r="BT965" s="31"/>
      <c r="BU965" s="31"/>
      <c r="BV965" s="31"/>
      <c r="BW965" s="31"/>
      <c r="CQ965" s="31"/>
      <c r="CR965" s="31"/>
      <c r="CS965" s="31"/>
      <c r="CT965" s="31"/>
      <c r="CU965" s="31"/>
      <c r="CV965" s="31"/>
      <c r="CW965" s="31"/>
      <c r="CX965" s="31"/>
      <c r="CY965" s="31"/>
      <c r="CZ965" s="31"/>
      <c r="DA965" s="31"/>
      <c r="DB965" s="31"/>
      <c r="DC965" s="31"/>
      <c r="DD965" s="31"/>
      <c r="DE965" s="31"/>
      <c r="DF965" s="31"/>
      <c r="DG965" s="31"/>
      <c r="DH965" s="31"/>
      <c r="DI965" s="31"/>
      <c r="DJ965" s="31"/>
      <c r="DK965" s="31"/>
      <c r="DL965" s="31"/>
      <c r="DM965" s="31"/>
      <c r="DN965" s="31"/>
      <c r="DO965" s="31"/>
      <c r="DP965" s="31"/>
      <c r="DQ965" s="31"/>
      <c r="DR965" s="31"/>
      <c r="DS965" s="31"/>
      <c r="DT965" s="31"/>
      <c r="DU965" s="31"/>
      <c r="DV965" s="31"/>
      <c r="DW965" s="31"/>
      <c r="DX965" s="31"/>
      <c r="DY965" s="31"/>
    </row>
    <row r="966">
      <c r="U966" s="31"/>
      <c r="V966" s="31"/>
      <c r="W966" s="31"/>
      <c r="AL966" s="31"/>
      <c r="AS966" s="31"/>
      <c r="AT966" s="31"/>
      <c r="AU966" s="31"/>
      <c r="AY966" s="31"/>
      <c r="BA966" s="31"/>
      <c r="BC966" s="31"/>
      <c r="BJ966" s="31"/>
      <c r="BK966" s="31"/>
      <c r="BQ966" s="31"/>
      <c r="BR966" s="31"/>
      <c r="BS966" s="31"/>
      <c r="BT966" s="31"/>
      <c r="BU966" s="31"/>
      <c r="BV966" s="31"/>
      <c r="BW966" s="31"/>
      <c r="CQ966" s="31"/>
      <c r="CR966" s="31"/>
      <c r="CS966" s="31"/>
      <c r="CT966" s="31"/>
      <c r="CU966" s="31"/>
      <c r="CV966" s="31"/>
      <c r="CW966" s="31"/>
      <c r="CX966" s="31"/>
      <c r="CY966" s="31"/>
      <c r="CZ966" s="31"/>
      <c r="DA966" s="31"/>
      <c r="DB966" s="31"/>
      <c r="DC966" s="31"/>
      <c r="DD966" s="31"/>
      <c r="DE966" s="31"/>
      <c r="DF966" s="31"/>
      <c r="DG966" s="31"/>
      <c r="DH966" s="31"/>
      <c r="DI966" s="31"/>
      <c r="DJ966" s="31"/>
      <c r="DK966" s="31"/>
      <c r="DL966" s="31"/>
      <c r="DM966" s="31"/>
      <c r="DN966" s="31"/>
      <c r="DO966" s="31"/>
      <c r="DP966" s="31"/>
      <c r="DQ966" s="31"/>
      <c r="DR966" s="31"/>
      <c r="DS966" s="31"/>
      <c r="DT966" s="31"/>
      <c r="DU966" s="31"/>
      <c r="DV966" s="31"/>
      <c r="DW966" s="31"/>
      <c r="DX966" s="31"/>
      <c r="DY966" s="31"/>
    </row>
    <row r="967">
      <c r="U967" s="31"/>
      <c r="V967" s="31"/>
      <c r="W967" s="31"/>
      <c r="AL967" s="31"/>
      <c r="AS967" s="31"/>
      <c r="AT967" s="31"/>
      <c r="AU967" s="31"/>
      <c r="AY967" s="31"/>
      <c r="BA967" s="31"/>
      <c r="BC967" s="31"/>
      <c r="BJ967" s="31"/>
      <c r="BK967" s="31"/>
      <c r="BQ967" s="31"/>
      <c r="BR967" s="31"/>
      <c r="BS967" s="31"/>
      <c r="BT967" s="31"/>
      <c r="BU967" s="31"/>
      <c r="BV967" s="31"/>
      <c r="BW967" s="31"/>
      <c r="CQ967" s="31"/>
      <c r="CR967" s="31"/>
      <c r="CS967" s="31"/>
      <c r="CT967" s="31"/>
      <c r="CU967" s="31"/>
      <c r="CV967" s="31"/>
      <c r="CW967" s="31"/>
      <c r="CX967" s="31"/>
      <c r="CY967" s="31"/>
      <c r="CZ967" s="31"/>
      <c r="DA967" s="31"/>
      <c r="DB967" s="31"/>
      <c r="DC967" s="31"/>
      <c r="DD967" s="31"/>
      <c r="DE967" s="31"/>
      <c r="DF967" s="31"/>
      <c r="DG967" s="31"/>
      <c r="DH967" s="31"/>
      <c r="DI967" s="31"/>
      <c r="DJ967" s="31"/>
      <c r="DK967" s="31"/>
      <c r="DL967" s="31"/>
      <c r="DM967" s="31"/>
      <c r="DN967" s="31"/>
      <c r="DO967" s="31"/>
      <c r="DP967" s="31"/>
      <c r="DQ967" s="31"/>
      <c r="DR967" s="31"/>
      <c r="DS967" s="31"/>
      <c r="DT967" s="31"/>
      <c r="DU967" s="31"/>
      <c r="DV967" s="31"/>
      <c r="DW967" s="31"/>
      <c r="DX967" s="31"/>
      <c r="DY967" s="31"/>
    </row>
    <row r="968">
      <c r="U968" s="31"/>
      <c r="V968" s="31"/>
      <c r="W968" s="31"/>
      <c r="AL968" s="31"/>
      <c r="AS968" s="31"/>
      <c r="AT968" s="31"/>
      <c r="AU968" s="31"/>
      <c r="AY968" s="31"/>
      <c r="BA968" s="31"/>
      <c r="BC968" s="31"/>
      <c r="BJ968" s="31"/>
      <c r="BK968" s="31"/>
      <c r="BQ968" s="31"/>
      <c r="BR968" s="31"/>
      <c r="BS968" s="31"/>
      <c r="BT968" s="31"/>
      <c r="BU968" s="31"/>
      <c r="BV968" s="31"/>
      <c r="BW968" s="31"/>
      <c r="CQ968" s="31"/>
      <c r="CR968" s="31"/>
      <c r="CS968" s="31"/>
      <c r="CT968" s="31"/>
      <c r="CU968" s="31"/>
      <c r="CV968" s="31"/>
      <c r="CW968" s="31"/>
      <c r="CX968" s="31"/>
      <c r="CY968" s="31"/>
      <c r="CZ968" s="31"/>
      <c r="DA968" s="31"/>
      <c r="DB968" s="31"/>
      <c r="DC968" s="31"/>
      <c r="DD968" s="31"/>
      <c r="DE968" s="31"/>
      <c r="DF968" s="31"/>
      <c r="DG968" s="31"/>
      <c r="DH968" s="31"/>
      <c r="DI968" s="31"/>
      <c r="DJ968" s="31"/>
      <c r="DK968" s="31"/>
      <c r="DL968" s="31"/>
      <c r="DM968" s="31"/>
      <c r="DN968" s="31"/>
      <c r="DO968" s="31"/>
      <c r="DP968" s="31"/>
      <c r="DQ968" s="31"/>
      <c r="DR968" s="31"/>
      <c r="DS968" s="31"/>
      <c r="DT968" s="31"/>
      <c r="DU968" s="31"/>
      <c r="DV968" s="31"/>
      <c r="DW968" s="31"/>
      <c r="DX968" s="31"/>
      <c r="DY968" s="31"/>
    </row>
    <row r="969">
      <c r="U969" s="31"/>
      <c r="V969" s="31"/>
      <c r="W969" s="31"/>
      <c r="AL969" s="31"/>
      <c r="AS969" s="31"/>
      <c r="AT969" s="31"/>
      <c r="AU969" s="31"/>
      <c r="AY969" s="31"/>
      <c r="BA969" s="31"/>
      <c r="BC969" s="31"/>
      <c r="BJ969" s="31"/>
      <c r="BK969" s="31"/>
      <c r="BQ969" s="31"/>
      <c r="BR969" s="31"/>
      <c r="BS969" s="31"/>
      <c r="BT969" s="31"/>
      <c r="BU969" s="31"/>
      <c r="BV969" s="31"/>
      <c r="BW969" s="31"/>
      <c r="CQ969" s="31"/>
      <c r="CR969" s="31"/>
      <c r="CS969" s="31"/>
      <c r="CT969" s="31"/>
      <c r="CU969" s="31"/>
      <c r="CV969" s="31"/>
      <c r="CW969" s="31"/>
      <c r="CX969" s="31"/>
      <c r="CY969" s="31"/>
      <c r="CZ969" s="31"/>
      <c r="DA969" s="31"/>
      <c r="DB969" s="31"/>
      <c r="DC969" s="31"/>
      <c r="DD969" s="31"/>
      <c r="DE969" s="31"/>
      <c r="DF969" s="31"/>
      <c r="DG969" s="31"/>
      <c r="DH969" s="31"/>
      <c r="DI969" s="31"/>
      <c r="DJ969" s="31"/>
      <c r="DK969" s="31"/>
      <c r="DL969" s="31"/>
      <c r="DM969" s="31"/>
      <c r="DN969" s="31"/>
      <c r="DO969" s="31"/>
      <c r="DP969" s="31"/>
      <c r="DQ969" s="31"/>
      <c r="DR969" s="31"/>
      <c r="DS969" s="31"/>
      <c r="DT969" s="31"/>
      <c r="DU969" s="31"/>
      <c r="DV969" s="31"/>
      <c r="DW969" s="31"/>
      <c r="DX969" s="31"/>
      <c r="DY969" s="31"/>
    </row>
    <row r="970">
      <c r="U970" s="31"/>
      <c r="V970" s="31"/>
      <c r="W970" s="31"/>
      <c r="AL970" s="31"/>
      <c r="AS970" s="31"/>
      <c r="AT970" s="31"/>
      <c r="AU970" s="31"/>
      <c r="AY970" s="31"/>
      <c r="BA970" s="31"/>
      <c r="BC970" s="31"/>
      <c r="BJ970" s="31"/>
      <c r="BK970" s="31"/>
      <c r="BQ970" s="31"/>
      <c r="BR970" s="31"/>
      <c r="BS970" s="31"/>
      <c r="BT970" s="31"/>
      <c r="BU970" s="31"/>
      <c r="BV970" s="31"/>
      <c r="BW970" s="31"/>
      <c r="CQ970" s="31"/>
      <c r="CR970" s="31"/>
      <c r="CS970" s="31"/>
      <c r="CT970" s="31"/>
      <c r="CU970" s="31"/>
      <c r="CV970" s="31"/>
      <c r="CW970" s="31"/>
      <c r="CX970" s="31"/>
      <c r="CY970" s="31"/>
      <c r="CZ970" s="31"/>
      <c r="DA970" s="31"/>
      <c r="DB970" s="31"/>
      <c r="DC970" s="31"/>
      <c r="DD970" s="31"/>
      <c r="DE970" s="31"/>
      <c r="DF970" s="31"/>
      <c r="DG970" s="31"/>
      <c r="DH970" s="31"/>
      <c r="DI970" s="31"/>
      <c r="DJ970" s="31"/>
      <c r="DK970" s="31"/>
      <c r="DL970" s="31"/>
      <c r="DM970" s="31"/>
      <c r="DN970" s="31"/>
      <c r="DO970" s="31"/>
      <c r="DP970" s="31"/>
      <c r="DQ970" s="31"/>
      <c r="DR970" s="31"/>
      <c r="DS970" s="31"/>
      <c r="DT970" s="31"/>
      <c r="DU970" s="31"/>
      <c r="DV970" s="31"/>
      <c r="DW970" s="31"/>
      <c r="DX970" s="31"/>
      <c r="DY970" s="31"/>
    </row>
    <row r="971">
      <c r="U971" s="31"/>
      <c r="V971" s="31"/>
      <c r="W971" s="31"/>
      <c r="AL971" s="31"/>
      <c r="AS971" s="31"/>
      <c r="AT971" s="31"/>
      <c r="AU971" s="31"/>
      <c r="AY971" s="31"/>
      <c r="BA971" s="31"/>
      <c r="BC971" s="31"/>
      <c r="BJ971" s="31"/>
      <c r="BK971" s="31"/>
      <c r="BQ971" s="31"/>
      <c r="BR971" s="31"/>
      <c r="BS971" s="31"/>
      <c r="BT971" s="31"/>
      <c r="BU971" s="31"/>
      <c r="BV971" s="31"/>
      <c r="BW971" s="31"/>
      <c r="CQ971" s="31"/>
      <c r="CR971" s="31"/>
      <c r="CS971" s="31"/>
      <c r="CT971" s="31"/>
      <c r="CU971" s="31"/>
      <c r="CV971" s="31"/>
      <c r="CW971" s="31"/>
      <c r="CX971" s="31"/>
      <c r="CY971" s="31"/>
      <c r="CZ971" s="31"/>
      <c r="DA971" s="31"/>
      <c r="DB971" s="31"/>
      <c r="DC971" s="31"/>
      <c r="DD971" s="31"/>
      <c r="DE971" s="31"/>
      <c r="DF971" s="31"/>
      <c r="DG971" s="31"/>
      <c r="DH971" s="31"/>
      <c r="DI971" s="31"/>
      <c r="DJ971" s="31"/>
      <c r="DK971" s="31"/>
      <c r="DL971" s="31"/>
      <c r="DM971" s="31"/>
      <c r="DN971" s="31"/>
      <c r="DO971" s="31"/>
      <c r="DP971" s="31"/>
      <c r="DQ971" s="31"/>
      <c r="DR971" s="31"/>
      <c r="DS971" s="31"/>
      <c r="DT971" s="31"/>
      <c r="DU971" s="31"/>
      <c r="DV971" s="31"/>
      <c r="DW971" s="31"/>
      <c r="DX971" s="31"/>
      <c r="DY971" s="31"/>
    </row>
    <row r="972">
      <c r="U972" s="31"/>
      <c r="V972" s="31"/>
      <c r="W972" s="31"/>
      <c r="AL972" s="31"/>
      <c r="AS972" s="31"/>
      <c r="AT972" s="31"/>
      <c r="AU972" s="31"/>
      <c r="AY972" s="31"/>
      <c r="BA972" s="31"/>
      <c r="BC972" s="31"/>
      <c r="BJ972" s="31"/>
      <c r="BK972" s="31"/>
      <c r="BQ972" s="31"/>
      <c r="BR972" s="31"/>
      <c r="BS972" s="31"/>
      <c r="BT972" s="31"/>
      <c r="BU972" s="31"/>
      <c r="BV972" s="31"/>
      <c r="BW972" s="31"/>
      <c r="CQ972" s="31"/>
      <c r="CR972" s="31"/>
      <c r="CS972" s="31"/>
      <c r="CT972" s="31"/>
      <c r="CU972" s="31"/>
      <c r="CV972" s="31"/>
      <c r="CW972" s="31"/>
      <c r="CX972" s="31"/>
      <c r="CY972" s="31"/>
      <c r="CZ972" s="31"/>
      <c r="DA972" s="31"/>
      <c r="DB972" s="31"/>
      <c r="DC972" s="31"/>
      <c r="DD972" s="31"/>
      <c r="DE972" s="31"/>
      <c r="DF972" s="31"/>
      <c r="DG972" s="31"/>
      <c r="DH972" s="31"/>
      <c r="DI972" s="31"/>
      <c r="DJ972" s="31"/>
      <c r="DK972" s="31"/>
      <c r="DL972" s="31"/>
      <c r="DM972" s="31"/>
      <c r="DN972" s="31"/>
      <c r="DO972" s="31"/>
      <c r="DP972" s="31"/>
      <c r="DQ972" s="31"/>
      <c r="DR972" s="31"/>
      <c r="DS972" s="31"/>
      <c r="DT972" s="31"/>
      <c r="DU972" s="31"/>
      <c r="DV972" s="31"/>
      <c r="DW972" s="31"/>
      <c r="DX972" s="31"/>
      <c r="DY972" s="31"/>
    </row>
    <row r="973">
      <c r="U973" s="31"/>
      <c r="V973" s="31"/>
      <c r="W973" s="31"/>
      <c r="AL973" s="31"/>
      <c r="AS973" s="31"/>
      <c r="AT973" s="31"/>
      <c r="AU973" s="31"/>
      <c r="AY973" s="31"/>
      <c r="BA973" s="31"/>
      <c r="BC973" s="31"/>
      <c r="BJ973" s="31"/>
      <c r="BK973" s="31"/>
      <c r="BQ973" s="31"/>
      <c r="BR973" s="31"/>
      <c r="BS973" s="31"/>
      <c r="BT973" s="31"/>
      <c r="BU973" s="31"/>
      <c r="BV973" s="31"/>
      <c r="BW973" s="31"/>
      <c r="CQ973" s="31"/>
      <c r="CR973" s="31"/>
      <c r="CS973" s="31"/>
      <c r="CT973" s="31"/>
      <c r="CU973" s="31"/>
      <c r="CV973" s="31"/>
      <c r="CW973" s="31"/>
      <c r="CX973" s="31"/>
      <c r="CY973" s="31"/>
      <c r="CZ973" s="31"/>
      <c r="DA973" s="31"/>
      <c r="DB973" s="31"/>
      <c r="DC973" s="31"/>
      <c r="DD973" s="31"/>
      <c r="DE973" s="31"/>
      <c r="DF973" s="31"/>
      <c r="DG973" s="31"/>
      <c r="DH973" s="31"/>
      <c r="DI973" s="31"/>
      <c r="DJ973" s="31"/>
      <c r="DK973" s="31"/>
      <c r="DL973" s="31"/>
      <c r="DM973" s="31"/>
      <c r="DN973" s="31"/>
      <c r="DO973" s="31"/>
      <c r="DP973" s="31"/>
      <c r="DQ973" s="31"/>
      <c r="DR973" s="31"/>
      <c r="DS973" s="31"/>
      <c r="DT973" s="31"/>
      <c r="DU973" s="31"/>
      <c r="DV973" s="31"/>
      <c r="DW973" s="31"/>
      <c r="DX973" s="31"/>
      <c r="DY973" s="31"/>
    </row>
    <row r="974">
      <c r="U974" s="31"/>
      <c r="V974" s="31"/>
      <c r="W974" s="31"/>
      <c r="AL974" s="31"/>
      <c r="AS974" s="31"/>
      <c r="AT974" s="31"/>
      <c r="AU974" s="31"/>
      <c r="AY974" s="31"/>
      <c r="BA974" s="31"/>
      <c r="BC974" s="31"/>
      <c r="BJ974" s="31"/>
      <c r="BK974" s="31"/>
      <c r="BQ974" s="31"/>
      <c r="BR974" s="31"/>
      <c r="BS974" s="31"/>
      <c r="BT974" s="31"/>
      <c r="BU974" s="31"/>
      <c r="BV974" s="31"/>
      <c r="BW974" s="31"/>
      <c r="CQ974" s="31"/>
      <c r="CR974" s="31"/>
      <c r="CS974" s="31"/>
      <c r="CT974" s="31"/>
      <c r="CU974" s="31"/>
      <c r="CV974" s="31"/>
      <c r="CW974" s="31"/>
      <c r="CX974" s="31"/>
      <c r="CY974" s="31"/>
      <c r="CZ974" s="31"/>
      <c r="DA974" s="31"/>
      <c r="DB974" s="31"/>
      <c r="DC974" s="31"/>
      <c r="DD974" s="31"/>
      <c r="DE974" s="31"/>
      <c r="DF974" s="31"/>
      <c r="DG974" s="31"/>
      <c r="DH974" s="31"/>
      <c r="DI974" s="31"/>
      <c r="DJ974" s="31"/>
      <c r="DK974" s="31"/>
      <c r="DL974" s="31"/>
      <c r="DM974" s="31"/>
      <c r="DN974" s="31"/>
      <c r="DO974" s="31"/>
      <c r="DP974" s="31"/>
      <c r="DQ974" s="31"/>
      <c r="DR974" s="31"/>
      <c r="DS974" s="31"/>
      <c r="DT974" s="31"/>
      <c r="DU974" s="31"/>
      <c r="DV974" s="31"/>
      <c r="DW974" s="31"/>
      <c r="DX974" s="31"/>
      <c r="DY974" s="31"/>
    </row>
    <row r="975">
      <c r="U975" s="31"/>
      <c r="V975" s="31"/>
      <c r="W975" s="31"/>
      <c r="AL975" s="31"/>
      <c r="AS975" s="31"/>
      <c r="AT975" s="31"/>
      <c r="AU975" s="31"/>
      <c r="AY975" s="31"/>
      <c r="BA975" s="31"/>
      <c r="BC975" s="31"/>
      <c r="BJ975" s="31"/>
      <c r="BK975" s="31"/>
      <c r="BQ975" s="31"/>
      <c r="BR975" s="31"/>
      <c r="BS975" s="31"/>
      <c r="BT975" s="31"/>
      <c r="BU975" s="31"/>
      <c r="BV975" s="31"/>
      <c r="BW975" s="31"/>
      <c r="CQ975" s="31"/>
      <c r="CR975" s="31"/>
      <c r="CS975" s="31"/>
      <c r="CT975" s="31"/>
      <c r="CU975" s="31"/>
      <c r="CV975" s="31"/>
      <c r="CW975" s="31"/>
      <c r="CX975" s="31"/>
      <c r="CY975" s="31"/>
      <c r="CZ975" s="31"/>
      <c r="DA975" s="31"/>
      <c r="DB975" s="31"/>
      <c r="DC975" s="31"/>
      <c r="DD975" s="31"/>
      <c r="DE975" s="31"/>
      <c r="DF975" s="31"/>
      <c r="DG975" s="31"/>
      <c r="DH975" s="31"/>
      <c r="DI975" s="31"/>
      <c r="DJ975" s="31"/>
      <c r="DK975" s="31"/>
      <c r="DL975" s="31"/>
      <c r="DM975" s="31"/>
      <c r="DN975" s="31"/>
      <c r="DO975" s="31"/>
      <c r="DP975" s="31"/>
      <c r="DQ975" s="31"/>
      <c r="DR975" s="31"/>
      <c r="DS975" s="31"/>
      <c r="DT975" s="31"/>
      <c r="DU975" s="31"/>
      <c r="DV975" s="31"/>
      <c r="DW975" s="31"/>
      <c r="DX975" s="31"/>
      <c r="DY975" s="31"/>
    </row>
    <row r="976">
      <c r="U976" s="31"/>
      <c r="V976" s="31"/>
      <c r="W976" s="31"/>
      <c r="AL976" s="31"/>
      <c r="AS976" s="31"/>
      <c r="AT976" s="31"/>
      <c r="AU976" s="31"/>
      <c r="AY976" s="31"/>
      <c r="BA976" s="31"/>
      <c r="BC976" s="31"/>
      <c r="BJ976" s="31"/>
      <c r="BK976" s="31"/>
      <c r="BQ976" s="31"/>
      <c r="BR976" s="31"/>
      <c r="BS976" s="31"/>
      <c r="BT976" s="31"/>
      <c r="BU976" s="31"/>
      <c r="BV976" s="31"/>
      <c r="BW976" s="31"/>
      <c r="CQ976" s="31"/>
      <c r="CR976" s="31"/>
      <c r="CS976" s="31"/>
      <c r="CT976" s="31"/>
      <c r="CU976" s="31"/>
      <c r="CV976" s="31"/>
      <c r="CW976" s="31"/>
      <c r="CX976" s="31"/>
      <c r="CY976" s="31"/>
      <c r="CZ976" s="31"/>
      <c r="DA976" s="31"/>
      <c r="DB976" s="31"/>
      <c r="DC976" s="31"/>
      <c r="DD976" s="31"/>
      <c r="DE976" s="31"/>
      <c r="DF976" s="31"/>
      <c r="DG976" s="31"/>
      <c r="DH976" s="31"/>
      <c r="DI976" s="31"/>
      <c r="DJ976" s="31"/>
      <c r="DK976" s="31"/>
      <c r="DL976" s="31"/>
      <c r="DM976" s="31"/>
      <c r="DN976" s="31"/>
      <c r="DO976" s="31"/>
      <c r="DP976" s="31"/>
      <c r="DQ976" s="31"/>
      <c r="DR976" s="31"/>
      <c r="DS976" s="31"/>
      <c r="DT976" s="31"/>
      <c r="DU976" s="31"/>
      <c r="DV976" s="31"/>
      <c r="DW976" s="31"/>
      <c r="DX976" s="31"/>
      <c r="DY976" s="31"/>
    </row>
    <row r="977">
      <c r="U977" s="31"/>
      <c r="V977" s="31"/>
      <c r="W977" s="31"/>
      <c r="AL977" s="31"/>
      <c r="AS977" s="31"/>
      <c r="AT977" s="31"/>
      <c r="AU977" s="31"/>
      <c r="AY977" s="31"/>
      <c r="BA977" s="31"/>
      <c r="BC977" s="31"/>
      <c r="BJ977" s="31"/>
      <c r="BK977" s="31"/>
      <c r="BQ977" s="31"/>
      <c r="BR977" s="31"/>
      <c r="BS977" s="31"/>
      <c r="BT977" s="31"/>
      <c r="BU977" s="31"/>
      <c r="BV977" s="31"/>
      <c r="BW977" s="31"/>
      <c r="CQ977" s="31"/>
      <c r="CR977" s="31"/>
      <c r="CS977" s="31"/>
      <c r="CT977" s="31"/>
      <c r="CU977" s="31"/>
      <c r="CV977" s="31"/>
      <c r="CW977" s="31"/>
      <c r="CX977" s="31"/>
      <c r="CY977" s="31"/>
      <c r="CZ977" s="31"/>
      <c r="DA977" s="31"/>
      <c r="DB977" s="31"/>
      <c r="DC977" s="31"/>
      <c r="DD977" s="31"/>
      <c r="DE977" s="31"/>
      <c r="DF977" s="31"/>
      <c r="DG977" s="31"/>
      <c r="DH977" s="31"/>
      <c r="DI977" s="31"/>
      <c r="DJ977" s="31"/>
      <c r="DK977" s="31"/>
      <c r="DL977" s="31"/>
      <c r="DM977" s="31"/>
      <c r="DN977" s="31"/>
      <c r="DO977" s="31"/>
      <c r="DP977" s="31"/>
      <c r="DQ977" s="31"/>
      <c r="DR977" s="31"/>
      <c r="DS977" s="31"/>
      <c r="DT977" s="31"/>
      <c r="DU977" s="31"/>
      <c r="DV977" s="31"/>
      <c r="DW977" s="31"/>
      <c r="DX977" s="31"/>
      <c r="DY977" s="31"/>
    </row>
    <row r="978">
      <c r="U978" s="31"/>
      <c r="V978" s="31"/>
      <c r="W978" s="31"/>
      <c r="AL978" s="31"/>
      <c r="AS978" s="31"/>
      <c r="AT978" s="31"/>
      <c r="AU978" s="31"/>
      <c r="AY978" s="31"/>
      <c r="BA978" s="31"/>
      <c r="BC978" s="31"/>
      <c r="BJ978" s="31"/>
      <c r="BK978" s="31"/>
      <c r="BQ978" s="31"/>
      <c r="BR978" s="31"/>
      <c r="BS978" s="31"/>
      <c r="BT978" s="31"/>
      <c r="BU978" s="31"/>
      <c r="BV978" s="31"/>
      <c r="BW978" s="31"/>
      <c r="CQ978" s="31"/>
      <c r="CR978" s="31"/>
      <c r="CS978" s="31"/>
      <c r="CT978" s="31"/>
      <c r="CU978" s="31"/>
      <c r="CV978" s="31"/>
      <c r="CW978" s="31"/>
      <c r="CX978" s="31"/>
      <c r="CY978" s="31"/>
      <c r="CZ978" s="31"/>
      <c r="DA978" s="31"/>
      <c r="DB978" s="31"/>
      <c r="DC978" s="31"/>
      <c r="DD978" s="31"/>
      <c r="DE978" s="31"/>
      <c r="DF978" s="31"/>
      <c r="DG978" s="31"/>
      <c r="DH978" s="31"/>
      <c r="DI978" s="31"/>
      <c r="DJ978" s="31"/>
      <c r="DK978" s="31"/>
      <c r="DL978" s="31"/>
      <c r="DM978" s="31"/>
      <c r="DN978" s="31"/>
      <c r="DO978" s="31"/>
      <c r="DP978" s="31"/>
      <c r="DQ978" s="31"/>
      <c r="DR978" s="31"/>
      <c r="DS978" s="31"/>
      <c r="DT978" s="31"/>
      <c r="DU978" s="31"/>
      <c r="DV978" s="31"/>
      <c r="DW978" s="31"/>
      <c r="DX978" s="31"/>
      <c r="DY978" s="31"/>
    </row>
    <row r="979">
      <c r="U979" s="31"/>
      <c r="V979" s="31"/>
      <c r="W979" s="31"/>
      <c r="AL979" s="31"/>
      <c r="AS979" s="31"/>
      <c r="AT979" s="31"/>
      <c r="AU979" s="31"/>
      <c r="AY979" s="31"/>
      <c r="BA979" s="31"/>
      <c r="BC979" s="31"/>
      <c r="BJ979" s="31"/>
      <c r="BK979" s="31"/>
      <c r="BQ979" s="31"/>
      <c r="BR979" s="31"/>
      <c r="BS979" s="31"/>
      <c r="BT979" s="31"/>
      <c r="BU979" s="31"/>
      <c r="BV979" s="31"/>
      <c r="BW979" s="31"/>
      <c r="CQ979" s="31"/>
      <c r="CR979" s="31"/>
      <c r="CS979" s="31"/>
      <c r="CT979" s="31"/>
      <c r="CU979" s="31"/>
      <c r="CV979" s="31"/>
      <c r="CW979" s="31"/>
      <c r="CX979" s="31"/>
      <c r="CY979" s="31"/>
      <c r="CZ979" s="31"/>
      <c r="DA979" s="31"/>
      <c r="DB979" s="31"/>
      <c r="DC979" s="31"/>
      <c r="DD979" s="31"/>
      <c r="DE979" s="31"/>
      <c r="DF979" s="31"/>
      <c r="DG979" s="31"/>
      <c r="DH979" s="31"/>
      <c r="DI979" s="31"/>
      <c r="DJ979" s="31"/>
      <c r="DK979" s="31"/>
      <c r="DL979" s="31"/>
      <c r="DM979" s="31"/>
      <c r="DN979" s="31"/>
      <c r="DO979" s="31"/>
      <c r="DP979" s="31"/>
      <c r="DQ979" s="31"/>
      <c r="DR979" s="31"/>
      <c r="DS979" s="31"/>
      <c r="DT979" s="31"/>
      <c r="DU979" s="31"/>
      <c r="DV979" s="31"/>
      <c r="DW979" s="31"/>
      <c r="DX979" s="31"/>
      <c r="DY979" s="31"/>
    </row>
    <row r="980">
      <c r="U980" s="31"/>
      <c r="V980" s="31"/>
      <c r="W980" s="31"/>
      <c r="AL980" s="31"/>
      <c r="AS980" s="31"/>
      <c r="AT980" s="31"/>
      <c r="AU980" s="31"/>
      <c r="AY980" s="31"/>
      <c r="BA980" s="31"/>
      <c r="BC980" s="31"/>
      <c r="BJ980" s="31"/>
      <c r="BK980" s="31"/>
      <c r="BQ980" s="31"/>
      <c r="BR980" s="31"/>
      <c r="BS980" s="31"/>
      <c r="BT980" s="31"/>
      <c r="BU980" s="31"/>
      <c r="BV980" s="31"/>
      <c r="BW980" s="31"/>
      <c r="CQ980" s="31"/>
      <c r="CR980" s="31"/>
      <c r="CS980" s="31"/>
      <c r="CT980" s="31"/>
      <c r="CU980" s="31"/>
      <c r="CV980" s="31"/>
      <c r="CW980" s="31"/>
      <c r="CX980" s="31"/>
      <c r="CY980" s="31"/>
      <c r="CZ980" s="31"/>
      <c r="DA980" s="31"/>
      <c r="DB980" s="31"/>
      <c r="DC980" s="31"/>
      <c r="DD980" s="31"/>
      <c r="DE980" s="31"/>
      <c r="DF980" s="31"/>
      <c r="DG980" s="31"/>
      <c r="DH980" s="31"/>
      <c r="DI980" s="31"/>
      <c r="DJ980" s="31"/>
      <c r="DK980" s="31"/>
      <c r="DL980" s="31"/>
      <c r="DM980" s="31"/>
      <c r="DN980" s="31"/>
      <c r="DO980" s="31"/>
      <c r="DP980" s="31"/>
      <c r="DQ980" s="31"/>
      <c r="DR980" s="31"/>
      <c r="DS980" s="31"/>
      <c r="DT980" s="31"/>
      <c r="DU980" s="31"/>
      <c r="DV980" s="31"/>
      <c r="DW980" s="31"/>
      <c r="DX980" s="31"/>
      <c r="DY980" s="31"/>
    </row>
    <row r="981">
      <c r="U981" s="31"/>
      <c r="V981" s="31"/>
      <c r="W981" s="31"/>
      <c r="AL981" s="31"/>
      <c r="AS981" s="31"/>
      <c r="AT981" s="31"/>
      <c r="AU981" s="31"/>
      <c r="AY981" s="31"/>
      <c r="BA981" s="31"/>
      <c r="BC981" s="31"/>
      <c r="BJ981" s="31"/>
      <c r="BK981" s="31"/>
      <c r="BQ981" s="31"/>
      <c r="BR981" s="31"/>
      <c r="BS981" s="31"/>
      <c r="BT981" s="31"/>
      <c r="BU981" s="31"/>
      <c r="BV981" s="31"/>
      <c r="BW981" s="31"/>
      <c r="CQ981" s="31"/>
      <c r="CR981" s="31"/>
      <c r="CS981" s="31"/>
      <c r="CT981" s="31"/>
      <c r="CU981" s="31"/>
      <c r="CV981" s="31"/>
      <c r="CW981" s="31"/>
      <c r="CX981" s="31"/>
      <c r="CY981" s="31"/>
      <c r="CZ981" s="31"/>
      <c r="DA981" s="31"/>
      <c r="DB981" s="31"/>
      <c r="DC981" s="31"/>
      <c r="DD981" s="31"/>
      <c r="DE981" s="31"/>
      <c r="DF981" s="31"/>
      <c r="DG981" s="31"/>
      <c r="DH981" s="31"/>
      <c r="DI981" s="31"/>
      <c r="DJ981" s="31"/>
      <c r="DK981" s="31"/>
      <c r="DL981" s="31"/>
      <c r="DM981" s="31"/>
      <c r="DN981" s="31"/>
      <c r="DO981" s="31"/>
      <c r="DP981" s="31"/>
      <c r="DQ981" s="31"/>
      <c r="DR981" s="31"/>
      <c r="DS981" s="31"/>
      <c r="DT981" s="31"/>
      <c r="DU981" s="31"/>
      <c r="DV981" s="31"/>
      <c r="DW981" s="31"/>
      <c r="DX981" s="31"/>
      <c r="DY981" s="31"/>
    </row>
    <row r="982">
      <c r="U982" s="31"/>
      <c r="V982" s="31"/>
      <c r="W982" s="31"/>
      <c r="AL982" s="31"/>
      <c r="AS982" s="31"/>
      <c r="AT982" s="31"/>
      <c r="AU982" s="31"/>
      <c r="AY982" s="31"/>
      <c r="BA982" s="31"/>
      <c r="BC982" s="31"/>
      <c r="BJ982" s="31"/>
      <c r="BK982" s="31"/>
      <c r="BQ982" s="31"/>
      <c r="BR982" s="31"/>
      <c r="BS982" s="31"/>
      <c r="BT982" s="31"/>
      <c r="BU982" s="31"/>
      <c r="BV982" s="31"/>
      <c r="BW982" s="31"/>
      <c r="CQ982" s="31"/>
      <c r="CR982" s="31"/>
      <c r="CS982" s="31"/>
      <c r="CT982" s="31"/>
      <c r="CU982" s="31"/>
      <c r="CV982" s="31"/>
      <c r="CW982" s="31"/>
      <c r="CX982" s="31"/>
      <c r="CY982" s="31"/>
      <c r="CZ982" s="31"/>
      <c r="DA982" s="31"/>
      <c r="DB982" s="31"/>
      <c r="DC982" s="31"/>
      <c r="DD982" s="31"/>
      <c r="DE982" s="31"/>
      <c r="DF982" s="31"/>
      <c r="DG982" s="31"/>
      <c r="DH982" s="31"/>
      <c r="DI982" s="31"/>
      <c r="DJ982" s="31"/>
      <c r="DK982" s="31"/>
      <c r="DL982" s="31"/>
      <c r="DM982" s="31"/>
      <c r="DN982" s="31"/>
      <c r="DO982" s="31"/>
      <c r="DP982" s="31"/>
      <c r="DQ982" s="31"/>
      <c r="DR982" s="31"/>
      <c r="DS982" s="31"/>
      <c r="DT982" s="31"/>
      <c r="DU982" s="31"/>
      <c r="DV982" s="31"/>
      <c r="DW982" s="31"/>
      <c r="DX982" s="31"/>
      <c r="DY982" s="31"/>
    </row>
    <row r="983">
      <c r="U983" s="31"/>
      <c r="V983" s="31"/>
      <c r="W983" s="31"/>
      <c r="AL983" s="31"/>
      <c r="AS983" s="31"/>
      <c r="AT983" s="31"/>
      <c r="AU983" s="31"/>
      <c r="AY983" s="31"/>
      <c r="BA983" s="31"/>
      <c r="BC983" s="31"/>
      <c r="BJ983" s="31"/>
      <c r="BK983" s="31"/>
      <c r="BQ983" s="31"/>
      <c r="BR983" s="31"/>
      <c r="BS983" s="31"/>
      <c r="BT983" s="31"/>
      <c r="BU983" s="31"/>
      <c r="BV983" s="31"/>
      <c r="BW983" s="31"/>
      <c r="CQ983" s="31"/>
      <c r="CR983" s="31"/>
      <c r="CS983" s="31"/>
      <c r="CT983" s="31"/>
      <c r="CU983" s="31"/>
      <c r="CV983" s="31"/>
      <c r="CW983" s="31"/>
      <c r="CX983" s="31"/>
      <c r="CY983" s="31"/>
      <c r="CZ983" s="31"/>
      <c r="DA983" s="31"/>
      <c r="DB983" s="31"/>
      <c r="DC983" s="31"/>
      <c r="DD983" s="31"/>
      <c r="DE983" s="31"/>
      <c r="DF983" s="31"/>
      <c r="DG983" s="31"/>
      <c r="DH983" s="31"/>
      <c r="DI983" s="31"/>
      <c r="DJ983" s="31"/>
      <c r="DK983" s="31"/>
      <c r="DL983" s="31"/>
      <c r="DM983" s="31"/>
      <c r="DN983" s="31"/>
      <c r="DO983" s="31"/>
      <c r="DP983" s="31"/>
      <c r="DQ983" s="31"/>
      <c r="DR983" s="31"/>
      <c r="DS983" s="31"/>
      <c r="DT983" s="31"/>
      <c r="DU983" s="31"/>
      <c r="DV983" s="31"/>
      <c r="DW983" s="31"/>
      <c r="DX983" s="31"/>
      <c r="DY983" s="31"/>
    </row>
    <row r="984">
      <c r="U984" s="31"/>
      <c r="V984" s="31"/>
      <c r="W984" s="31"/>
      <c r="AL984" s="31"/>
      <c r="AS984" s="31"/>
      <c r="AT984" s="31"/>
      <c r="AU984" s="31"/>
      <c r="AY984" s="31"/>
      <c r="BA984" s="31"/>
      <c r="BC984" s="31"/>
      <c r="BJ984" s="31"/>
      <c r="BK984" s="31"/>
      <c r="BQ984" s="31"/>
      <c r="BR984" s="31"/>
      <c r="BS984" s="31"/>
      <c r="BT984" s="31"/>
      <c r="BU984" s="31"/>
      <c r="BV984" s="31"/>
      <c r="BW984" s="31"/>
      <c r="CQ984" s="31"/>
      <c r="CR984" s="31"/>
      <c r="CS984" s="31"/>
      <c r="CT984" s="31"/>
      <c r="CU984" s="31"/>
      <c r="CV984" s="31"/>
      <c r="CW984" s="31"/>
      <c r="CX984" s="31"/>
      <c r="CY984" s="31"/>
      <c r="CZ984" s="31"/>
      <c r="DA984" s="31"/>
      <c r="DB984" s="31"/>
      <c r="DC984" s="31"/>
      <c r="DD984" s="31"/>
      <c r="DE984" s="31"/>
      <c r="DF984" s="31"/>
      <c r="DG984" s="31"/>
      <c r="DH984" s="31"/>
      <c r="DI984" s="31"/>
      <c r="DJ984" s="31"/>
      <c r="DK984" s="31"/>
      <c r="DL984" s="31"/>
      <c r="DM984" s="31"/>
      <c r="DN984" s="31"/>
      <c r="DO984" s="31"/>
      <c r="DP984" s="31"/>
      <c r="DQ984" s="31"/>
      <c r="DR984" s="31"/>
      <c r="DS984" s="31"/>
      <c r="DT984" s="31"/>
      <c r="DU984" s="31"/>
      <c r="DV984" s="31"/>
      <c r="DW984" s="31"/>
      <c r="DX984" s="31"/>
      <c r="DY984" s="31"/>
    </row>
    <row r="985">
      <c r="U985" s="31"/>
      <c r="V985" s="31"/>
      <c r="W985" s="31"/>
      <c r="AL985" s="31"/>
      <c r="AS985" s="31"/>
      <c r="AT985" s="31"/>
      <c r="AU985" s="31"/>
      <c r="AY985" s="31"/>
      <c r="BA985" s="31"/>
      <c r="BC985" s="31"/>
      <c r="BJ985" s="31"/>
      <c r="BK985" s="31"/>
      <c r="BQ985" s="31"/>
      <c r="BR985" s="31"/>
      <c r="BS985" s="31"/>
      <c r="BT985" s="31"/>
      <c r="BU985" s="31"/>
      <c r="BV985" s="31"/>
      <c r="BW985" s="31"/>
      <c r="CQ985" s="31"/>
      <c r="CR985" s="31"/>
      <c r="CS985" s="31"/>
      <c r="CT985" s="31"/>
      <c r="CU985" s="31"/>
      <c r="CV985" s="31"/>
      <c r="CW985" s="31"/>
      <c r="CX985" s="31"/>
      <c r="CY985" s="31"/>
      <c r="CZ985" s="31"/>
      <c r="DA985" s="31"/>
      <c r="DB985" s="31"/>
      <c r="DC985" s="31"/>
      <c r="DD985" s="31"/>
      <c r="DE985" s="31"/>
      <c r="DF985" s="31"/>
      <c r="DG985" s="31"/>
      <c r="DH985" s="31"/>
      <c r="DI985" s="31"/>
      <c r="DJ985" s="31"/>
      <c r="DK985" s="31"/>
      <c r="DL985" s="31"/>
      <c r="DM985" s="31"/>
      <c r="DN985" s="31"/>
      <c r="DO985" s="31"/>
      <c r="DP985" s="31"/>
      <c r="DQ985" s="31"/>
      <c r="DR985" s="31"/>
      <c r="DS985" s="31"/>
      <c r="DT985" s="31"/>
      <c r="DU985" s="31"/>
      <c r="DV985" s="31"/>
      <c r="DW985" s="31"/>
      <c r="DX985" s="31"/>
      <c r="DY985" s="31"/>
    </row>
    <row r="986">
      <c r="U986" s="31"/>
      <c r="V986" s="31"/>
      <c r="W986" s="31"/>
      <c r="AL986" s="31"/>
      <c r="AS986" s="31"/>
      <c r="AT986" s="31"/>
      <c r="AU986" s="31"/>
      <c r="AY986" s="31"/>
      <c r="BA986" s="31"/>
      <c r="BC986" s="31"/>
      <c r="BJ986" s="31"/>
      <c r="BK986" s="31"/>
      <c r="BQ986" s="31"/>
      <c r="BR986" s="31"/>
      <c r="BS986" s="31"/>
      <c r="BT986" s="31"/>
      <c r="BU986" s="31"/>
      <c r="BV986" s="31"/>
      <c r="BW986" s="31"/>
      <c r="CQ986" s="31"/>
      <c r="CR986" s="31"/>
      <c r="CS986" s="31"/>
      <c r="CT986" s="31"/>
      <c r="CU986" s="31"/>
      <c r="CV986" s="31"/>
      <c r="CW986" s="31"/>
      <c r="CX986" s="31"/>
      <c r="CY986" s="31"/>
      <c r="CZ986" s="31"/>
      <c r="DA986" s="31"/>
      <c r="DB986" s="31"/>
      <c r="DC986" s="31"/>
      <c r="DD986" s="31"/>
      <c r="DE986" s="31"/>
      <c r="DF986" s="31"/>
      <c r="DG986" s="31"/>
      <c r="DH986" s="31"/>
      <c r="DI986" s="31"/>
      <c r="DJ986" s="31"/>
      <c r="DK986" s="31"/>
      <c r="DL986" s="31"/>
      <c r="DM986" s="31"/>
      <c r="DN986" s="31"/>
      <c r="DO986" s="31"/>
      <c r="DP986" s="31"/>
      <c r="DQ986" s="31"/>
      <c r="DR986" s="31"/>
      <c r="DS986" s="31"/>
      <c r="DT986" s="31"/>
      <c r="DU986" s="31"/>
      <c r="DV986" s="31"/>
      <c r="DW986" s="31"/>
      <c r="DX986" s="31"/>
      <c r="DY986" s="31"/>
    </row>
    <row r="987">
      <c r="U987" s="31"/>
      <c r="V987" s="31"/>
      <c r="W987" s="31"/>
      <c r="AL987" s="31"/>
      <c r="AS987" s="31"/>
      <c r="AT987" s="31"/>
      <c r="AU987" s="31"/>
      <c r="AY987" s="31"/>
      <c r="BA987" s="31"/>
      <c r="BC987" s="31"/>
      <c r="BJ987" s="31"/>
      <c r="BK987" s="31"/>
      <c r="BQ987" s="31"/>
      <c r="BR987" s="31"/>
      <c r="BS987" s="31"/>
      <c r="BT987" s="31"/>
      <c r="BU987" s="31"/>
      <c r="BV987" s="31"/>
      <c r="BW987" s="31"/>
      <c r="CQ987" s="31"/>
      <c r="CR987" s="31"/>
      <c r="CS987" s="31"/>
      <c r="CT987" s="31"/>
      <c r="CU987" s="31"/>
      <c r="CV987" s="31"/>
      <c r="CW987" s="31"/>
      <c r="CX987" s="31"/>
      <c r="CY987" s="31"/>
      <c r="CZ987" s="31"/>
      <c r="DA987" s="31"/>
      <c r="DB987" s="31"/>
      <c r="DC987" s="31"/>
      <c r="DD987" s="31"/>
      <c r="DE987" s="31"/>
      <c r="DF987" s="31"/>
      <c r="DG987" s="31"/>
      <c r="DH987" s="31"/>
      <c r="DI987" s="31"/>
      <c r="DJ987" s="31"/>
      <c r="DK987" s="31"/>
      <c r="DL987" s="31"/>
      <c r="DM987" s="31"/>
      <c r="DN987" s="31"/>
      <c r="DO987" s="31"/>
      <c r="DP987" s="31"/>
      <c r="DQ987" s="31"/>
      <c r="DR987" s="31"/>
      <c r="DS987" s="31"/>
      <c r="DT987" s="31"/>
      <c r="DU987" s="31"/>
      <c r="DV987" s="31"/>
      <c r="DW987" s="31"/>
      <c r="DX987" s="31"/>
      <c r="DY987" s="31"/>
    </row>
    <row r="988">
      <c r="U988" s="31"/>
      <c r="V988" s="31"/>
      <c r="W988" s="31"/>
      <c r="AL988" s="31"/>
      <c r="AS988" s="31"/>
      <c r="AT988" s="31"/>
      <c r="AU988" s="31"/>
      <c r="AY988" s="31"/>
      <c r="BA988" s="31"/>
      <c r="BC988" s="31"/>
      <c r="BJ988" s="31"/>
      <c r="BK988" s="31"/>
      <c r="BQ988" s="31"/>
      <c r="BR988" s="31"/>
      <c r="BS988" s="31"/>
      <c r="BT988" s="31"/>
      <c r="BU988" s="31"/>
      <c r="BV988" s="31"/>
      <c r="BW988" s="31"/>
      <c r="CQ988" s="31"/>
      <c r="CR988" s="31"/>
      <c r="CS988" s="31"/>
      <c r="CT988" s="31"/>
      <c r="CU988" s="31"/>
      <c r="CV988" s="31"/>
      <c r="CW988" s="31"/>
      <c r="CX988" s="31"/>
      <c r="CY988" s="31"/>
      <c r="CZ988" s="31"/>
      <c r="DA988" s="31"/>
      <c r="DB988" s="31"/>
      <c r="DC988" s="31"/>
      <c r="DD988" s="31"/>
      <c r="DE988" s="31"/>
      <c r="DF988" s="31"/>
      <c r="DG988" s="31"/>
      <c r="DH988" s="31"/>
      <c r="DI988" s="31"/>
      <c r="DJ988" s="31"/>
      <c r="DK988" s="31"/>
      <c r="DL988" s="31"/>
      <c r="DM988" s="31"/>
      <c r="DN988" s="31"/>
      <c r="DO988" s="31"/>
      <c r="DP988" s="31"/>
      <c r="DQ988" s="31"/>
      <c r="DR988" s="31"/>
      <c r="DS988" s="31"/>
      <c r="DT988" s="31"/>
      <c r="DU988" s="31"/>
      <c r="DV988" s="31"/>
      <c r="DW988" s="31"/>
      <c r="DX988" s="31"/>
      <c r="DY988" s="31"/>
    </row>
    <row r="989">
      <c r="U989" s="31"/>
      <c r="V989" s="31"/>
      <c r="W989" s="31"/>
      <c r="AL989" s="31"/>
      <c r="AS989" s="31"/>
      <c r="AT989" s="31"/>
      <c r="AU989" s="31"/>
      <c r="AY989" s="31"/>
      <c r="BA989" s="31"/>
      <c r="BC989" s="31"/>
      <c r="BJ989" s="31"/>
      <c r="BK989" s="31"/>
      <c r="BQ989" s="31"/>
      <c r="BR989" s="31"/>
      <c r="BS989" s="31"/>
      <c r="BT989" s="31"/>
      <c r="BU989" s="31"/>
      <c r="BV989" s="31"/>
      <c r="BW989" s="31"/>
      <c r="CQ989" s="31"/>
      <c r="CR989" s="31"/>
      <c r="CS989" s="31"/>
      <c r="CT989" s="31"/>
      <c r="CU989" s="31"/>
      <c r="CV989" s="31"/>
      <c r="CW989" s="31"/>
      <c r="CX989" s="31"/>
      <c r="CY989" s="31"/>
      <c r="CZ989" s="31"/>
      <c r="DA989" s="31"/>
      <c r="DB989" s="31"/>
      <c r="DC989" s="31"/>
      <c r="DD989" s="31"/>
      <c r="DE989" s="31"/>
      <c r="DF989" s="31"/>
      <c r="DG989" s="31"/>
      <c r="DH989" s="31"/>
      <c r="DI989" s="31"/>
      <c r="DJ989" s="31"/>
      <c r="DK989" s="31"/>
      <c r="DL989" s="31"/>
      <c r="DM989" s="31"/>
      <c r="DN989" s="31"/>
      <c r="DO989" s="31"/>
      <c r="DP989" s="31"/>
      <c r="DQ989" s="31"/>
      <c r="DR989" s="31"/>
      <c r="DS989" s="31"/>
      <c r="DT989" s="31"/>
      <c r="DU989" s="31"/>
      <c r="DV989" s="31"/>
      <c r="DW989" s="31"/>
      <c r="DX989" s="31"/>
      <c r="DY989" s="31"/>
    </row>
    <row r="990">
      <c r="U990" s="31"/>
      <c r="V990" s="31"/>
      <c r="W990" s="31"/>
      <c r="AL990" s="31"/>
      <c r="AS990" s="31"/>
      <c r="AT990" s="31"/>
      <c r="AU990" s="31"/>
      <c r="AY990" s="31"/>
      <c r="BA990" s="31"/>
      <c r="BC990" s="31"/>
      <c r="BJ990" s="31"/>
      <c r="BK990" s="31"/>
      <c r="BQ990" s="31"/>
      <c r="BR990" s="31"/>
      <c r="BS990" s="31"/>
      <c r="BT990" s="31"/>
      <c r="BU990" s="31"/>
      <c r="BV990" s="31"/>
      <c r="BW990" s="31"/>
      <c r="CQ990" s="31"/>
      <c r="CR990" s="31"/>
      <c r="CS990" s="31"/>
      <c r="CT990" s="31"/>
      <c r="CU990" s="31"/>
      <c r="CV990" s="31"/>
      <c r="CW990" s="31"/>
      <c r="CX990" s="31"/>
      <c r="CY990" s="31"/>
      <c r="CZ990" s="31"/>
      <c r="DA990" s="31"/>
      <c r="DB990" s="31"/>
      <c r="DC990" s="31"/>
      <c r="DD990" s="31"/>
      <c r="DE990" s="31"/>
      <c r="DF990" s="31"/>
      <c r="DG990" s="31"/>
      <c r="DH990" s="31"/>
      <c r="DI990" s="31"/>
      <c r="DJ990" s="31"/>
      <c r="DK990" s="31"/>
      <c r="DL990" s="31"/>
      <c r="DM990" s="31"/>
      <c r="DN990" s="31"/>
      <c r="DO990" s="31"/>
      <c r="DP990" s="31"/>
      <c r="DQ990" s="31"/>
      <c r="DR990" s="31"/>
      <c r="DS990" s="31"/>
      <c r="DT990" s="31"/>
      <c r="DU990" s="31"/>
      <c r="DV990" s="31"/>
      <c r="DW990" s="31"/>
      <c r="DX990" s="31"/>
      <c r="DY990" s="31"/>
    </row>
    <row r="991">
      <c r="U991" s="31"/>
      <c r="V991" s="31"/>
      <c r="W991" s="31"/>
      <c r="AL991" s="31"/>
      <c r="AS991" s="31"/>
      <c r="AT991" s="31"/>
      <c r="AU991" s="31"/>
      <c r="AY991" s="31"/>
      <c r="BA991" s="31"/>
      <c r="BC991" s="31"/>
      <c r="BJ991" s="31"/>
      <c r="BK991" s="31"/>
      <c r="BQ991" s="31"/>
      <c r="BR991" s="31"/>
      <c r="BS991" s="31"/>
      <c r="BT991" s="31"/>
      <c r="BU991" s="31"/>
      <c r="BV991" s="31"/>
      <c r="BW991" s="31"/>
      <c r="CQ991" s="31"/>
      <c r="CR991" s="31"/>
      <c r="CS991" s="31"/>
      <c r="CT991" s="31"/>
      <c r="CU991" s="31"/>
      <c r="CV991" s="31"/>
      <c r="CW991" s="31"/>
      <c r="CX991" s="31"/>
      <c r="CY991" s="31"/>
      <c r="CZ991" s="31"/>
      <c r="DA991" s="31"/>
      <c r="DB991" s="31"/>
      <c r="DC991" s="31"/>
      <c r="DD991" s="31"/>
      <c r="DE991" s="31"/>
      <c r="DF991" s="31"/>
      <c r="DG991" s="31"/>
      <c r="DH991" s="31"/>
      <c r="DI991" s="31"/>
      <c r="DJ991" s="31"/>
      <c r="DK991" s="31"/>
      <c r="DL991" s="31"/>
      <c r="DM991" s="31"/>
      <c r="DN991" s="31"/>
      <c r="DO991" s="31"/>
      <c r="DP991" s="31"/>
      <c r="DQ991" s="31"/>
      <c r="DR991" s="31"/>
      <c r="DS991" s="31"/>
      <c r="DT991" s="31"/>
      <c r="DU991" s="31"/>
      <c r="DV991" s="31"/>
      <c r="DW991" s="31"/>
      <c r="DX991" s="31"/>
      <c r="DY991" s="31"/>
    </row>
    <row r="992">
      <c r="U992" s="31"/>
      <c r="V992" s="31"/>
      <c r="W992" s="31"/>
      <c r="AL992" s="31"/>
      <c r="AS992" s="31"/>
      <c r="AT992" s="31"/>
      <c r="AU992" s="31"/>
      <c r="AY992" s="31"/>
      <c r="BA992" s="31"/>
      <c r="BC992" s="31"/>
      <c r="BJ992" s="31"/>
      <c r="BK992" s="31"/>
      <c r="BQ992" s="31"/>
      <c r="BR992" s="31"/>
      <c r="BS992" s="31"/>
      <c r="BT992" s="31"/>
      <c r="BU992" s="31"/>
      <c r="BV992" s="31"/>
      <c r="BW992" s="31"/>
      <c r="CQ992" s="31"/>
      <c r="CR992" s="31"/>
      <c r="CS992" s="31"/>
      <c r="CT992" s="31"/>
      <c r="CU992" s="31"/>
      <c r="CV992" s="31"/>
      <c r="CW992" s="31"/>
      <c r="CX992" s="31"/>
      <c r="CY992" s="31"/>
      <c r="CZ992" s="31"/>
      <c r="DA992" s="31"/>
      <c r="DB992" s="31"/>
      <c r="DC992" s="31"/>
      <c r="DD992" s="31"/>
      <c r="DE992" s="31"/>
      <c r="DF992" s="31"/>
      <c r="DG992" s="31"/>
      <c r="DH992" s="31"/>
      <c r="DI992" s="31"/>
      <c r="DJ992" s="31"/>
      <c r="DK992" s="31"/>
      <c r="DL992" s="31"/>
      <c r="DM992" s="31"/>
      <c r="DN992" s="31"/>
      <c r="DO992" s="31"/>
      <c r="DP992" s="31"/>
      <c r="DQ992" s="31"/>
      <c r="DR992" s="31"/>
      <c r="DS992" s="31"/>
      <c r="DT992" s="31"/>
      <c r="DU992" s="31"/>
      <c r="DV992" s="31"/>
      <c r="DW992" s="31"/>
      <c r="DX992" s="31"/>
      <c r="DY992" s="31"/>
    </row>
    <row r="993">
      <c r="U993" s="31"/>
      <c r="V993" s="31"/>
      <c r="W993" s="31"/>
      <c r="AL993" s="31"/>
      <c r="AS993" s="31"/>
      <c r="AT993" s="31"/>
      <c r="AU993" s="31"/>
      <c r="AY993" s="31"/>
      <c r="BA993" s="31"/>
      <c r="BC993" s="31"/>
      <c r="BJ993" s="31"/>
      <c r="BK993" s="31"/>
      <c r="BQ993" s="31"/>
      <c r="BR993" s="31"/>
      <c r="BS993" s="31"/>
      <c r="BT993" s="31"/>
      <c r="BU993" s="31"/>
      <c r="BV993" s="31"/>
      <c r="BW993" s="31"/>
      <c r="CQ993" s="31"/>
      <c r="CR993" s="31"/>
      <c r="CS993" s="31"/>
      <c r="CT993" s="31"/>
      <c r="CU993" s="31"/>
      <c r="CV993" s="31"/>
      <c r="CW993" s="31"/>
      <c r="CX993" s="31"/>
      <c r="CY993" s="31"/>
      <c r="CZ993" s="31"/>
      <c r="DA993" s="31"/>
      <c r="DB993" s="31"/>
      <c r="DC993" s="31"/>
      <c r="DD993" s="31"/>
      <c r="DE993" s="31"/>
      <c r="DF993" s="31"/>
      <c r="DG993" s="31"/>
      <c r="DH993" s="31"/>
      <c r="DI993" s="31"/>
      <c r="DJ993" s="31"/>
      <c r="DK993" s="31"/>
      <c r="DL993" s="31"/>
      <c r="DM993" s="31"/>
      <c r="DN993" s="31"/>
      <c r="DO993" s="31"/>
      <c r="DP993" s="31"/>
      <c r="DQ993" s="31"/>
      <c r="DR993" s="31"/>
      <c r="DS993" s="31"/>
      <c r="DT993" s="31"/>
      <c r="DU993" s="31"/>
      <c r="DV993" s="31"/>
      <c r="DW993" s="31"/>
      <c r="DX993" s="31"/>
      <c r="DY993" s="31"/>
    </row>
    <row r="994">
      <c r="U994" s="31"/>
      <c r="V994" s="31"/>
      <c r="W994" s="31"/>
      <c r="AL994" s="31"/>
      <c r="AS994" s="31"/>
      <c r="AT994" s="31"/>
      <c r="AU994" s="31"/>
      <c r="AY994" s="31"/>
      <c r="BA994" s="31"/>
      <c r="BC994" s="31"/>
      <c r="BJ994" s="31"/>
      <c r="BK994" s="31"/>
      <c r="BQ994" s="31"/>
      <c r="BR994" s="31"/>
      <c r="BS994" s="31"/>
      <c r="BT994" s="31"/>
      <c r="BU994" s="31"/>
      <c r="BV994" s="31"/>
      <c r="BW994" s="31"/>
      <c r="CQ994" s="31"/>
      <c r="CR994" s="31"/>
      <c r="CS994" s="31"/>
      <c r="CT994" s="31"/>
      <c r="CU994" s="31"/>
      <c r="CV994" s="31"/>
      <c r="CW994" s="31"/>
      <c r="CX994" s="31"/>
      <c r="CY994" s="31"/>
      <c r="CZ994" s="31"/>
      <c r="DA994" s="31"/>
      <c r="DB994" s="31"/>
      <c r="DC994" s="31"/>
      <c r="DD994" s="31"/>
      <c r="DE994" s="31"/>
      <c r="DF994" s="31"/>
      <c r="DG994" s="31"/>
      <c r="DH994" s="31"/>
      <c r="DI994" s="31"/>
      <c r="DJ994" s="31"/>
      <c r="DK994" s="31"/>
      <c r="DL994" s="31"/>
      <c r="DM994" s="31"/>
      <c r="DN994" s="31"/>
      <c r="DO994" s="31"/>
      <c r="DP994" s="31"/>
      <c r="DQ994" s="31"/>
      <c r="DR994" s="31"/>
      <c r="DS994" s="31"/>
      <c r="DT994" s="31"/>
      <c r="DU994" s="31"/>
      <c r="DV994" s="31"/>
      <c r="DW994" s="31"/>
      <c r="DX994" s="31"/>
      <c r="DY994" s="31"/>
    </row>
    <row r="995">
      <c r="U995" s="31"/>
      <c r="V995" s="31"/>
      <c r="W995" s="31"/>
      <c r="AL995" s="31"/>
      <c r="AS995" s="31"/>
      <c r="AT995" s="31"/>
      <c r="AU995" s="31"/>
      <c r="AY995" s="31"/>
      <c r="BA995" s="31"/>
      <c r="BC995" s="31"/>
      <c r="BJ995" s="31"/>
      <c r="BK995" s="31"/>
      <c r="BQ995" s="31"/>
      <c r="BR995" s="31"/>
      <c r="BS995" s="31"/>
      <c r="BT995" s="31"/>
      <c r="BU995" s="31"/>
      <c r="BV995" s="31"/>
      <c r="BW995" s="31"/>
      <c r="CQ995" s="31"/>
      <c r="CR995" s="31"/>
      <c r="CS995" s="31"/>
      <c r="CT995" s="31"/>
      <c r="CU995" s="31"/>
      <c r="CV995" s="31"/>
      <c r="CW995" s="31"/>
      <c r="CX995" s="31"/>
      <c r="CY995" s="31"/>
      <c r="CZ995" s="31"/>
      <c r="DA995" s="31"/>
      <c r="DB995" s="31"/>
      <c r="DC995" s="31"/>
      <c r="DD995" s="31"/>
      <c r="DE995" s="31"/>
      <c r="DF995" s="31"/>
      <c r="DG995" s="31"/>
      <c r="DH995" s="31"/>
      <c r="DI995" s="31"/>
      <c r="DJ995" s="31"/>
      <c r="DK995" s="31"/>
      <c r="DL995" s="31"/>
      <c r="DM995" s="31"/>
      <c r="DN995" s="31"/>
      <c r="DO995" s="31"/>
      <c r="DP995" s="31"/>
      <c r="DQ995" s="31"/>
      <c r="DR995" s="31"/>
      <c r="DS995" s="31"/>
      <c r="DT995" s="31"/>
      <c r="DU995" s="31"/>
      <c r="DV995" s="31"/>
      <c r="DW995" s="31"/>
      <c r="DX995" s="31"/>
      <c r="DY995" s="31"/>
    </row>
    <row r="996">
      <c r="U996" s="31"/>
      <c r="V996" s="31"/>
      <c r="W996" s="31"/>
      <c r="AL996" s="31"/>
      <c r="AS996" s="31"/>
      <c r="AT996" s="31"/>
      <c r="AU996" s="31"/>
      <c r="AY996" s="31"/>
      <c r="BA996" s="31"/>
      <c r="BC996" s="31"/>
      <c r="BJ996" s="31"/>
      <c r="BK996" s="31"/>
      <c r="BQ996" s="31"/>
      <c r="BR996" s="31"/>
      <c r="BS996" s="31"/>
      <c r="BT996" s="31"/>
      <c r="BU996" s="31"/>
      <c r="BV996" s="31"/>
      <c r="BW996" s="31"/>
      <c r="CQ996" s="31"/>
      <c r="CR996" s="31"/>
      <c r="CS996" s="31"/>
      <c r="CT996" s="31"/>
      <c r="CU996" s="31"/>
      <c r="CV996" s="31"/>
      <c r="CW996" s="31"/>
      <c r="CX996" s="31"/>
      <c r="CY996" s="31"/>
      <c r="CZ996" s="31"/>
      <c r="DA996" s="31"/>
      <c r="DB996" s="31"/>
      <c r="DC996" s="31"/>
      <c r="DD996" s="31"/>
      <c r="DE996" s="31"/>
      <c r="DF996" s="31"/>
      <c r="DG996" s="31"/>
      <c r="DH996" s="31"/>
      <c r="DI996" s="31"/>
      <c r="DJ996" s="31"/>
      <c r="DK996" s="31"/>
      <c r="DL996" s="31"/>
      <c r="DM996" s="31"/>
      <c r="DN996" s="31"/>
      <c r="DO996" s="31"/>
      <c r="DP996" s="31"/>
      <c r="DQ996" s="31"/>
      <c r="DR996" s="31"/>
      <c r="DS996" s="31"/>
      <c r="DT996" s="31"/>
      <c r="DU996" s="31"/>
      <c r="DV996" s="31"/>
      <c r="DW996" s="31"/>
      <c r="DX996" s="31"/>
      <c r="DY996" s="31"/>
    </row>
    <row r="997">
      <c r="U997" s="31"/>
      <c r="V997" s="31"/>
      <c r="W997" s="31"/>
      <c r="AL997" s="31"/>
      <c r="AS997" s="31"/>
      <c r="AT997" s="31"/>
      <c r="AU997" s="31"/>
      <c r="AY997" s="31"/>
      <c r="BA997" s="31"/>
      <c r="BC997" s="31"/>
      <c r="BJ997" s="31"/>
      <c r="BK997" s="31"/>
      <c r="BQ997" s="31"/>
      <c r="BR997" s="31"/>
      <c r="BS997" s="31"/>
      <c r="BT997" s="31"/>
      <c r="BU997" s="31"/>
      <c r="BV997" s="31"/>
      <c r="BW997" s="31"/>
      <c r="CQ997" s="31"/>
      <c r="CR997" s="31"/>
      <c r="CS997" s="31"/>
      <c r="CT997" s="31"/>
      <c r="CU997" s="31"/>
      <c r="CV997" s="31"/>
      <c r="CW997" s="31"/>
      <c r="CX997" s="31"/>
      <c r="CY997" s="31"/>
      <c r="CZ997" s="31"/>
      <c r="DA997" s="31"/>
      <c r="DB997" s="31"/>
      <c r="DC997" s="31"/>
      <c r="DD997" s="31"/>
      <c r="DE997" s="31"/>
      <c r="DF997" s="31"/>
      <c r="DG997" s="31"/>
      <c r="DH997" s="31"/>
      <c r="DI997" s="31"/>
      <c r="DJ997" s="31"/>
      <c r="DK997" s="31"/>
      <c r="DL997" s="31"/>
      <c r="DM997" s="31"/>
      <c r="DN997" s="31"/>
      <c r="DO997" s="31"/>
      <c r="DP997" s="31"/>
      <c r="DQ997" s="31"/>
      <c r="DR997" s="31"/>
      <c r="DS997" s="31"/>
      <c r="DT997" s="31"/>
      <c r="DU997" s="31"/>
      <c r="DV997" s="31"/>
      <c r="DW997" s="31"/>
      <c r="DX997" s="31"/>
      <c r="DY997" s="31"/>
    </row>
    <row r="998">
      <c r="U998" s="31"/>
      <c r="V998" s="31"/>
      <c r="W998" s="31"/>
      <c r="AL998" s="31"/>
      <c r="AS998" s="31"/>
      <c r="AT998" s="31"/>
      <c r="AU998" s="31"/>
      <c r="AY998" s="31"/>
      <c r="BA998" s="31"/>
      <c r="BC998" s="31"/>
      <c r="BJ998" s="31"/>
      <c r="BK998" s="31"/>
      <c r="BQ998" s="31"/>
      <c r="BR998" s="31"/>
      <c r="BS998" s="31"/>
      <c r="BT998" s="31"/>
      <c r="BU998" s="31"/>
      <c r="BV998" s="31"/>
      <c r="BW998" s="31"/>
      <c r="CQ998" s="31"/>
      <c r="CR998" s="31"/>
      <c r="CS998" s="31"/>
      <c r="CT998" s="31"/>
      <c r="CU998" s="31"/>
      <c r="CV998" s="31"/>
      <c r="CW998" s="31"/>
      <c r="CX998" s="31"/>
      <c r="CY998" s="31"/>
      <c r="CZ998" s="31"/>
      <c r="DA998" s="31"/>
      <c r="DB998" s="31"/>
      <c r="DC998" s="31"/>
      <c r="DD998" s="31"/>
      <c r="DE998" s="31"/>
      <c r="DF998" s="31"/>
      <c r="DG998" s="31"/>
      <c r="DH998" s="31"/>
      <c r="DI998" s="31"/>
      <c r="DJ998" s="31"/>
      <c r="DK998" s="31"/>
      <c r="DL998" s="31"/>
      <c r="DM998" s="31"/>
      <c r="DN998" s="31"/>
      <c r="DO998" s="31"/>
      <c r="DP998" s="31"/>
      <c r="DQ998" s="31"/>
      <c r="DR998" s="31"/>
      <c r="DS998" s="31"/>
      <c r="DT998" s="31"/>
      <c r="DU998" s="31"/>
      <c r="DV998" s="31"/>
      <c r="DW998" s="31"/>
      <c r="DX998" s="31"/>
      <c r="DY998" s="31"/>
    </row>
    <row r="999">
      <c r="U999" s="31"/>
      <c r="V999" s="31"/>
      <c r="W999" s="31"/>
      <c r="AL999" s="31"/>
      <c r="AS999" s="31"/>
      <c r="AT999" s="31"/>
      <c r="AU999" s="31"/>
      <c r="AY999" s="31"/>
      <c r="BA999" s="31"/>
      <c r="BC999" s="31"/>
      <c r="BJ999" s="31"/>
      <c r="BK999" s="31"/>
      <c r="BQ999" s="31"/>
      <c r="BR999" s="31"/>
      <c r="BS999" s="31"/>
      <c r="BT999" s="31"/>
      <c r="BU999" s="31"/>
      <c r="BV999" s="31"/>
      <c r="BW999" s="31"/>
      <c r="CQ999" s="31"/>
      <c r="CR999" s="31"/>
      <c r="CS999" s="31"/>
      <c r="CT999" s="31"/>
      <c r="CU999" s="31"/>
      <c r="CV999" s="31"/>
      <c r="CW999" s="31"/>
      <c r="CX999" s="31"/>
      <c r="CY999" s="31"/>
      <c r="CZ999" s="31"/>
      <c r="DA999" s="31"/>
      <c r="DB999" s="31"/>
      <c r="DC999" s="31"/>
      <c r="DD999" s="31"/>
      <c r="DE999" s="31"/>
      <c r="DF999" s="31"/>
      <c r="DG999" s="31"/>
      <c r="DH999" s="31"/>
      <c r="DI999" s="31"/>
      <c r="DJ999" s="31"/>
      <c r="DK999" s="31"/>
      <c r="DL999" s="31"/>
      <c r="DM999" s="31"/>
      <c r="DN999" s="31"/>
      <c r="DO999" s="31"/>
      <c r="DP999" s="31"/>
      <c r="DQ999" s="31"/>
      <c r="DR999" s="31"/>
      <c r="DS999" s="31"/>
      <c r="DT999" s="31"/>
      <c r="DU999" s="31"/>
      <c r="DV999" s="31"/>
      <c r="DW999" s="31"/>
      <c r="DX999" s="31"/>
      <c r="DY999" s="31"/>
    </row>
    <row r="1000">
      <c r="U1000" s="31"/>
      <c r="V1000" s="31"/>
      <c r="W1000" s="31"/>
      <c r="AL1000" s="31"/>
      <c r="AS1000" s="31"/>
      <c r="AT1000" s="31"/>
      <c r="AU1000" s="31"/>
      <c r="AY1000" s="31"/>
      <c r="BA1000" s="31"/>
      <c r="BC1000" s="31"/>
      <c r="BJ1000" s="31"/>
      <c r="BK1000" s="31"/>
      <c r="BQ1000" s="31"/>
      <c r="BR1000" s="31"/>
      <c r="BS1000" s="31"/>
      <c r="BT1000" s="31"/>
      <c r="BU1000" s="31"/>
      <c r="BV1000" s="31"/>
      <c r="BW1000" s="31"/>
      <c r="CQ1000" s="31"/>
      <c r="CR1000" s="31"/>
      <c r="CS1000" s="31"/>
      <c r="CT1000" s="31"/>
      <c r="CU1000" s="31"/>
      <c r="CV1000" s="31"/>
      <c r="CW1000" s="31"/>
      <c r="CX1000" s="31"/>
      <c r="CY1000" s="31"/>
      <c r="CZ1000" s="31"/>
      <c r="DA1000" s="31"/>
      <c r="DB1000" s="31"/>
      <c r="DC1000" s="31"/>
      <c r="DD1000" s="31"/>
      <c r="DE1000" s="31"/>
      <c r="DF1000" s="31"/>
      <c r="DG1000" s="31"/>
      <c r="DH1000" s="31"/>
      <c r="DI1000" s="31"/>
      <c r="DJ1000" s="31"/>
      <c r="DK1000" s="31"/>
      <c r="DL1000" s="31"/>
      <c r="DM1000" s="31"/>
      <c r="DN1000" s="31"/>
      <c r="DO1000" s="31"/>
      <c r="DP1000" s="31"/>
      <c r="DQ1000" s="31"/>
      <c r="DR1000" s="31"/>
      <c r="DS1000" s="31"/>
      <c r="DT1000" s="31"/>
      <c r="DU1000" s="31"/>
      <c r="DV1000" s="31"/>
      <c r="DW1000" s="31"/>
      <c r="DX1000" s="31"/>
      <c r="DY1000" s="31"/>
    </row>
  </sheetData>
  <drawing r:id="rId2"/>
  <legacyDrawing r:id="rId3"/>
</worksheet>
</file>