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QUIVOS_2025\SANTANDER_ACADEMY\EXCEL_BootCamp\Materiais_Complementares\"/>
    </mc:Choice>
  </mc:AlternateContent>
  <bookViews>
    <workbookView xWindow="0" yWindow="0" windowWidth="19935" windowHeight="10800" tabRatio="134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nm._FilterDatabase" localSheetId="2" hidden="1">C̳álculos!$B$12:$C$17</definedName>
    <definedName name="SegmentaçãodeDados_Subscription_Type">#N/A</definedName>
    <definedName name="tbl_anual_total">C̳álculos!$B$15</definedName>
    <definedName name="tbl_easeasonpass_total">C̳álculos!$B$26:$B$28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28" i="3"/>
</calcChain>
</file>

<file path=xl/sharedStrings.xml><?xml version="1.0" encoding="utf-8"?>
<sst xmlns="http://schemas.openxmlformats.org/spreadsheetml/2006/main" count="2028" uniqueCount="330">
  <si>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</si>
  <si>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</si>
  <si>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</si>
  <si>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</si>
  <si>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</si>
  <si>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</si>
  <si>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</si>
  <si>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</si>
  <si>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</si>
  <si>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</si>
  <si>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</si>
  <si>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</si>
  <si>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</si>
  <si>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</si>
  <si>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</si>
  <si>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</si>
  <si>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</si>
  <si>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</si>
  <si>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</si>
  <si>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</si>
  <si>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</si>
  <si>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</si>
  <si>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</si>
  <si>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</si>
  <si>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</si>
  <si>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</si>
  <si>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</si>
  <si>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</si>
  <si>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</si>
  <si>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</si>
  <si>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</si>
  <si>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</si>
  <si>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</si>
  <si>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</si>
  <si>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</si>
  <si>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</si>
  <si>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</si>
  <si>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</si>
  <si>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</si>
  <si>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</si>
  <si>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</si>
  <si>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</si>
  <si>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</si>
  <si>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</si>
  <si>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</si>
  <si>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</si>
  <si>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</si>
  <si>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</si>
  <si>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</si>
  <si>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</si>
  <si>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</si>
  <si>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</si>
  <si>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</si>
  <si>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</si>
  <si>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</si>
  <si>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</si>
  <si>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</si>
  <si>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</si>
  <si>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</si>
  <si>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</si>
  <si>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</si>
  <si>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</si>
  <si>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</si>
  <si>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</si>
  <si>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</si>
  <si>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</si>
  <si>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</si>
  <si>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</si>
  <si>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</si>
  <si>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</si>
  <si>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</si>
  <si>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</si>
  <si>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</si>
  <si>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</si>
  <si>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</si>
  <si>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</si>
  <si>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</si>
  <si>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</si>
  <si>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</si>
  <si>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</si>
  <si>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</si>
  <si>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</si>
  <si>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</si>
  <si>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</si>
  <si>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</si>
  <si>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</si>
  <si>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</si>
  <si>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</si>
  <si>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</si>
  <si>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</si>
  <si>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</si>
  <si>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</si>
  <si>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</si>
  <si>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</si>
  <si>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</si>
  <si>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</si>
  <si>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</si>
  <si>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</si>
  <si>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</si>
  <si>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</si>
  <si>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</si>
  <si>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</si>
  <si>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</si>
  <si>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</si>
  <si>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</si>
  <si>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</si>
  <si>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</si>
  <si>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</si>
  <si>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</si>
  <si>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</si>
  <si>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</si>
  <si>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</si>
  <si>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</si>
  <si>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</si>
  <si>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</si>
  <si>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</si>
  <si>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</si>
  <si>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</si>
  <si>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</si>
  <si>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</si>
  <si>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</si>
  <si>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</si>
  <si>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</si>
  <si>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</si>
  <si>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</si>
  <si>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</si>
  <si>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</si>
  <si>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</si>
  <si>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</si>
  <si>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</si>
  <si>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</si>
  <si>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</si>
  <si>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</si>
  <si>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</si>
  <si>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</si>
  <si>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</si>
  <si>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</si>
  <si>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</si>
  <si>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</si>
  <si>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</si>
  <si>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</si>
  <si>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</si>
  <si>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</si>
  <si>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</si>
  <si>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</si>
  <si>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</si>
  <si>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</si>
  <si>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</si>
  <si>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</si>
  <si>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</si>
  <si>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</si>
  <si>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</si>
  <si>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</si>
  <si>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</si>
  <si>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</si>
  <si>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</si>
  <si>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</si>
  <si>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</si>
  <si>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</si>
  <si>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</si>
  <si>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</si>
  <si>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</si>
  <si>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</si>
  <si>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</si>
  <si>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</si>
  <si>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</si>
  <si>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</si>
  <si>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</si>
  <si>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</si>
  <si>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</si>
  <si>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</si>
  <si>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</si>
  <si>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</si>
  <si>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</si>
  <si>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</si>
  <si>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</si>
  <si>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</si>
  <si>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</si>
  <si>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</si>
  <si>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</si>
  <si>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</si>
  <si>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</si>
  <si>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</si>
  <si>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</si>
  <si>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</si>
  <si>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</si>
  <si>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</si>
  <si>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</si>
  <si>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</si>
  <si>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</si>
  <si>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</si>
  <si>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</si>
  <si>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</si>
  <si>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</si>
  <si>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</si>
  <si>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</si>
  <si>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</si>
  <si>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</si>
  <si>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</si>
  <si>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</si>
  <si>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</si>
  <si>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</si>
  <si>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</si>
  <si>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</si>
  <si>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</si>
  <si>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</si>
  <si>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</si>
  <si>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</si>
  <si>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</si>
  <si>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</si>
  <si>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</si>
  <si>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</si>
  <si>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</si>
  <si>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</si>
  <si>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</si>
  <si>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</si>
  <si>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</si>
  <si>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</si>
  <si>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</si>
  <si>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</si>
  <si>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</si>
  <si>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</si>
  <si>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</si>
  <si>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</si>
  <si>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</si>
  <si>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</si>
  <si>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</si>
  <si>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</si>
  <si>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</si>
  <si>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</si>
  <si>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</si>
  <si>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</si>
  <si>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</si>
  <si>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</si>
  <si>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</si>
  <si>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</si>
  <si>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</si>
  <si>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</si>
  <si>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</si>
  <si>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</si>
  <si>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</si>
  <si>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</si>
  <si>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</si>
  <si>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</si>
  <si>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</si>
  <si>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</si>
  <si>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</si>
  <si>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</si>
  <si>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</si>
  <si>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</si>
  <si>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</si>
  <si>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</si>
  <si>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</si>
  <si>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</si>
  <si>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</si>
  <si>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</si>
  <si>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</si>
  <si>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</si>
  <si>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</si>
  <si>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</si>
  <si>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</si>
  <si>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</si>
  <si>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</si>
  <si>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</si>
  <si>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</si>
  <si>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</si>
  <si>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</si>
  <si>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</si>
  <si>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</si>
  <si>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</si>
  <si>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</si>
  <si>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</si>
  <si>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</si>
  <si>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</si>
  <si>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</si>
  <si>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</si>
  <si>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</si>
  <si>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</si>
  <si>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</si>
  <si>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</si>
  <si>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</si>
  <si>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</si>
  <si>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</si>
  <si>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</si>
  <si>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</si>
  <si>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</si>
  <si>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</si>
  <si>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</si>
  <si>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</si>
  <si>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</si>
  <si>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</si>
  <si>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</si>
  <si>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</si>
  <si>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</si>
  <si>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</si>
  <si>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</si>
  <si>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</si>
  <si>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</si>
  <si>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</si>
  <si>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</si>
  <si>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</si>
  <si>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</si>
  <si>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</si>
  <si>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</si>
  <si>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</si>
  <si>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</si>
  <si>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</si>
  <si>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</si>
  <si>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</si>
  <si>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</si>
  <si>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</si>
  <si>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</si>
  <si>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</si>
  <si>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#AD08E6</t>
  </si>
  <si>
    <t>#8BC9DD</t>
  </si>
  <si>
    <t>#61BBD8</t>
  </si>
  <si>
    <t>#4EB1D1</t>
  </si>
  <si>
    <t>#37A5C8</t>
  </si>
  <si>
    <t>É uma pergunta de negócio respondida através de alguma análise de dados específica</t>
  </si>
  <si>
    <t>Pergunta de negócio1</t>
  </si>
  <si>
    <t>Qual faturamento Total de vendas de planos anuais contendo todas as assinaturas agregadas</t>
  </si>
  <si>
    <t>Pergunta de negócio2</t>
  </si>
  <si>
    <t>Qual o faturamento total de vendas de planos anuais, separando por auto renovação e não é por auto renovação</t>
  </si>
  <si>
    <t>Rótulos de Linha</t>
  </si>
  <si>
    <t>Total Geral</t>
  </si>
  <si>
    <t>Soma de Total Value</t>
  </si>
  <si>
    <t>XBOX GAME PASS SUBSCRIPTIONS SALES</t>
  </si>
  <si>
    <t>Soma de EA Play Season Pass</t>
  </si>
  <si>
    <t>PERGUNTA 4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</si>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</sst>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00B0F0"/>
      <name val="Segoe UI Semibold"/>
      <family val="2"/>
    </font>
    <font>
      <sz val="16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C2DBF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0" fillId="9" borderId="0" xfId="0" applyFill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10" borderId="0" xfId="0" applyFill="1"/>
  </cellXfs>
  <cellStyles count="3">
    <cellStyle name="Moeda" xfId="2" builtinId="4"/>
    <cellStyle name="Normal" xfId="0" builtinId="0"/>
    <cellStyle name="Título 1" xfId="1" builtinId="16"/>
  </cellStyles>
  <dxfs count="31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4AEF4"/>
      <color rgb="FFC2DBFA"/>
      <color rgb="FFE8E8E8"/>
      <color rgb="FFFFFFCC"/>
      <color rgb="FFFFFFFF"/>
      <color rgb="FFCCECFF"/>
      <color rgb="FF22C55E"/>
      <color rgb="FFE8E6E9"/>
      <color rgb="FF5BF6A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[Base_DashBoard_Elton1.xlsx]C̳álculos!Tabela dinâmica1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8-42FC-B327-B39C0B034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1955279"/>
        <c:axId val="1121958191"/>
      </c:barChart>
      <c:catAx>
        <c:axId val="112195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B0F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cap="all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958191"/>
        <c:crosses val="autoZero"/>
        <c:auto val="1"/>
        <c:lblAlgn val="ctr"/>
        <c:lblOffset val="100"/>
        <c:noMultiLvlLbl val="0"/>
      </c:catAx>
      <c:valAx>
        <c:axId val="11219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9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1</xdr:row>
      <xdr:rowOff>250031</xdr:rowOff>
    </xdr:from>
    <xdr:to>
      <xdr:col>0</xdr:col>
      <xdr:colOff>1682231</xdr:colOff>
      <xdr:row>3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28625"/>
          <a:ext cx="1539356" cy="36909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4</xdr:row>
      <xdr:rowOff>90488</xdr:rowOff>
    </xdr:from>
    <xdr:to>
      <xdr:col>0</xdr:col>
      <xdr:colOff>1852613</xdr:colOff>
      <xdr:row>10</xdr:row>
      <xdr:rowOff>130968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947738"/>
              <a:ext cx="1828800" cy="1409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130969</xdr:colOff>
      <xdr:row>4</xdr:row>
      <xdr:rowOff>285751</xdr:rowOff>
    </xdr:from>
    <xdr:to>
      <xdr:col>8</xdr:col>
      <xdr:colOff>214312</xdr:colOff>
      <xdr:row>15</xdr:row>
      <xdr:rowOff>-1</xdr:rowOff>
    </xdr:to>
    <xdr:grpSp>
      <xdr:nvGrpSpPr>
        <xdr:cNvPr id="10" name="Agrupar 9"/>
        <xdr:cNvGrpSpPr/>
      </xdr:nvGrpSpPr>
      <xdr:grpSpPr>
        <a:xfrm>
          <a:off x="2035969" y="1149351"/>
          <a:ext cx="4477543" cy="1987548"/>
          <a:chOff x="2035969" y="1143001"/>
          <a:chExt cx="4500562" cy="1976436"/>
        </a:xfrm>
      </xdr:grpSpPr>
      <xdr:sp macro="" textlink="C̳álculos!F28">
        <xdr:nvSpPr>
          <xdr:cNvPr id="6" name="Retângulo Arredondado 5"/>
          <xdr:cNvSpPr/>
        </xdr:nvSpPr>
        <xdr:spPr>
          <a:xfrm>
            <a:off x="2035969" y="1143001"/>
            <a:ext cx="4488656" cy="19764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51A1ADB0-D112-48D8-8C3B-45CF645441C5}" type="TxLink">
              <a:rPr lang="en-US" sz="2800" b="0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pPr algn="r"/>
              <a:t>R$ 600,00</a:t>
            </a:fld>
            <a:endParaRPr lang="pt-BR" sz="2800">
              <a:solidFill>
                <a:schemeClr val="tx2">
                  <a:lumMod val="50000"/>
                  <a:lumOff val="5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69370" y="1666878"/>
            <a:ext cx="1371600" cy="952498"/>
          </a:xfrm>
          <a:prstGeom prst="rect">
            <a:avLst/>
          </a:prstGeom>
        </xdr:spPr>
      </xdr:pic>
      <xdr:sp macro="" textlink="">
        <xdr:nvSpPr>
          <xdr:cNvPr id="9" name="Arredondar Retângulo no Mesmo Canto Lateral 8"/>
          <xdr:cNvSpPr/>
        </xdr:nvSpPr>
        <xdr:spPr>
          <a:xfrm>
            <a:off x="2035969" y="1154907"/>
            <a:ext cx="4500562" cy="452438"/>
          </a:xfrm>
          <a:prstGeom prst="round2SameRect">
            <a:avLst/>
          </a:prstGeom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152400</xdr:colOff>
      <xdr:row>4</xdr:row>
      <xdr:rowOff>295276</xdr:rowOff>
    </xdr:from>
    <xdr:to>
      <xdr:col>17</xdr:col>
      <xdr:colOff>9525</xdr:colOff>
      <xdr:row>15</xdr:row>
      <xdr:rowOff>9524</xdr:rowOff>
    </xdr:to>
    <xdr:grpSp>
      <xdr:nvGrpSpPr>
        <xdr:cNvPr id="5" name="Agrupar 4"/>
        <xdr:cNvGrpSpPr/>
      </xdr:nvGrpSpPr>
      <xdr:grpSpPr>
        <a:xfrm>
          <a:off x="7823200" y="1158876"/>
          <a:ext cx="4479925" cy="1987548"/>
          <a:chOff x="7855744" y="1152526"/>
          <a:chExt cx="4500562" cy="1976436"/>
        </a:xfrm>
      </xdr:grpSpPr>
      <xdr:sp macro="" textlink="C̳álculos!F38">
        <xdr:nvSpPr>
          <xdr:cNvPr id="12" name="Retângulo Arredondado 11"/>
          <xdr:cNvSpPr/>
        </xdr:nvSpPr>
        <xdr:spPr>
          <a:xfrm>
            <a:off x="7855744" y="1152526"/>
            <a:ext cx="4488656" cy="19764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A01506A9-93E6-44E8-A9A8-68BC345F7A44}" type="TxLink">
              <a:rPr lang="en-US" sz="2800" b="1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R$ 940,00</a:t>
            </a:fld>
            <a:endParaRPr lang="pt-BR" sz="2800" b="1">
              <a:solidFill>
                <a:schemeClr val="tx2">
                  <a:lumMod val="50000"/>
                  <a:lumOff val="5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14" name="Arredondar Retângulo no Mesmo Canto Lateral 13"/>
          <xdr:cNvSpPr/>
        </xdr:nvSpPr>
        <xdr:spPr>
          <a:xfrm>
            <a:off x="7855744" y="1164432"/>
            <a:ext cx="4500562" cy="452438"/>
          </a:xfrm>
          <a:prstGeom prst="round2SameRect">
            <a:avLst/>
          </a:prstGeom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 SUBSCRIPTIONS MINECRAFT SEASON PASS</a:t>
            </a:r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001000" y="1738312"/>
            <a:ext cx="1595437" cy="750093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114300</xdr:colOff>
      <xdr:row>18</xdr:row>
      <xdr:rowOff>11906</xdr:rowOff>
    </xdr:from>
    <xdr:to>
      <xdr:col>16</xdr:col>
      <xdr:colOff>642937</xdr:colOff>
      <xdr:row>40</xdr:row>
      <xdr:rowOff>119063</xdr:rowOff>
    </xdr:to>
    <xdr:grpSp>
      <xdr:nvGrpSpPr>
        <xdr:cNvPr id="19" name="Agrupar 18"/>
        <xdr:cNvGrpSpPr/>
      </xdr:nvGrpSpPr>
      <xdr:grpSpPr>
        <a:xfrm>
          <a:off x="2019300" y="3682206"/>
          <a:ext cx="10231437" cy="4018757"/>
          <a:chOff x="2019300" y="3682206"/>
          <a:chExt cx="10231437" cy="4018757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019300" y="4049712"/>
          <a:ext cx="10219531" cy="36512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7" name="Arredondar Retângulo no Mesmo Canto Lateral 6"/>
          <xdr:cNvSpPr/>
        </xdr:nvSpPr>
        <xdr:spPr>
          <a:xfrm>
            <a:off x="2035969" y="3682206"/>
            <a:ext cx="10214768" cy="391319"/>
          </a:xfrm>
          <a:prstGeom prst="round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1</xdr:col>
      <xdr:colOff>142875</xdr:colOff>
      <xdr:row>3</xdr:row>
      <xdr:rowOff>11906</xdr:rowOff>
    </xdr:from>
    <xdr:to>
      <xdr:col>10</xdr:col>
      <xdr:colOff>369093</xdr:colOff>
      <xdr:row>4</xdr:row>
      <xdr:rowOff>190500</xdr:rowOff>
    </xdr:to>
    <xdr:sp macro="" textlink="">
      <xdr:nvSpPr>
        <xdr:cNvPr id="18" name="CaixaDeTexto 17"/>
        <xdr:cNvSpPr txBox="1"/>
      </xdr:nvSpPr>
      <xdr:spPr>
        <a:xfrm>
          <a:off x="2047875" y="690562"/>
          <a:ext cx="6024562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Calculation Period: 01/01/2024 -</a:t>
          </a:r>
          <a:r>
            <a:rPr lang="pt-BR" sz="1100" b="1" baseline="0">
              <a:solidFill>
                <a:schemeClr val="accent1">
                  <a:lumMod val="60000"/>
                  <a:lumOff val="4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31/12/2024   Update date 02/06/2025</a:t>
          </a:r>
          <a:endParaRPr lang="pt-BR" sz="1100" b="1">
            <a:solidFill>
              <a:schemeClr val="accent1">
                <a:lumMod val="60000"/>
                <a:lumOff val="40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ton Cardoso" refreshedDate="45808.667671875002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6:C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5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B14:C1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3">
    <format dxfId="16">
      <pivotArea collapsedLevelsAreSubtotals="1" fieldPosition="0">
        <references count="1">
          <reference field="4" count="1">
            <x v="0"/>
          </reference>
        </references>
      </pivotArea>
    </format>
    <format dxfId="15">
      <pivotArea collapsedLevelsAreSubtotals="1" fieldPosition="0">
        <references count="1">
          <reference field="4" count="1">
            <x v="1"/>
          </reference>
        </references>
      </pivotArea>
    </format>
    <format dxfId="14">
      <pivotArea grandRow="1" outline="0" collapsedLevelsAreSubtotals="1" fieldPosition="0"/>
    </format>
  </format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3"/>
    <pivotTable tabId="3" name="Tabela dinâmica4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rowHeight="241300"/>
</slicers>
</file>

<file path=xl/tables/table1.xml><?xml version="1.0" encoding="utf-8"?>
<table xmlns="http://schemas.openxmlformats.org/spreadsheetml/2006/main" id="1" name="Tabela1" displayName="Tabela1" ref="A1:M296" totalsRowShown="0" dataDxfId="30">
  <autoFilter ref="A1:M296">
    <filterColumn colId="6">
      <filters>
        <filter val="Annual"/>
      </filters>
    </filterColumn>
  </autoFilter>
  <tableColumns count="13">
    <tableColumn id="1" name="Subscriber ID" dataDxfId="29"/>
    <tableColumn id="2" name="Name" dataDxfId="28"/>
    <tableColumn id="3" name="Plan" dataDxfId="27"/>
    <tableColumn id="4" name="Start Date" dataDxfId="26"/>
    <tableColumn id="5" name="Auto Renewal" dataDxfId="25"/>
    <tableColumn id="6" name="Subscription Price" dataDxfId="24" dataCellStyle="Moeda"/>
    <tableColumn id="7" name="Subscription Type" dataDxfId="23"/>
    <tableColumn id="8" name="EA Play Season Pass" dataDxfId="22"/>
    <tableColumn id="13" name="EA Play Season Pass_x000a_Price" dataDxfId="21" dataCellStyle="Moeda"/>
    <tableColumn id="9" name="Minecraft Season Pass" dataDxfId="20"/>
    <tableColumn id="10" name="Minecraft Season Pass Price" dataDxfId="19" dataCellStyle="Moeda"/>
    <tableColumn id="11" name="Coupon Value" dataDxfId="18" dataCellStyle="Moeda"/>
    <tableColumn id="12" name="Total Value" dataDxfId="1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J9" sqref="J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  <c r="J6" t="s">
        <v>317</v>
      </c>
    </row>
    <row r="7" spans="2:16">
      <c r="B7" s="5" t="s">
        <v>4</v>
      </c>
      <c r="C7" t="s">
        <v>9</v>
      </c>
      <c r="J7" t="s">
        <v>316</v>
      </c>
    </row>
    <row r="8" spans="2:16">
      <c r="B8" s="6" t="s">
        <v>5</v>
      </c>
      <c r="C8" t="s">
        <v>9</v>
      </c>
      <c r="J8" t="s">
        <v>315</v>
      </c>
    </row>
    <row r="9" spans="2:16">
      <c r="J9" t="s">
        <v>313</v>
      </c>
    </row>
    <row r="10" spans="2:16">
      <c r="J10" t="s">
        <v>314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J9" sqref="J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4:F40"/>
  <sheetViews>
    <sheetView showGridLines="0" workbookViewId="0">
      <selection activeCell="J9" sqref="J9"/>
    </sheetView>
  </sheetViews>
  <sheetFormatPr defaultRowHeight="14.25"/>
  <cols>
    <col min="2" max="2" width="18" bestFit="1" customWidth="1"/>
    <col min="3" max="3" width="35.125" customWidth="1"/>
    <col min="4" max="4" width="27.87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4">
      <c r="B4" t="s">
        <v>318</v>
      </c>
    </row>
    <row r="6" spans="2:4">
      <c r="B6" t="s">
        <v>319</v>
      </c>
      <c r="D6" t="s">
        <v>320</v>
      </c>
    </row>
    <row r="7" spans="2:4">
      <c r="B7" t="s">
        <v>321</v>
      </c>
      <c r="D7" t="s">
        <v>322</v>
      </c>
    </row>
    <row r="9" spans="2:4">
      <c r="D9" t="s">
        <v>328</v>
      </c>
    </row>
    <row r="12" spans="2:4">
      <c r="B12" s="12" t="s">
        <v>16</v>
      </c>
      <c r="C12" t="s">
        <v>24</v>
      </c>
    </row>
    <row r="14" spans="2:4">
      <c r="B14" s="12" t="s">
        <v>323</v>
      </c>
      <c r="C14" t="s">
        <v>325</v>
      </c>
    </row>
    <row r="15" spans="2:4">
      <c r="B15" s="13" t="s">
        <v>23</v>
      </c>
      <c r="C15" s="15">
        <v>217</v>
      </c>
    </row>
    <row r="16" spans="2:4">
      <c r="B16" s="13" t="s">
        <v>19</v>
      </c>
      <c r="C16" s="15">
        <v>1537</v>
      </c>
    </row>
    <row r="17" spans="2:6">
      <c r="B17" s="13" t="s">
        <v>324</v>
      </c>
      <c r="C17" s="15">
        <v>1754</v>
      </c>
    </row>
    <row r="23" spans="2:6">
      <c r="B23" s="12" t="s">
        <v>16</v>
      </c>
      <c r="C23" t="s">
        <v>24</v>
      </c>
    </row>
    <row r="25" spans="2:6">
      <c r="B25" s="12" t="s">
        <v>323</v>
      </c>
      <c r="C25" t="s">
        <v>327</v>
      </c>
    </row>
    <row r="26" spans="2:6">
      <c r="B26" s="13" t="s">
        <v>22</v>
      </c>
      <c r="C26" s="14">
        <v>0</v>
      </c>
    </row>
    <row r="27" spans="2:6">
      <c r="B27" s="13" t="s">
        <v>26</v>
      </c>
      <c r="C27" s="14">
        <v>0</v>
      </c>
    </row>
    <row r="28" spans="2:6">
      <c r="B28" s="13" t="s">
        <v>18</v>
      </c>
      <c r="C28" s="14">
        <v>600</v>
      </c>
      <c r="F28" s="18">
        <f>GETPIVOTDATA("EA Play Season Pass
Price",$B$25,"Plan","Ultimate")</f>
        <v>600</v>
      </c>
    </row>
    <row r="29" spans="2:6">
      <c r="B29" s="13" t="s">
        <v>324</v>
      </c>
      <c r="C29" s="14">
        <v>600</v>
      </c>
    </row>
    <row r="34" spans="2:6">
      <c r="B34" s="19" t="s">
        <v>16</v>
      </c>
      <c r="C34" s="18" t="s">
        <v>24</v>
      </c>
    </row>
    <row r="35" spans="2:6">
      <c r="B35" s="18"/>
      <c r="C35" s="18"/>
    </row>
    <row r="36" spans="2:6">
      <c r="B36" s="19" t="s">
        <v>323</v>
      </c>
      <c r="C36" s="18" t="s">
        <v>329</v>
      </c>
    </row>
    <row r="37" spans="2:6">
      <c r="B37" s="20" t="s">
        <v>22</v>
      </c>
      <c r="C37" s="18">
        <v>0</v>
      </c>
    </row>
    <row r="38" spans="2:6">
      <c r="B38" s="20" t="s">
        <v>26</v>
      </c>
      <c r="C38" s="18">
        <v>540</v>
      </c>
      <c r="F38" s="18">
        <f>GETPIVOTDATA("Minecraft Season Pass Price",$B$36)</f>
        <v>940</v>
      </c>
    </row>
    <row r="39" spans="2:6">
      <c r="B39" s="20" t="s">
        <v>18</v>
      </c>
      <c r="C39" s="18">
        <v>400</v>
      </c>
    </row>
    <row r="40" spans="2:6">
      <c r="B40" s="20" t="s">
        <v>324</v>
      </c>
      <c r="C40" s="18">
        <v>940</v>
      </c>
    </row>
  </sheetData>
  <autoFilter ref="B12:C17"/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44"/>
  <sheetViews>
    <sheetView showGridLines="0" tabSelected="1" zoomScale="75" zoomScaleNormal="75" workbookViewId="0">
      <selection activeCell="U29" sqref="U29"/>
    </sheetView>
  </sheetViews>
  <sheetFormatPr defaultRowHeight="14.25"/>
  <cols>
    <col min="1" max="1" width="25" style="24" customWidth="1"/>
    <col min="2" max="2" width="3.625" style="24" customWidth="1"/>
    <col min="3" max="11" width="9" style="24"/>
    <col min="12" max="12" width="6.625" style="24" customWidth="1"/>
    <col min="13" max="16384" width="9" style="24"/>
  </cols>
  <sheetData>
    <row r="1" spans="1:319" customFormat="1">
      <c r="A1" s="16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</row>
    <row r="2" spans="1:319" customFormat="1" ht="25.5">
      <c r="A2" s="16"/>
      <c r="D2" s="21" t="s">
        <v>326</v>
      </c>
      <c r="E2" s="22"/>
      <c r="F2" s="22"/>
      <c r="G2" s="22"/>
      <c r="H2" s="22"/>
      <c r="I2" s="23"/>
      <c r="J2" s="23"/>
      <c r="K2" s="23"/>
      <c r="L2" s="23"/>
      <c r="M2" s="23"/>
      <c r="N2" s="23"/>
      <c r="O2" s="23"/>
      <c r="P2" s="23"/>
      <c r="Q2" s="23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</row>
    <row r="3" spans="1:319" customFormat="1">
      <c r="A3" s="16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</row>
    <row r="4" spans="1:319" s="17" customFormat="1">
      <c r="A4" s="16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</row>
    <row r="5" spans="1:319" s="17" customFormat="1" ht="39" customHeight="1">
      <c r="A5" s="16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</row>
    <row r="6" spans="1:319" s="17" customFormat="1" ht="8.25" customHeight="1">
      <c r="A6" s="16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</row>
    <row r="7" spans="1:319" s="17" customFormat="1" ht="7.5" customHeight="1">
      <c r="A7" s="16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</row>
    <row r="8" spans="1:319" s="17" customFormat="1" ht="10.5" customHeight="1">
      <c r="A8" s="16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</row>
    <row r="9" spans="1:319" s="17" customFormat="1" ht="9.75" customHeight="1">
      <c r="A9" s="16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</row>
    <row r="10" spans="1:319" s="17" customFormat="1" ht="33" customHeight="1">
      <c r="A10" s="16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</row>
    <row r="11" spans="1:319" s="17" customFormat="1">
      <c r="A11" s="16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</row>
    <row r="12" spans="1:319" s="17" customFormat="1">
      <c r="A12" s="16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</row>
    <row r="13" spans="1:319" s="17" customFormat="1">
      <c r="A13" s="16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</row>
    <row r="14" spans="1:319" s="17" customFormat="1">
      <c r="A14" s="16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</row>
    <row r="15" spans="1:319" s="17" customFormat="1">
      <c r="A15" s="16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</row>
    <row r="16" spans="1:319" s="17" customFormat="1">
      <c r="A16" s="16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</row>
    <row r="17" spans="1:319" s="17" customFormat="1">
      <c r="A17" s="16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</row>
    <row r="18" spans="1:319" s="17" customFormat="1">
      <c r="A18" s="16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</row>
    <row r="19" spans="1:319" s="17" customFormat="1">
      <c r="A19" s="16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</row>
    <row r="20" spans="1:319" s="17" customFormat="1">
      <c r="A20" s="16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</row>
    <row r="21" spans="1:319" s="17" customFormat="1">
      <c r="A21" s="16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</row>
    <row r="22" spans="1:319" s="17" customFormat="1">
      <c r="A22" s="16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</row>
    <row r="23" spans="1:319" s="17" customFormat="1">
      <c r="A23" s="16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</row>
    <row r="24" spans="1:319" s="17" customFormat="1">
      <c r="A24" s="16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</row>
    <row r="25" spans="1:319" s="17" customFormat="1">
      <c r="A25" s="16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</row>
    <row r="26" spans="1:319" s="17" customFormat="1">
      <c r="A26" s="16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</row>
    <row r="27" spans="1:319" s="17" customFormat="1">
      <c r="A27" s="1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</row>
    <row r="28" spans="1:319" s="17" customFormat="1">
      <c r="A28" s="16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</row>
    <row r="29" spans="1:319" s="17" customFormat="1">
      <c r="A29" s="16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</row>
    <row r="30" spans="1:319" s="17" customFormat="1">
      <c r="A30" s="16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24"/>
      <c r="LG30" s="24"/>
    </row>
    <row r="31" spans="1:319" s="17" customFormat="1">
      <c r="A31" s="16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</row>
    <row r="32" spans="1:319" s="17" customFormat="1">
      <c r="A32" s="16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24"/>
      <c r="LG32" s="24"/>
    </row>
    <row r="33" spans="1:319" s="17" customFormat="1">
      <c r="A33" s="16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</row>
    <row r="34" spans="1:319" s="17" customFormat="1">
      <c r="A34" s="16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</row>
    <row r="35" spans="1:319" s="17" customFormat="1">
      <c r="A35" s="16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24"/>
      <c r="KM35" s="24"/>
      <c r="KN35" s="24"/>
      <c r="KO35" s="24"/>
      <c r="KP35" s="24"/>
      <c r="KQ35" s="24"/>
      <c r="KR35" s="24"/>
      <c r="KS35" s="24"/>
      <c r="KT35" s="24"/>
      <c r="KU35" s="24"/>
      <c r="KV35" s="24"/>
      <c r="KW35" s="24"/>
      <c r="KX35" s="24"/>
      <c r="KY35" s="24"/>
      <c r="KZ35" s="24"/>
      <c r="LA35" s="24"/>
      <c r="LB35" s="24"/>
      <c r="LC35" s="24"/>
      <c r="LD35" s="24"/>
      <c r="LE35" s="24"/>
      <c r="LF35" s="24"/>
      <c r="LG35" s="24"/>
    </row>
    <row r="36" spans="1:319" s="17" customFormat="1">
      <c r="A36" s="16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4"/>
      <c r="KP36" s="24"/>
      <c r="KQ36" s="24"/>
      <c r="KR36" s="24"/>
      <c r="KS36" s="24"/>
      <c r="KT36" s="24"/>
      <c r="KU36" s="24"/>
      <c r="KV36" s="24"/>
      <c r="KW36" s="24"/>
      <c r="KX36" s="24"/>
      <c r="KY36" s="24"/>
      <c r="KZ36" s="24"/>
      <c r="LA36" s="24"/>
      <c r="LB36" s="24"/>
      <c r="LC36" s="24"/>
      <c r="LD36" s="24"/>
      <c r="LE36" s="24"/>
      <c r="LF36" s="24"/>
      <c r="LG36" s="24"/>
    </row>
    <row r="37" spans="1:319" s="17" customFormat="1">
      <c r="A37" s="16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</row>
    <row r="38" spans="1:319" s="17" customFormat="1">
      <c r="A38" s="16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  <c r="KP38" s="24"/>
      <c r="KQ38" s="24"/>
      <c r="KR38" s="24"/>
      <c r="KS38" s="24"/>
      <c r="KT38" s="24"/>
      <c r="KU38" s="24"/>
      <c r="KV38" s="24"/>
      <c r="KW38" s="24"/>
      <c r="KX38" s="24"/>
      <c r="KY38" s="24"/>
      <c r="KZ38" s="24"/>
      <c r="LA38" s="24"/>
      <c r="LB38" s="24"/>
      <c r="LC38" s="24"/>
      <c r="LD38" s="24"/>
      <c r="LE38" s="24"/>
      <c r="LF38" s="24"/>
      <c r="LG38" s="24"/>
    </row>
    <row r="39" spans="1:319" s="17" customFormat="1">
      <c r="A39" s="16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</row>
    <row r="40" spans="1:319" s="17" customFormat="1">
      <c r="A40" s="16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  <c r="JG40" s="24"/>
      <c r="JH40" s="24"/>
      <c r="JI40" s="24"/>
      <c r="JJ40" s="24"/>
      <c r="JK40" s="24"/>
      <c r="JL40" s="24"/>
      <c r="JM40" s="24"/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  <c r="KE40" s="24"/>
      <c r="KF40" s="24"/>
      <c r="KG40" s="24"/>
      <c r="KH40" s="24"/>
      <c r="KI40" s="24"/>
      <c r="KJ40" s="24"/>
      <c r="KK40" s="24"/>
      <c r="KL40" s="24"/>
      <c r="KM40" s="24"/>
      <c r="KN40" s="24"/>
      <c r="KO40" s="24"/>
      <c r="KP40" s="24"/>
      <c r="KQ40" s="24"/>
      <c r="KR40" s="24"/>
      <c r="KS40" s="24"/>
      <c r="KT40" s="24"/>
      <c r="KU40" s="24"/>
      <c r="KV40" s="24"/>
      <c r="KW40" s="24"/>
      <c r="KX40" s="24"/>
      <c r="KY40" s="24"/>
      <c r="KZ40" s="24"/>
      <c r="LA40" s="24"/>
      <c r="LB40" s="24"/>
      <c r="LC40" s="24"/>
      <c r="LD40" s="24"/>
      <c r="LE40" s="24"/>
      <c r="LF40" s="24"/>
      <c r="LG40" s="24"/>
    </row>
    <row r="41" spans="1:319" s="17" customFormat="1">
      <c r="A41" s="16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4"/>
      <c r="JI41" s="24"/>
      <c r="JJ41" s="24"/>
      <c r="JK41" s="24"/>
      <c r="JL41" s="24"/>
      <c r="JM41" s="24"/>
      <c r="JN41" s="24"/>
      <c r="JO41" s="24"/>
      <c r="JP41" s="24"/>
      <c r="JQ41" s="24"/>
      <c r="JR41" s="24"/>
      <c r="JS41" s="24"/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  <c r="KE41" s="24"/>
      <c r="KF41" s="24"/>
      <c r="KG41" s="24"/>
      <c r="KH41" s="24"/>
      <c r="KI41" s="24"/>
      <c r="KJ41" s="24"/>
      <c r="KK41" s="24"/>
      <c r="KL41" s="24"/>
      <c r="KM41" s="24"/>
      <c r="KN41" s="24"/>
      <c r="KO41" s="24"/>
      <c r="KP41" s="24"/>
      <c r="KQ41" s="24"/>
      <c r="KR41" s="24"/>
      <c r="KS41" s="24"/>
      <c r="KT41" s="24"/>
      <c r="KU41" s="24"/>
      <c r="KV41" s="24"/>
      <c r="KW41" s="24"/>
      <c r="KX41" s="24"/>
      <c r="KY41" s="24"/>
      <c r="KZ41" s="24"/>
      <c r="LA41" s="24"/>
      <c r="LB41" s="24"/>
      <c r="LC41" s="24"/>
      <c r="LD41" s="24"/>
      <c r="LE41" s="24"/>
      <c r="LF41" s="24"/>
      <c r="LG41" s="24"/>
    </row>
    <row r="42" spans="1:319" s="17" customFormat="1">
      <c r="A42" s="16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</row>
    <row r="43" spans="1:319" s="17" customFormat="1">
      <c r="A43" s="16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</row>
    <row r="44" spans="1:319" s="17" customFormat="1">
      <c r="A44" s="16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tbl_anual_total</vt:lpstr>
      <vt:lpstr>tbl_easeasonpass_total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Elton Cardoso</cp:lastModifiedBy>
  <dcterms:created xsi:type="dcterms:W3CDTF">2024-12-19T13:13:10Z</dcterms:created>
  <dcterms:modified xsi:type="dcterms:W3CDTF">2025-06-02T18:00:22Z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