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DBbanks/"/>
    </mc:Choice>
  </mc:AlternateContent>
  <xr:revisionPtr revIDLastSave="43" documentId="8_{B7C0BF10-802D-4FBF-8DE6-9C197C4BBDD7}" xr6:coauthVersionLast="47" xr6:coauthVersionMax="47" xr10:uidLastSave="{76CCD35E-7462-4B6F-AECD-A028431D9A26}"/>
  <bookViews>
    <workbookView xWindow="-12396" yWindow="-108" windowWidth="12504" windowHeight="9432" activeTab="4" xr2:uid="{E2BED01A-AA75-4C09-9E3E-DB5577DD06D5}"/>
  </bookViews>
  <sheets>
    <sheet name="Sheet1" sheetId="1" r:id="rId1"/>
    <sheet name="Sheet4" sheetId="5" r:id="rId2"/>
    <sheet name="Sheet2" sheetId="2" r:id="rId3"/>
    <sheet name="Sheet5" sheetId="6" r:id="rId4"/>
    <sheet name="Sheet6" sheetId="7" r:id="rId5"/>
    <sheet name="Sheet7" sheetId="8" r:id="rId6"/>
    <sheet name="Sheet3" sheetId="3" r:id="rId7"/>
    <sheet name="269" sheetId="4" r:id="rId8"/>
  </sheets>
  <definedNames>
    <definedName name="_xlnm._FilterDatabase" localSheetId="3" hidden="1">Sheet5!$A$1:$C$81</definedName>
    <definedName name="_xlnm._FilterDatabase" localSheetId="4" hidden="1">Sheet6!$A$1:$A$81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4" l="1"/>
  <c r="G7" i="4"/>
  <c r="H7" i="4"/>
  <c r="G2" i="2"/>
  <c r="E14" i="1"/>
  <c r="D14" i="1"/>
  <c r="C3" i="1"/>
  <c r="C4" i="1"/>
  <c r="C5" i="1"/>
  <c r="C6" i="1"/>
  <c r="C7" i="1"/>
  <c r="C8" i="1"/>
  <c r="C9" i="1"/>
  <c r="C10" i="1"/>
  <c r="C11" i="1"/>
  <c r="C12" i="1"/>
  <c r="C13" i="1"/>
  <c r="C14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<sst xmlns="http://schemas.openxmlformats.org/spreadsheetml/2006/main" count="305" uniqueCount="160">
  <si>
    <t>RtasaIntPRARS</t>
  </si>
  <si>
    <t>FECHAdata</t>
  </si>
  <si>
    <t>APRestamosARS</t>
  </si>
  <si>
    <t>APRotCredXIntFcieraARSW</t>
  </si>
  <si>
    <t>APRamplioARS</t>
  </si>
  <si>
    <t>APR_PREV_CRED1</t>
  </si>
  <si>
    <t>APR_CREDITOS1</t>
  </si>
  <si>
    <t>1994m12</t>
  </si>
  <si>
    <t>1995m1</t>
  </si>
  <si>
    <t>1995m2</t>
  </si>
  <si>
    <t>IDENT</t>
  </si>
  <si>
    <t>P_LOANS_ARS_RATE</t>
  </si>
  <si>
    <t>RtasaIntPRARS_TEA</t>
  </si>
  <si>
    <t>2000m10</t>
  </si>
  <si>
    <t>2000m2</t>
  </si>
  <si>
    <t>1999m11</t>
  </si>
  <si>
    <t>2000m6</t>
  </si>
  <si>
    <t>2000m11</t>
  </si>
  <si>
    <t>APRestamos</t>
  </si>
  <si>
    <t>APRestamosUSD</t>
  </si>
  <si>
    <t>APRamplio</t>
  </si>
  <si>
    <t>APRUSDCap</t>
  </si>
  <si>
    <t>APRotCredXIntFcieraARS</t>
  </si>
  <si>
    <t>APRotCredXIntFcieraUSD</t>
  </si>
  <si>
    <t>APRarrFcierosARS</t>
  </si>
  <si>
    <t>APRarrFcierosUSD</t>
  </si>
  <si>
    <t>APRamplioUSD</t>
  </si>
  <si>
    <t>AprevActAmp0</t>
  </si>
  <si>
    <t>AprevActAmp1</t>
  </si>
  <si>
    <t>AprevActPRARS</t>
  </si>
  <si>
    <t>AprevActPRUSD</t>
  </si>
  <si>
    <t>AprevActOtCredXIntFcieraARS</t>
  </si>
  <si>
    <t>AprevActOtCredXIntFcieraUSD</t>
  </si>
  <si>
    <t>APR_CREDITOS_USD1</t>
  </si>
  <si>
    <t>2001m5</t>
  </si>
  <si>
    <t>2001m6</t>
  </si>
  <si>
    <t>2001m7</t>
  </si>
  <si>
    <t>bNombre</t>
  </si>
  <si>
    <t>REP. O. URUGUAY</t>
  </si>
  <si>
    <t>rINTgANAars0</t>
  </si>
  <si>
    <t>RintGanaARS0</t>
  </si>
  <si>
    <t>1999m12</t>
  </si>
  <si>
    <t>FQ</t>
  </si>
  <si>
    <t>2000q2</t>
  </si>
  <si>
    <t>1998q2</t>
  </si>
  <si>
    <t>1998q3</t>
  </si>
  <si>
    <t>2000q3</t>
  </si>
  <si>
    <t>1997q4</t>
  </si>
  <si>
    <t>1998q1</t>
  </si>
  <si>
    <t>1998q4</t>
  </si>
  <si>
    <t>1999q1</t>
  </si>
  <si>
    <t>1999q2</t>
  </si>
  <si>
    <t>1999q3</t>
  </si>
  <si>
    <t>1999q4</t>
  </si>
  <si>
    <t>2000q4</t>
  </si>
  <si>
    <t>B_NAME</t>
  </si>
  <si>
    <t>RtasaIntPR_ARS_TNA</t>
  </si>
  <si>
    <t>1998m1</t>
  </si>
  <si>
    <t>R_INGFCIERO_AJ_ARS</t>
  </si>
  <si>
    <t>saldo511002</t>
  </si>
  <si>
    <t>saldo511003</t>
  </si>
  <si>
    <t>saldo511004</t>
  </si>
  <si>
    <t>saldo511005</t>
  </si>
  <si>
    <t>saldo511006</t>
  </si>
  <si>
    <t>saldo511007</t>
  </si>
  <si>
    <t>saldo511008</t>
  </si>
  <si>
    <t>saldo511009</t>
  </si>
  <si>
    <t>saldo511010</t>
  </si>
  <si>
    <t>saldo511011</t>
  </si>
  <si>
    <t>saldo511012</t>
  </si>
  <si>
    <t>saldo511013</t>
  </si>
  <si>
    <t>saldo511014</t>
  </si>
  <si>
    <t>saldo511015</t>
  </si>
  <si>
    <t>saldo511016</t>
  </si>
  <si>
    <t>saldo511017</t>
  </si>
  <si>
    <t>saldo511018</t>
  </si>
  <si>
    <t>saldo511019</t>
  </si>
  <si>
    <t>saldo511020</t>
  </si>
  <si>
    <t>saldo511021</t>
  </si>
  <si>
    <t>saldo511022</t>
  </si>
  <si>
    <t>saldo511023</t>
  </si>
  <si>
    <t>saldo511024</t>
  </si>
  <si>
    <t>saldo511026</t>
  </si>
  <si>
    <t>saldo511027</t>
  </si>
  <si>
    <t>saldo511031</t>
  </si>
  <si>
    <t>saldo511033</t>
  </si>
  <si>
    <t>saldo511041</t>
  </si>
  <si>
    <t>saldo511042</t>
  </si>
  <si>
    <t>saldo511043</t>
  </si>
  <si>
    <t>saldo511044</t>
  </si>
  <si>
    <t>saldo511045</t>
  </si>
  <si>
    <t>saldo511046</t>
  </si>
  <si>
    <t>saldo511049</t>
  </si>
  <si>
    <t>saldo511050</t>
  </si>
  <si>
    <t>saldo511051</t>
  </si>
  <si>
    <t>saldo511052</t>
  </si>
  <si>
    <t>saldo511053</t>
  </si>
  <si>
    <t>saldo511054</t>
  </si>
  <si>
    <t>saldo511055</t>
  </si>
  <si>
    <t>saldo511056</t>
  </si>
  <si>
    <t>saldo511057</t>
  </si>
  <si>
    <t>saldo511058</t>
  </si>
  <si>
    <t>saldo511059</t>
  </si>
  <si>
    <t>saldo511060</t>
  </si>
  <si>
    <t>saldo511061</t>
  </si>
  <si>
    <t>saldo511064</t>
  </si>
  <si>
    <t>saldo511065</t>
  </si>
  <si>
    <t>saldo511071</t>
  </si>
  <si>
    <t>saldo511072</t>
  </si>
  <si>
    <t>saldo511073</t>
  </si>
  <si>
    <t>saldo511074</t>
  </si>
  <si>
    <t>saldo511075</t>
  </si>
  <si>
    <t>saldo511076</t>
  </si>
  <si>
    <t>saldo511077</t>
  </si>
  <si>
    <t>saldo511084</t>
  </si>
  <si>
    <t>saldo511085</t>
  </si>
  <si>
    <t>saldo511086</t>
  </si>
  <si>
    <t>saldo511087</t>
  </si>
  <si>
    <t>saldo511088</t>
  </si>
  <si>
    <t>saldo511089</t>
  </si>
  <si>
    <t>saldo511096</t>
  </si>
  <si>
    <t>saldo511097</t>
  </si>
  <si>
    <t>saldo511099</t>
  </si>
  <si>
    <t>saldo511101</t>
  </si>
  <si>
    <t>saldo511104</t>
  </si>
  <si>
    <t>saldo511105</t>
  </si>
  <si>
    <t>saldo511106</t>
  </si>
  <si>
    <t>saldo511107</t>
  </si>
  <si>
    <t>saldo511108</t>
  </si>
  <si>
    <t>saldo511110</t>
  </si>
  <si>
    <t>saldo511111</t>
  </si>
  <si>
    <t>saldo511112</t>
  </si>
  <si>
    <t>saldo511113</t>
  </si>
  <si>
    <t>saldo511114</t>
  </si>
  <si>
    <t>saldo511116</t>
  </si>
  <si>
    <t>saldo511117</t>
  </si>
  <si>
    <t>saldo511120</t>
  </si>
  <si>
    <t>saldo511501</t>
  </si>
  <si>
    <t>saldo511502</t>
  </si>
  <si>
    <t>saldo511503</t>
  </si>
  <si>
    <t>saldo511504</t>
  </si>
  <si>
    <t>saldo511505</t>
  </si>
  <si>
    <t>saldo511506</t>
  </si>
  <si>
    <t>saldo511507</t>
  </si>
  <si>
    <t>saldo511508</t>
  </si>
  <si>
    <t>saldo511509</t>
  </si>
  <si>
    <t>saldo511510</t>
  </si>
  <si>
    <t>saldo511512</t>
  </si>
  <si>
    <t>saldo511513</t>
  </si>
  <si>
    <t>saldo511515</t>
  </si>
  <si>
    <t>saldo511516</t>
  </si>
  <si>
    <t>saldo511517</t>
  </si>
  <si>
    <t>saldo511518</t>
  </si>
  <si>
    <t>saldo511532</t>
  </si>
  <si>
    <t>saldo511534</t>
  </si>
  <si>
    <t>saldo511536</t>
  </si>
  <si>
    <t>saldo511537</t>
  </si>
  <si>
    <t>saldo511541</t>
  </si>
  <si>
    <t>1997m12</t>
  </si>
  <si>
    <t>CHASE 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</si>
</sst>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E780-8151-442B-A174-4855F45CECBA}">
  <dimension ref="A1:E14"/>
  <sheetViews>
    <sheetView workbookViewId="0">
      <selection activeCell="E14" sqref="E14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>
        <v>1.496027</v>
      </c>
      <c r="B2">
        <f>A2/100</f>
        <v>1.4960269999999999E-2</v>
      </c>
      <c r="C2">
        <f>LN(1+B2)</f>
        <v>1.4849468870506172E-2</v>
      </c>
    </row>
    <row r="3" spans="1:5" x14ac:dyDescent="0.35">
      <c r="A3">
        <v>1.6329480000000001</v>
      </c>
      <c r="B3">
        <f t="shared" ref="B3:B14" si="0">A3/100</f>
        <v>1.632948E-2</v>
      </c>
      <c r="C3">
        <f t="shared" ref="C3:C14" si="1">LN(1+B3)</f>
        <v>1.6197587923801948E-2</v>
      </c>
    </row>
    <row r="4" spans="1:5" x14ac:dyDescent="0.35">
      <c r="A4">
        <v>1.5741019999999999</v>
      </c>
      <c r="B4">
        <f t="shared" si="0"/>
        <v>1.5741019999999998E-2</v>
      </c>
      <c r="C4">
        <f t="shared" si="1"/>
        <v>1.5618415088558902E-2</v>
      </c>
    </row>
    <row r="5" spans="1:5" x14ac:dyDescent="0.35">
      <c r="A5">
        <v>1.5617030000000001</v>
      </c>
      <c r="B5">
        <f t="shared" si="0"/>
        <v>1.561703E-2</v>
      </c>
      <c r="C5">
        <f t="shared" si="1"/>
        <v>1.5496339120559017E-2</v>
      </c>
    </row>
    <row r="6" spans="1:5" x14ac:dyDescent="0.35">
      <c r="A6">
        <v>1.6464620000000001</v>
      </c>
      <c r="B6">
        <f t="shared" si="0"/>
        <v>1.6464619999999999E-2</v>
      </c>
      <c r="C6">
        <f t="shared" si="1"/>
        <v>1.633054777467826E-2</v>
      </c>
    </row>
    <row r="7" spans="1:5" x14ac:dyDescent="0.35">
      <c r="A7">
        <v>1.379292</v>
      </c>
      <c r="B7">
        <f t="shared" si="0"/>
        <v>1.379292E-2</v>
      </c>
      <c r="C7">
        <f t="shared" si="1"/>
        <v>1.3698663405764562E-2</v>
      </c>
    </row>
    <row r="8" spans="1:5" x14ac:dyDescent="0.35">
      <c r="A8">
        <v>1.6158699999999999</v>
      </c>
      <c r="B8">
        <f t="shared" si="0"/>
        <v>1.6158699999999998E-2</v>
      </c>
      <c r="C8">
        <f t="shared" si="1"/>
        <v>1.6029537745619028E-2</v>
      </c>
    </row>
    <row r="9" spans="1:5" x14ac:dyDescent="0.35">
      <c r="A9">
        <v>1.532278</v>
      </c>
      <c r="B9">
        <f t="shared" si="0"/>
        <v>1.5322780000000001E-2</v>
      </c>
      <c r="C9">
        <f t="shared" si="1"/>
        <v>1.5206571791551915E-2</v>
      </c>
    </row>
    <row r="10" spans="1:5" x14ac:dyDescent="0.35">
      <c r="A10">
        <v>1.4891049999999999</v>
      </c>
      <c r="B10">
        <f t="shared" si="0"/>
        <v>1.4891049999999999E-2</v>
      </c>
      <c r="C10">
        <f t="shared" si="1"/>
        <v>1.4781266830933219E-2</v>
      </c>
    </row>
    <row r="11" spans="1:5" x14ac:dyDescent="0.35">
      <c r="A11">
        <v>1.4952080000000001</v>
      </c>
      <c r="B11">
        <f t="shared" si="0"/>
        <v>1.4952080000000001E-2</v>
      </c>
      <c r="C11">
        <f t="shared" si="1"/>
        <v>1.4841399556577411E-2</v>
      </c>
    </row>
    <row r="12" spans="1:5" x14ac:dyDescent="0.35">
      <c r="A12">
        <v>1.5262150000000001</v>
      </c>
      <c r="B12">
        <f t="shared" si="0"/>
        <v>1.526215E-2</v>
      </c>
      <c r="C12">
        <f t="shared" si="1"/>
        <v>1.5146855008351015E-2</v>
      </c>
    </row>
    <row r="13" spans="1:5" x14ac:dyDescent="0.35">
      <c r="A13">
        <v>1.4905999999999999</v>
      </c>
      <c r="B13">
        <f t="shared" si="0"/>
        <v>1.4905999999999999E-2</v>
      </c>
      <c r="C13">
        <f t="shared" si="1"/>
        <v>1.4795997367663925E-2</v>
      </c>
    </row>
    <row r="14" spans="1:5" x14ac:dyDescent="0.35">
      <c r="A14">
        <v>1.4836579999999999</v>
      </c>
      <c r="B14">
        <f t="shared" si="0"/>
        <v>1.4836579999999999E-2</v>
      </c>
      <c r="C14">
        <f t="shared" si="1"/>
        <v>1.4727594604957874E-2</v>
      </c>
      <c r="D14">
        <f>(SUM(C2:C14))</f>
        <v>0.19772024508952327</v>
      </c>
      <c r="E14">
        <f>EXP(D14)</f>
        <v>1.2186214308015479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1B51-68DF-46F4-94C4-EB9746B1698E}">
  <dimension ref="A1:A42"/>
  <sheetViews>
    <sheetView workbookViewId="0">
      <selection activeCell="A38" sqref="A38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>
        <v>44086</v>
      </c>
    </row>
    <row r="3" spans="1:1" x14ac:dyDescent="0.35">
      <c r="A3">
        <v>44086</v>
      </c>
    </row>
    <row r="4" spans="1:1" x14ac:dyDescent="0.35">
      <c r="A4">
        <v>44086</v>
      </c>
    </row>
    <row r="5" spans="1:1" x14ac:dyDescent="0.35">
      <c r="A5">
        <v>44086</v>
      </c>
    </row>
    <row r="6" spans="1:1" x14ac:dyDescent="0.35">
      <c r="A6">
        <v>44086</v>
      </c>
    </row>
    <row r="7" spans="1:1" x14ac:dyDescent="0.35">
      <c r="A7">
        <v>44086</v>
      </c>
    </row>
    <row r="8" spans="1:1" x14ac:dyDescent="0.35">
      <c r="A8">
        <v>44086</v>
      </c>
    </row>
    <row r="9" spans="1:1" x14ac:dyDescent="0.35">
      <c r="A9">
        <v>44086</v>
      </c>
    </row>
    <row r="10" spans="1:1" x14ac:dyDescent="0.35">
      <c r="A10">
        <v>44086</v>
      </c>
    </row>
    <row r="11" spans="1:1" x14ac:dyDescent="0.35">
      <c r="A11">
        <v>44086</v>
      </c>
    </row>
    <row r="12" spans="1:1" x14ac:dyDescent="0.35">
      <c r="A12">
        <v>44086</v>
      </c>
    </row>
    <row r="13" spans="1:1" x14ac:dyDescent="0.35">
      <c r="A13">
        <v>45008</v>
      </c>
    </row>
    <row r="14" spans="1:1" x14ac:dyDescent="0.35">
      <c r="A14">
        <v>45008</v>
      </c>
    </row>
    <row r="15" spans="1:1" x14ac:dyDescent="0.35">
      <c r="A15">
        <v>45008</v>
      </c>
    </row>
    <row r="16" spans="1:1" x14ac:dyDescent="0.35">
      <c r="A16">
        <v>45008</v>
      </c>
    </row>
    <row r="17" spans="1:1" x14ac:dyDescent="0.35">
      <c r="A17">
        <v>45008</v>
      </c>
    </row>
    <row r="18" spans="1:1" x14ac:dyDescent="0.35">
      <c r="A18">
        <v>64025</v>
      </c>
    </row>
    <row r="19" spans="1:1" x14ac:dyDescent="0.35">
      <c r="A19">
        <v>64025</v>
      </c>
    </row>
    <row r="20" spans="1:1" x14ac:dyDescent="0.35">
      <c r="A20">
        <v>64025</v>
      </c>
    </row>
    <row r="21" spans="1:1" x14ac:dyDescent="0.35">
      <c r="A21">
        <v>64025</v>
      </c>
    </row>
    <row r="22" spans="1:1" x14ac:dyDescent="0.35">
      <c r="A22">
        <v>64025</v>
      </c>
    </row>
    <row r="23" spans="1:1" x14ac:dyDescent="0.35">
      <c r="A23">
        <v>64025</v>
      </c>
    </row>
    <row r="24" spans="1:1" x14ac:dyDescent="0.35">
      <c r="A24">
        <v>64025</v>
      </c>
    </row>
    <row r="25" spans="1:1" x14ac:dyDescent="0.35">
      <c r="A25">
        <v>64025</v>
      </c>
    </row>
    <row r="26" spans="1:1" x14ac:dyDescent="0.35">
      <c r="A26">
        <v>64025</v>
      </c>
    </row>
    <row r="27" spans="1:1" x14ac:dyDescent="0.35">
      <c r="A27">
        <v>64025</v>
      </c>
    </row>
    <row r="28" spans="1:1" x14ac:dyDescent="0.35">
      <c r="A28">
        <v>64025</v>
      </c>
    </row>
    <row r="29" spans="1:1" x14ac:dyDescent="0.35">
      <c r="A29">
        <v>64029</v>
      </c>
    </row>
    <row r="30" spans="1:1" x14ac:dyDescent="0.35">
      <c r="A30">
        <v>64119</v>
      </c>
    </row>
    <row r="31" spans="1:1" x14ac:dyDescent="0.35">
      <c r="A31">
        <v>64119</v>
      </c>
    </row>
    <row r="32" spans="1:1" x14ac:dyDescent="0.35">
      <c r="A32">
        <v>64119</v>
      </c>
    </row>
    <row r="33" spans="1:1" x14ac:dyDescent="0.35">
      <c r="A33">
        <v>64119</v>
      </c>
    </row>
    <row r="34" spans="1:1" x14ac:dyDescent="0.35">
      <c r="A34">
        <v>64119</v>
      </c>
    </row>
    <row r="35" spans="1:1" x14ac:dyDescent="0.35">
      <c r="A35">
        <v>64119</v>
      </c>
    </row>
    <row r="36" spans="1:1" x14ac:dyDescent="0.35">
      <c r="A36">
        <v>64119</v>
      </c>
    </row>
    <row r="37" spans="1:1" x14ac:dyDescent="0.35">
      <c r="A37">
        <v>64119</v>
      </c>
    </row>
    <row r="38" spans="1:1" x14ac:dyDescent="0.35">
      <c r="A38">
        <v>64123</v>
      </c>
    </row>
    <row r="39" spans="1:1" x14ac:dyDescent="0.35">
      <c r="A39">
        <v>64123</v>
      </c>
    </row>
    <row r="40" spans="1:1" x14ac:dyDescent="0.35">
      <c r="A40">
        <v>64123</v>
      </c>
    </row>
    <row r="41" spans="1:1" x14ac:dyDescent="0.35">
      <c r="A41">
        <v>64123</v>
      </c>
    </row>
    <row r="42" spans="1:1" x14ac:dyDescent="0.35">
      <c r="A42">
        <v>64123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ACB6-4D63-45D8-A691-AB473A34010A}">
  <dimension ref="A1:G4"/>
  <sheetViews>
    <sheetView zoomScale="130" zoomScaleNormal="130" workbookViewId="0">
      <selection activeCell="C13" sqref="C13"/>
    </sheetView>
  </sheetViews>
  <sheetFormatPr defaultRowHeight="14.5" x14ac:dyDescent="0.35"/>
  <cols>
    <col min="6" max="6" width="12.54296875" customWidth="1"/>
    <col min="7" max="7" width="11.7265625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35">
      <c r="A2" t="s">
        <v>7</v>
      </c>
      <c r="B2">
        <v>855040</v>
      </c>
      <c r="C2">
        <v>101392</v>
      </c>
      <c r="D2">
        <v>956907</v>
      </c>
      <c r="E2">
        <v>-62751</v>
      </c>
      <c r="F2">
        <v>764254.5</v>
      </c>
      <c r="G2">
        <f>D2+E2-C2</f>
        <v>792764</v>
      </c>
    </row>
    <row r="3" spans="1:7" x14ac:dyDescent="0.35">
      <c r="A3" t="s">
        <v>8</v>
      </c>
      <c r="B3">
        <v>833315</v>
      </c>
      <c r="C3">
        <v>45763</v>
      </c>
      <c r="D3">
        <v>879556</v>
      </c>
      <c r="E3">
        <v>-63578</v>
      </c>
      <c r="F3">
        <v>781489.5</v>
      </c>
    </row>
    <row r="4" spans="1:7" x14ac:dyDescent="0.35">
      <c r="A4" t="s">
        <v>9</v>
      </c>
      <c r="B4">
        <v>794674</v>
      </c>
      <c r="C4">
        <v>44646</v>
      </c>
      <c r="D4">
        <v>839802</v>
      </c>
      <c r="E4">
        <v>-64339</v>
      </c>
      <c r="F4">
        <v>750516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B22A-963A-4ABC-8593-36F1A88C3F1B}">
  <dimension ref="A1:C8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10</v>
      </c>
      <c r="B1" t="s">
        <v>42</v>
      </c>
      <c r="C1" t="s">
        <v>18</v>
      </c>
    </row>
    <row r="2" spans="1:3" x14ac:dyDescent="0.35">
      <c r="A2">
        <v>20</v>
      </c>
      <c r="B2" t="s">
        <v>43</v>
      </c>
      <c r="C2">
        <v>875792.5</v>
      </c>
    </row>
    <row r="3" spans="1:3" x14ac:dyDescent="0.35">
      <c r="A3">
        <v>25</v>
      </c>
      <c r="B3" t="s">
        <v>44</v>
      </c>
      <c r="C3">
        <v>353581</v>
      </c>
    </row>
    <row r="4" spans="1:3" x14ac:dyDescent="0.35">
      <c r="A4">
        <v>25</v>
      </c>
      <c r="B4" t="s">
        <v>45</v>
      </c>
      <c r="C4">
        <v>84161.5</v>
      </c>
    </row>
    <row r="5" spans="1:3" x14ac:dyDescent="0.35">
      <c r="A5">
        <v>42</v>
      </c>
      <c r="B5" t="s">
        <v>46</v>
      </c>
      <c r="C5">
        <v>68229</v>
      </c>
    </row>
    <row r="6" spans="1:3" x14ac:dyDescent="0.35">
      <c r="A6">
        <v>66</v>
      </c>
      <c r="B6" t="s">
        <v>44</v>
      </c>
      <c r="C6">
        <v>53018.5</v>
      </c>
    </row>
    <row r="7" spans="1:3" x14ac:dyDescent="0.35">
      <c r="A7">
        <v>94</v>
      </c>
      <c r="B7" t="s">
        <v>47</v>
      </c>
      <c r="C7">
        <v>112007.335938</v>
      </c>
    </row>
    <row r="8" spans="1:3" x14ac:dyDescent="0.35">
      <c r="A8">
        <v>133</v>
      </c>
      <c r="B8" t="s">
        <v>47</v>
      </c>
      <c r="C8">
        <v>58927.6679688</v>
      </c>
    </row>
    <row r="9" spans="1:3" x14ac:dyDescent="0.35">
      <c r="A9">
        <v>149</v>
      </c>
      <c r="B9" t="s">
        <v>47</v>
      </c>
      <c r="C9">
        <v>1825.6666259799999</v>
      </c>
    </row>
    <row r="10" spans="1:3" x14ac:dyDescent="0.35">
      <c r="A10">
        <v>149</v>
      </c>
      <c r="B10" t="s">
        <v>44</v>
      </c>
      <c r="C10">
        <v>1414</v>
      </c>
    </row>
    <row r="11" spans="1:3" x14ac:dyDescent="0.35">
      <c r="A11">
        <v>178</v>
      </c>
      <c r="B11" t="s">
        <v>47</v>
      </c>
      <c r="C11">
        <v>15335.6669922</v>
      </c>
    </row>
    <row r="12" spans="1:3" x14ac:dyDescent="0.35">
      <c r="A12">
        <v>247</v>
      </c>
      <c r="B12" t="s">
        <v>47</v>
      </c>
      <c r="C12">
        <v>25264.6660156</v>
      </c>
    </row>
    <row r="13" spans="1:3" x14ac:dyDescent="0.35">
      <c r="A13">
        <v>247</v>
      </c>
      <c r="B13" t="s">
        <v>48</v>
      </c>
      <c r="C13">
        <v>28678</v>
      </c>
    </row>
    <row r="14" spans="1:3" x14ac:dyDescent="0.35">
      <c r="A14">
        <v>247</v>
      </c>
      <c r="B14" t="s">
        <v>44</v>
      </c>
      <c r="C14">
        <v>32025</v>
      </c>
    </row>
    <row r="15" spans="1:3" x14ac:dyDescent="0.35">
      <c r="A15">
        <v>253</v>
      </c>
      <c r="B15" t="s">
        <v>47</v>
      </c>
      <c r="C15">
        <v>786.33331298799999</v>
      </c>
    </row>
    <row r="16" spans="1:3" x14ac:dyDescent="0.35">
      <c r="A16">
        <v>253</v>
      </c>
      <c r="B16" t="s">
        <v>48</v>
      </c>
      <c r="C16">
        <v>172</v>
      </c>
    </row>
    <row r="17" spans="1:3" x14ac:dyDescent="0.35">
      <c r="A17">
        <v>253</v>
      </c>
      <c r="B17" t="s">
        <v>44</v>
      </c>
      <c r="C17">
        <v>77.666664123499999</v>
      </c>
    </row>
    <row r="18" spans="1:3" x14ac:dyDescent="0.35">
      <c r="A18">
        <v>253</v>
      </c>
      <c r="B18" t="s">
        <v>45</v>
      </c>
      <c r="C18">
        <v>38.6666679382</v>
      </c>
    </row>
    <row r="19" spans="1:3" x14ac:dyDescent="0.35">
      <c r="A19">
        <v>253</v>
      </c>
      <c r="B19" t="s">
        <v>49</v>
      </c>
      <c r="C19">
        <v>39.6666679382</v>
      </c>
    </row>
    <row r="20" spans="1:3" x14ac:dyDescent="0.35">
      <c r="A20">
        <v>280</v>
      </c>
      <c r="B20" t="s">
        <v>47</v>
      </c>
      <c r="C20">
        <v>25304.6660156</v>
      </c>
    </row>
    <row r="21" spans="1:3" x14ac:dyDescent="0.35">
      <c r="A21">
        <v>280</v>
      </c>
      <c r="B21" t="s">
        <v>48</v>
      </c>
      <c r="C21">
        <v>22675</v>
      </c>
    </row>
    <row r="22" spans="1:3" x14ac:dyDescent="0.35">
      <c r="A22">
        <v>280</v>
      </c>
      <c r="B22" t="s">
        <v>44</v>
      </c>
      <c r="C22">
        <v>21394</v>
      </c>
    </row>
    <row r="23" spans="1:3" x14ac:dyDescent="0.35">
      <c r="A23">
        <v>293</v>
      </c>
      <c r="B23" t="s">
        <v>44</v>
      </c>
      <c r="C23">
        <v>45790.6679688</v>
      </c>
    </row>
    <row r="24" spans="1:3" x14ac:dyDescent="0.35">
      <c r="A24">
        <v>309</v>
      </c>
      <c r="B24" t="s">
        <v>48</v>
      </c>
      <c r="C24">
        <v>28751</v>
      </c>
    </row>
    <row r="25" spans="1:3" x14ac:dyDescent="0.35">
      <c r="A25">
        <v>309</v>
      </c>
      <c r="B25" t="s">
        <v>46</v>
      </c>
      <c r="C25">
        <v>45506</v>
      </c>
    </row>
    <row r="26" spans="1:3" x14ac:dyDescent="0.35">
      <c r="A26">
        <v>312</v>
      </c>
      <c r="B26" t="s">
        <v>43</v>
      </c>
      <c r="C26">
        <v>9253.3330078100007</v>
      </c>
    </row>
    <row r="27" spans="1:3" x14ac:dyDescent="0.35">
      <c r="A27">
        <v>316</v>
      </c>
      <c r="B27" t="s">
        <v>47</v>
      </c>
      <c r="C27">
        <v>83152.5</v>
      </c>
    </row>
    <row r="28" spans="1:3" x14ac:dyDescent="0.35">
      <c r="A28">
        <v>322</v>
      </c>
      <c r="B28" t="s">
        <v>47</v>
      </c>
      <c r="C28">
        <v>80176.6640625</v>
      </c>
    </row>
    <row r="29" spans="1:3" x14ac:dyDescent="0.35">
      <c r="A29">
        <v>322</v>
      </c>
      <c r="B29" t="s">
        <v>48</v>
      </c>
      <c r="C29">
        <v>85622</v>
      </c>
    </row>
    <row r="30" spans="1:3" x14ac:dyDescent="0.35">
      <c r="A30">
        <v>322</v>
      </c>
      <c r="B30" t="s">
        <v>44</v>
      </c>
      <c r="C30">
        <v>81534</v>
      </c>
    </row>
    <row r="31" spans="1:3" x14ac:dyDescent="0.35">
      <c r="A31">
        <v>44001</v>
      </c>
      <c r="B31" t="s">
        <v>47</v>
      </c>
      <c r="C31">
        <v>5120</v>
      </c>
    </row>
    <row r="32" spans="1:3" x14ac:dyDescent="0.35">
      <c r="A32">
        <v>44001</v>
      </c>
      <c r="B32" t="s">
        <v>48</v>
      </c>
      <c r="C32">
        <v>8244</v>
      </c>
    </row>
    <row r="33" spans="1:3" x14ac:dyDescent="0.35">
      <c r="A33">
        <v>44034</v>
      </c>
      <c r="B33" t="s">
        <v>47</v>
      </c>
      <c r="C33">
        <v>33065</v>
      </c>
    </row>
    <row r="34" spans="1:3" x14ac:dyDescent="0.35">
      <c r="A34">
        <v>44059</v>
      </c>
      <c r="B34" t="s">
        <v>48</v>
      </c>
      <c r="C34">
        <v>362453.34375</v>
      </c>
    </row>
    <row r="35" spans="1:3" x14ac:dyDescent="0.35">
      <c r="A35">
        <v>44068</v>
      </c>
      <c r="B35" t="s">
        <v>47</v>
      </c>
      <c r="C35">
        <v>14143.3330078</v>
      </c>
    </row>
    <row r="36" spans="1:3" x14ac:dyDescent="0.35">
      <c r="A36">
        <v>44068</v>
      </c>
      <c r="B36" t="s">
        <v>48</v>
      </c>
      <c r="C36">
        <v>17345.3339844</v>
      </c>
    </row>
    <row r="37" spans="1:3" x14ac:dyDescent="0.35">
      <c r="A37">
        <v>44068</v>
      </c>
      <c r="B37" t="s">
        <v>44</v>
      </c>
      <c r="C37">
        <v>17499.3339844</v>
      </c>
    </row>
    <row r="38" spans="1:3" x14ac:dyDescent="0.35">
      <c r="A38">
        <v>44077</v>
      </c>
      <c r="B38" t="s">
        <v>44</v>
      </c>
      <c r="C38">
        <v>137178.328125</v>
      </c>
    </row>
    <row r="39" spans="1:3" x14ac:dyDescent="0.35">
      <c r="A39">
        <v>44086</v>
      </c>
      <c r="B39" t="s">
        <v>47</v>
      </c>
      <c r="C39">
        <v>25877</v>
      </c>
    </row>
    <row r="40" spans="1:3" x14ac:dyDescent="0.35">
      <c r="A40">
        <v>44086</v>
      </c>
      <c r="B40" t="s">
        <v>48</v>
      </c>
      <c r="C40">
        <v>33764</v>
      </c>
    </row>
    <row r="41" spans="1:3" x14ac:dyDescent="0.35">
      <c r="A41">
        <v>44086</v>
      </c>
      <c r="B41" t="s">
        <v>45</v>
      </c>
      <c r="C41">
        <v>35823</v>
      </c>
    </row>
    <row r="42" spans="1:3" x14ac:dyDescent="0.35">
      <c r="A42">
        <v>44086</v>
      </c>
      <c r="B42" t="s">
        <v>49</v>
      </c>
      <c r="C42">
        <v>22771</v>
      </c>
    </row>
    <row r="43" spans="1:3" x14ac:dyDescent="0.35">
      <c r="A43">
        <v>44086</v>
      </c>
      <c r="B43" t="s">
        <v>50</v>
      </c>
      <c r="C43">
        <v>25948</v>
      </c>
    </row>
    <row r="44" spans="1:3" x14ac:dyDescent="0.35">
      <c r="A44">
        <v>44086</v>
      </c>
      <c r="B44" t="s">
        <v>51</v>
      </c>
      <c r="C44">
        <v>26808</v>
      </c>
    </row>
    <row r="45" spans="1:3" x14ac:dyDescent="0.35">
      <c r="A45">
        <v>44086</v>
      </c>
      <c r="B45" t="s">
        <v>52</v>
      </c>
      <c r="C45">
        <v>30677</v>
      </c>
    </row>
    <row r="46" spans="1:3" x14ac:dyDescent="0.35">
      <c r="A46">
        <v>44086</v>
      </c>
      <c r="B46" t="s">
        <v>53</v>
      </c>
      <c r="C46">
        <v>27723</v>
      </c>
    </row>
    <row r="47" spans="1:3" x14ac:dyDescent="0.35">
      <c r="A47">
        <v>44086</v>
      </c>
      <c r="B47" t="s">
        <v>43</v>
      </c>
      <c r="C47">
        <v>27150</v>
      </c>
    </row>
    <row r="48" spans="1:3" x14ac:dyDescent="0.35">
      <c r="A48">
        <v>44086</v>
      </c>
      <c r="B48" t="s">
        <v>46</v>
      </c>
      <c r="C48">
        <v>27053</v>
      </c>
    </row>
    <row r="49" spans="1:3" x14ac:dyDescent="0.35">
      <c r="A49">
        <v>44086</v>
      </c>
      <c r="B49" t="s">
        <v>54</v>
      </c>
      <c r="C49">
        <v>25784</v>
      </c>
    </row>
    <row r="50" spans="1:3" x14ac:dyDescent="0.35">
      <c r="A50">
        <v>45008</v>
      </c>
      <c r="B50" t="s">
        <v>47</v>
      </c>
      <c r="C50">
        <v>14161</v>
      </c>
    </row>
    <row r="51" spans="1:3" x14ac:dyDescent="0.35">
      <c r="A51">
        <v>45008</v>
      </c>
      <c r="B51" t="s">
        <v>45</v>
      </c>
      <c r="C51">
        <v>14963.5</v>
      </c>
    </row>
    <row r="52" spans="1:3" x14ac:dyDescent="0.35">
      <c r="A52">
        <v>45008</v>
      </c>
      <c r="B52" t="s">
        <v>49</v>
      </c>
      <c r="C52">
        <v>13672</v>
      </c>
    </row>
    <row r="53" spans="1:3" x14ac:dyDescent="0.35">
      <c r="A53">
        <v>45008</v>
      </c>
      <c r="B53" t="s">
        <v>50</v>
      </c>
      <c r="C53">
        <v>15221</v>
      </c>
    </row>
    <row r="54" spans="1:3" x14ac:dyDescent="0.35">
      <c r="A54">
        <v>45008</v>
      </c>
      <c r="B54" t="s">
        <v>51</v>
      </c>
      <c r="C54">
        <v>15206</v>
      </c>
    </row>
    <row r="55" spans="1:3" x14ac:dyDescent="0.35">
      <c r="A55">
        <v>45065</v>
      </c>
      <c r="B55" t="s">
        <v>44</v>
      </c>
      <c r="C55">
        <v>11970.3330078</v>
      </c>
    </row>
    <row r="56" spans="1:3" x14ac:dyDescent="0.35">
      <c r="A56">
        <v>45085</v>
      </c>
      <c r="B56" t="s">
        <v>53</v>
      </c>
      <c r="C56">
        <v>9081</v>
      </c>
    </row>
    <row r="57" spans="1:3" x14ac:dyDescent="0.35">
      <c r="A57">
        <v>64025</v>
      </c>
      <c r="B57" t="s">
        <v>47</v>
      </c>
      <c r="C57">
        <v>8399</v>
      </c>
    </row>
    <row r="58" spans="1:3" x14ac:dyDescent="0.35">
      <c r="A58">
        <v>64025</v>
      </c>
      <c r="B58" t="s">
        <v>48</v>
      </c>
      <c r="C58">
        <v>9765</v>
      </c>
    </row>
    <row r="59" spans="1:3" x14ac:dyDescent="0.35">
      <c r="A59">
        <v>64025</v>
      </c>
      <c r="B59" t="s">
        <v>45</v>
      </c>
      <c r="C59">
        <v>10598</v>
      </c>
    </row>
    <row r="60" spans="1:3" x14ac:dyDescent="0.35">
      <c r="A60">
        <v>64025</v>
      </c>
      <c r="B60" t="s">
        <v>49</v>
      </c>
      <c r="C60">
        <v>10429</v>
      </c>
    </row>
    <row r="61" spans="1:3" x14ac:dyDescent="0.35">
      <c r="A61">
        <v>64025</v>
      </c>
      <c r="B61" t="s">
        <v>50</v>
      </c>
      <c r="C61">
        <v>11264</v>
      </c>
    </row>
    <row r="62" spans="1:3" x14ac:dyDescent="0.35">
      <c r="A62">
        <v>64025</v>
      </c>
      <c r="B62" t="s">
        <v>51</v>
      </c>
      <c r="C62">
        <v>10824</v>
      </c>
    </row>
    <row r="63" spans="1:3" x14ac:dyDescent="0.35">
      <c r="A63">
        <v>64025</v>
      </c>
      <c r="B63" t="s">
        <v>52</v>
      </c>
      <c r="C63">
        <v>8775</v>
      </c>
    </row>
    <row r="64" spans="1:3" x14ac:dyDescent="0.35">
      <c r="A64">
        <v>64025</v>
      </c>
      <c r="B64" t="s">
        <v>53</v>
      </c>
      <c r="C64">
        <v>8478</v>
      </c>
    </row>
    <row r="65" spans="1:3" x14ac:dyDescent="0.35">
      <c r="A65">
        <v>64025</v>
      </c>
      <c r="B65" t="s">
        <v>43</v>
      </c>
      <c r="C65">
        <v>13230</v>
      </c>
    </row>
    <row r="66" spans="1:3" x14ac:dyDescent="0.35">
      <c r="A66">
        <v>64025</v>
      </c>
      <c r="B66" t="s">
        <v>46</v>
      </c>
      <c r="C66">
        <v>12935</v>
      </c>
    </row>
    <row r="67" spans="1:3" x14ac:dyDescent="0.35">
      <c r="A67">
        <v>64025</v>
      </c>
      <c r="B67" t="s">
        <v>54</v>
      </c>
      <c r="C67">
        <v>12119</v>
      </c>
    </row>
    <row r="68" spans="1:3" x14ac:dyDescent="0.35">
      <c r="A68">
        <v>64029</v>
      </c>
      <c r="B68" t="s">
        <v>54</v>
      </c>
      <c r="C68">
        <v>5165</v>
      </c>
    </row>
    <row r="69" spans="1:3" x14ac:dyDescent="0.35">
      <c r="A69">
        <v>64119</v>
      </c>
      <c r="B69" t="s">
        <v>47</v>
      </c>
      <c r="C69">
        <v>2279</v>
      </c>
    </row>
    <row r="70" spans="1:3" x14ac:dyDescent="0.35">
      <c r="A70">
        <v>64119</v>
      </c>
      <c r="B70" t="s">
        <v>48</v>
      </c>
      <c r="C70">
        <v>2327</v>
      </c>
    </row>
    <row r="71" spans="1:3" x14ac:dyDescent="0.35">
      <c r="A71">
        <v>64119</v>
      </c>
      <c r="B71" t="s">
        <v>45</v>
      </c>
      <c r="C71">
        <v>2660</v>
      </c>
    </row>
    <row r="72" spans="1:3" x14ac:dyDescent="0.35">
      <c r="A72">
        <v>64119</v>
      </c>
      <c r="B72" t="s">
        <v>49</v>
      </c>
      <c r="C72">
        <v>2557</v>
      </c>
    </row>
    <row r="73" spans="1:3" x14ac:dyDescent="0.35">
      <c r="A73">
        <v>64119</v>
      </c>
      <c r="B73" t="s">
        <v>50</v>
      </c>
      <c r="C73">
        <v>2208</v>
      </c>
    </row>
    <row r="74" spans="1:3" x14ac:dyDescent="0.35">
      <c r="A74">
        <v>64119</v>
      </c>
      <c r="B74" t="s">
        <v>51</v>
      </c>
      <c r="C74">
        <v>1638</v>
      </c>
    </row>
    <row r="75" spans="1:3" x14ac:dyDescent="0.35">
      <c r="A75">
        <v>64119</v>
      </c>
      <c r="B75" t="s">
        <v>52</v>
      </c>
      <c r="C75">
        <v>1287</v>
      </c>
    </row>
    <row r="76" spans="1:3" x14ac:dyDescent="0.35">
      <c r="A76">
        <v>64119</v>
      </c>
      <c r="B76" t="s">
        <v>53</v>
      </c>
      <c r="C76">
        <v>777</v>
      </c>
    </row>
    <row r="77" spans="1:3" x14ac:dyDescent="0.35">
      <c r="A77">
        <v>64123</v>
      </c>
      <c r="B77" t="s">
        <v>47</v>
      </c>
      <c r="C77">
        <v>4907</v>
      </c>
    </row>
    <row r="78" spans="1:3" x14ac:dyDescent="0.35">
      <c r="A78">
        <v>64123</v>
      </c>
      <c r="B78" t="s">
        <v>48</v>
      </c>
      <c r="C78">
        <v>4978</v>
      </c>
    </row>
    <row r="79" spans="1:3" x14ac:dyDescent="0.35">
      <c r="A79">
        <v>64123</v>
      </c>
      <c r="B79" t="s">
        <v>45</v>
      </c>
      <c r="C79">
        <v>3737.5</v>
      </c>
    </row>
    <row r="80" spans="1:3" x14ac:dyDescent="0.35">
      <c r="A80">
        <v>64123</v>
      </c>
      <c r="B80" t="s">
        <v>49</v>
      </c>
      <c r="C80">
        <v>3233</v>
      </c>
    </row>
    <row r="81" spans="1:3" x14ac:dyDescent="0.35">
      <c r="A81">
        <v>64123</v>
      </c>
      <c r="B81" t="s">
        <v>50</v>
      </c>
      <c r="C81">
        <v>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0492-994D-43E3-96F3-DF2F39791A2B}">
  <sheetPr filterMode="1"/>
  <dimension ref="A1:G94"/>
  <sheetViews>
    <sheetView tabSelected="1" workbookViewId="0">
      <selection activeCell="G12" sqref="G12"/>
    </sheetView>
  </sheetViews>
  <sheetFormatPr defaultRowHeight="14.5" x14ac:dyDescent="0.35"/>
  <sheetData>
    <row r="1" spans="1:7" x14ac:dyDescent="0.35">
      <c r="A1" t="s">
        <v>10</v>
      </c>
    </row>
    <row r="2" spans="1:7" x14ac:dyDescent="0.35">
      <c r="A2">
        <v>20</v>
      </c>
      <c r="B2" t="s">
        <v>10</v>
      </c>
    </row>
    <row r="3" spans="1:7" x14ac:dyDescent="0.35">
      <c r="A3">
        <v>25</v>
      </c>
      <c r="B3">
        <v>45056</v>
      </c>
    </row>
    <row r="4" spans="1:7" hidden="1" x14ac:dyDescent="0.35">
      <c r="A4">
        <v>25</v>
      </c>
      <c r="B4">
        <v>45056</v>
      </c>
    </row>
    <row r="5" spans="1:7" x14ac:dyDescent="0.35">
      <c r="A5">
        <v>42</v>
      </c>
      <c r="B5">
        <v>45072</v>
      </c>
    </row>
    <row r="6" spans="1:7" x14ac:dyDescent="0.35">
      <c r="A6">
        <v>66</v>
      </c>
      <c r="B6">
        <v>45072</v>
      </c>
    </row>
    <row r="7" spans="1:7" x14ac:dyDescent="0.35">
      <c r="A7">
        <v>94</v>
      </c>
      <c r="B7">
        <v>45072</v>
      </c>
      <c r="G7">
        <v>44001</v>
      </c>
    </row>
    <row r="8" spans="1:7" x14ac:dyDescent="0.35">
      <c r="A8">
        <v>133</v>
      </c>
      <c r="B8" s="2">
        <v>45085</v>
      </c>
      <c r="C8">
        <v>1</v>
      </c>
      <c r="E8">
        <v>256</v>
      </c>
      <c r="G8">
        <v>300</v>
      </c>
    </row>
    <row r="9" spans="1:7" x14ac:dyDescent="0.35">
      <c r="A9">
        <v>149</v>
      </c>
      <c r="B9">
        <v>45085</v>
      </c>
      <c r="E9">
        <v>44086</v>
      </c>
      <c r="G9">
        <v>45008</v>
      </c>
    </row>
    <row r="10" spans="1:7" hidden="1" x14ac:dyDescent="0.35">
      <c r="A10">
        <v>149</v>
      </c>
      <c r="B10">
        <v>45085</v>
      </c>
    </row>
    <row r="11" spans="1:7" x14ac:dyDescent="0.35">
      <c r="A11">
        <v>178</v>
      </c>
      <c r="B11">
        <v>45085</v>
      </c>
      <c r="E11" t="s">
        <v>10</v>
      </c>
      <c r="F11" t="s">
        <v>10</v>
      </c>
      <c r="G11">
        <v>64025</v>
      </c>
    </row>
    <row r="12" spans="1:7" x14ac:dyDescent="0.35">
      <c r="A12">
        <v>247</v>
      </c>
      <c r="B12">
        <v>45085</v>
      </c>
      <c r="E12">
        <v>295</v>
      </c>
      <c r="F12">
        <v>295</v>
      </c>
    </row>
    <row r="13" spans="1:7" hidden="1" x14ac:dyDescent="0.35">
      <c r="A13">
        <v>247</v>
      </c>
      <c r="B13">
        <v>45085</v>
      </c>
      <c r="E13">
        <v>300</v>
      </c>
      <c r="F13">
        <v>300</v>
      </c>
    </row>
    <row r="14" spans="1:7" hidden="1" x14ac:dyDescent="0.35">
      <c r="A14">
        <v>247</v>
      </c>
      <c r="B14">
        <v>45085</v>
      </c>
      <c r="E14">
        <v>44001</v>
      </c>
      <c r="F14">
        <v>44001</v>
      </c>
    </row>
    <row r="15" spans="1:7" x14ac:dyDescent="0.35">
      <c r="A15">
        <v>253</v>
      </c>
      <c r="B15">
        <v>45085</v>
      </c>
      <c r="E15">
        <v>44086</v>
      </c>
      <c r="F15">
        <v>44086</v>
      </c>
    </row>
    <row r="16" spans="1:7" hidden="1" x14ac:dyDescent="0.35">
      <c r="A16">
        <v>253</v>
      </c>
      <c r="B16">
        <v>45085</v>
      </c>
      <c r="E16">
        <v>45008</v>
      </c>
      <c r="F16">
        <v>45008</v>
      </c>
    </row>
    <row r="17" spans="1:6" hidden="1" x14ac:dyDescent="0.35">
      <c r="A17">
        <v>253</v>
      </c>
      <c r="B17">
        <v>45085</v>
      </c>
      <c r="E17">
        <v>64025</v>
      </c>
      <c r="F17">
        <v>64025</v>
      </c>
    </row>
    <row r="18" spans="1:6" hidden="1" x14ac:dyDescent="0.35">
      <c r="A18">
        <v>253</v>
      </c>
      <c r="B18">
        <v>45118</v>
      </c>
      <c r="E18">
        <v>64119</v>
      </c>
      <c r="F18">
        <v>64119</v>
      </c>
    </row>
    <row r="19" spans="1:6" hidden="1" x14ac:dyDescent="0.35">
      <c r="A19">
        <v>253</v>
      </c>
      <c r="B19">
        <v>45118</v>
      </c>
      <c r="E19">
        <v>64123</v>
      </c>
      <c r="F19">
        <v>64123</v>
      </c>
    </row>
    <row r="20" spans="1:6" x14ac:dyDescent="0.35">
      <c r="A20">
        <v>280</v>
      </c>
      <c r="B20" s="2">
        <v>64025</v>
      </c>
    </row>
    <row r="21" spans="1:6" hidden="1" x14ac:dyDescent="0.35">
      <c r="A21">
        <v>280</v>
      </c>
      <c r="B21">
        <v>64025</v>
      </c>
    </row>
    <row r="22" spans="1:6" hidden="1" x14ac:dyDescent="0.35">
      <c r="A22">
        <v>280</v>
      </c>
      <c r="B22">
        <v>64025</v>
      </c>
    </row>
    <row r="23" spans="1:6" x14ac:dyDescent="0.35">
      <c r="A23">
        <v>293</v>
      </c>
      <c r="B23">
        <v>64025</v>
      </c>
    </row>
    <row r="24" spans="1:6" x14ac:dyDescent="0.35">
      <c r="A24">
        <v>309</v>
      </c>
      <c r="B24">
        <v>64025</v>
      </c>
    </row>
    <row r="25" spans="1:6" hidden="1" x14ac:dyDescent="0.35">
      <c r="A25">
        <v>309</v>
      </c>
      <c r="B25">
        <v>64025</v>
      </c>
    </row>
    <row r="26" spans="1:6" x14ac:dyDescent="0.35">
      <c r="A26">
        <v>312</v>
      </c>
      <c r="B26">
        <v>64025</v>
      </c>
    </row>
    <row r="27" spans="1:6" x14ac:dyDescent="0.35">
      <c r="A27">
        <v>316</v>
      </c>
      <c r="B27">
        <v>64025</v>
      </c>
    </row>
    <row r="28" spans="1:6" x14ac:dyDescent="0.35">
      <c r="A28">
        <v>322</v>
      </c>
      <c r="B28">
        <v>64025</v>
      </c>
    </row>
    <row r="29" spans="1:6" hidden="1" x14ac:dyDescent="0.35">
      <c r="A29">
        <v>322</v>
      </c>
      <c r="B29">
        <v>64025</v>
      </c>
    </row>
    <row r="30" spans="1:6" hidden="1" x14ac:dyDescent="0.35">
      <c r="A30">
        <v>322</v>
      </c>
      <c r="B30">
        <v>64025</v>
      </c>
    </row>
    <row r="31" spans="1:6" x14ac:dyDescent="0.35">
      <c r="A31">
        <v>44001</v>
      </c>
      <c r="B31">
        <v>64025</v>
      </c>
    </row>
    <row r="32" spans="1:6" hidden="1" x14ac:dyDescent="0.35">
      <c r="A32">
        <v>44001</v>
      </c>
      <c r="B32">
        <v>64025</v>
      </c>
    </row>
    <row r="33" spans="1:2" x14ac:dyDescent="0.35">
      <c r="A33">
        <v>44034</v>
      </c>
      <c r="B33" s="3">
        <v>64029</v>
      </c>
    </row>
    <row r="34" spans="1:2" x14ac:dyDescent="0.35">
      <c r="A34">
        <v>44059</v>
      </c>
      <c r="B34">
        <v>64029</v>
      </c>
    </row>
    <row r="35" spans="1:2" x14ac:dyDescent="0.35">
      <c r="A35">
        <v>44068</v>
      </c>
      <c r="B35">
        <v>64029</v>
      </c>
    </row>
    <row r="36" spans="1:2" hidden="1" x14ac:dyDescent="0.35">
      <c r="A36">
        <v>44068</v>
      </c>
      <c r="B36">
        <v>64029</v>
      </c>
    </row>
    <row r="37" spans="1:2" hidden="1" x14ac:dyDescent="0.35">
      <c r="A37">
        <v>44068</v>
      </c>
      <c r="B37">
        <v>64029</v>
      </c>
    </row>
    <row r="38" spans="1:2" x14ac:dyDescent="0.35">
      <c r="A38">
        <v>44077</v>
      </c>
      <c r="B38">
        <v>64029</v>
      </c>
    </row>
    <row r="39" spans="1:2" x14ac:dyDescent="0.35">
      <c r="A39">
        <v>44086</v>
      </c>
      <c r="B39">
        <v>64029</v>
      </c>
    </row>
    <row r="40" spans="1:2" hidden="1" x14ac:dyDescent="0.35">
      <c r="A40">
        <v>44086</v>
      </c>
      <c r="B40">
        <v>64029</v>
      </c>
    </row>
    <row r="41" spans="1:2" hidden="1" x14ac:dyDescent="0.35">
      <c r="A41">
        <v>44086</v>
      </c>
      <c r="B41">
        <v>64029</v>
      </c>
    </row>
    <row r="42" spans="1:2" hidden="1" x14ac:dyDescent="0.35">
      <c r="A42">
        <v>44086</v>
      </c>
      <c r="B42">
        <v>64029</v>
      </c>
    </row>
    <row r="43" spans="1:2" hidden="1" x14ac:dyDescent="0.35">
      <c r="A43">
        <v>44086</v>
      </c>
      <c r="B43">
        <v>64029</v>
      </c>
    </row>
    <row r="44" spans="1:2" hidden="1" x14ac:dyDescent="0.35">
      <c r="A44">
        <v>44086</v>
      </c>
      <c r="B44">
        <v>64029</v>
      </c>
    </row>
    <row r="45" spans="1:2" hidden="1" x14ac:dyDescent="0.35">
      <c r="A45">
        <v>44086</v>
      </c>
      <c r="B45">
        <v>64029</v>
      </c>
    </row>
    <row r="46" spans="1:2" hidden="1" x14ac:dyDescent="0.35">
      <c r="A46">
        <v>44086</v>
      </c>
      <c r="B46">
        <v>64085</v>
      </c>
    </row>
    <row r="47" spans="1:2" hidden="1" x14ac:dyDescent="0.35">
      <c r="A47">
        <v>44086</v>
      </c>
      <c r="B47">
        <v>64085</v>
      </c>
    </row>
    <row r="48" spans="1:2" hidden="1" x14ac:dyDescent="0.35">
      <c r="A48">
        <v>44086</v>
      </c>
      <c r="B48">
        <v>64119</v>
      </c>
    </row>
    <row r="49" spans="1:2" hidden="1" x14ac:dyDescent="0.35">
      <c r="A49">
        <v>44086</v>
      </c>
      <c r="B49">
        <v>64119</v>
      </c>
    </row>
    <row r="50" spans="1:2" x14ac:dyDescent="0.35">
      <c r="A50" s="2"/>
      <c r="B50" s="2">
        <v>64119</v>
      </c>
    </row>
    <row r="51" spans="1:2" x14ac:dyDescent="0.35">
      <c r="A51">
        <v>45008</v>
      </c>
      <c r="B51">
        <v>64119</v>
      </c>
    </row>
    <row r="52" spans="1:2" hidden="1" x14ac:dyDescent="0.35">
      <c r="A52">
        <v>45008</v>
      </c>
      <c r="B52">
        <v>64119</v>
      </c>
    </row>
    <row r="53" spans="1:2" hidden="1" x14ac:dyDescent="0.35">
      <c r="A53">
        <v>45008</v>
      </c>
      <c r="B53">
        <v>64119</v>
      </c>
    </row>
    <row r="54" spans="1:2" hidden="1" x14ac:dyDescent="0.35">
      <c r="A54">
        <v>45008</v>
      </c>
      <c r="B54">
        <v>64119</v>
      </c>
    </row>
    <row r="55" spans="1:2" x14ac:dyDescent="0.35">
      <c r="A55">
        <v>45065</v>
      </c>
      <c r="B55">
        <v>64119</v>
      </c>
    </row>
    <row r="56" spans="1:2" x14ac:dyDescent="0.35">
      <c r="A56">
        <v>45085</v>
      </c>
      <c r="B56">
        <v>64119</v>
      </c>
    </row>
    <row r="57" spans="1:2" x14ac:dyDescent="0.35">
      <c r="A57" s="2">
        <v>64025</v>
      </c>
      <c r="B57" s="2">
        <v>64123</v>
      </c>
    </row>
    <row r="58" spans="1:2" hidden="1" x14ac:dyDescent="0.35">
      <c r="A58">
        <v>64025</v>
      </c>
      <c r="B58">
        <v>64123</v>
      </c>
    </row>
    <row r="59" spans="1:2" hidden="1" x14ac:dyDescent="0.35">
      <c r="A59">
        <v>64025</v>
      </c>
      <c r="B59">
        <v>64123</v>
      </c>
    </row>
    <row r="60" spans="1:2" hidden="1" x14ac:dyDescent="0.35">
      <c r="A60">
        <v>64025</v>
      </c>
      <c r="B60">
        <v>64123</v>
      </c>
    </row>
    <row r="61" spans="1:2" hidden="1" x14ac:dyDescent="0.35">
      <c r="A61">
        <v>64025</v>
      </c>
      <c r="B61">
        <v>64123</v>
      </c>
    </row>
    <row r="62" spans="1:2" hidden="1" x14ac:dyDescent="0.35">
      <c r="A62">
        <v>64025</v>
      </c>
      <c r="B62">
        <v>64123</v>
      </c>
    </row>
    <row r="63" spans="1:2" hidden="1" x14ac:dyDescent="0.35">
      <c r="A63">
        <v>64025</v>
      </c>
      <c r="B63">
        <v>64123</v>
      </c>
    </row>
    <row r="64" spans="1:2" hidden="1" x14ac:dyDescent="0.35">
      <c r="A64">
        <v>64025</v>
      </c>
      <c r="B64">
        <v>64123</v>
      </c>
    </row>
    <row r="65" spans="1:2" hidden="1" x14ac:dyDescent="0.35">
      <c r="A65">
        <v>64025</v>
      </c>
      <c r="B65">
        <v>64123</v>
      </c>
    </row>
    <row r="66" spans="1:2" hidden="1" x14ac:dyDescent="0.35">
      <c r="A66">
        <v>64025</v>
      </c>
      <c r="B66">
        <v>64123</v>
      </c>
    </row>
    <row r="67" spans="1:2" hidden="1" x14ac:dyDescent="0.35">
      <c r="A67">
        <v>64025</v>
      </c>
      <c r="B67">
        <v>64123</v>
      </c>
    </row>
    <row r="68" spans="1:2" x14ac:dyDescent="0.35">
      <c r="A68">
        <v>64029</v>
      </c>
      <c r="B68">
        <v>64123</v>
      </c>
    </row>
    <row r="69" spans="1:2" x14ac:dyDescent="0.35">
      <c r="A69">
        <v>64119</v>
      </c>
      <c r="B69">
        <v>64123</v>
      </c>
    </row>
    <row r="70" spans="1:2" hidden="1" x14ac:dyDescent="0.35">
      <c r="A70">
        <v>64119</v>
      </c>
      <c r="B70">
        <v>64123</v>
      </c>
    </row>
    <row r="71" spans="1:2" hidden="1" x14ac:dyDescent="0.35">
      <c r="A71">
        <v>64119</v>
      </c>
      <c r="B71">
        <v>64124</v>
      </c>
    </row>
    <row r="72" spans="1:2" hidden="1" x14ac:dyDescent="0.35">
      <c r="A72">
        <v>64119</v>
      </c>
      <c r="B72">
        <v>64124</v>
      </c>
    </row>
    <row r="73" spans="1:2" hidden="1" x14ac:dyDescent="0.35">
      <c r="A73">
        <v>64119</v>
      </c>
      <c r="B73">
        <v>64124</v>
      </c>
    </row>
    <row r="74" spans="1:2" hidden="1" x14ac:dyDescent="0.35">
      <c r="A74">
        <v>64119</v>
      </c>
      <c r="B74">
        <v>64124</v>
      </c>
    </row>
    <row r="75" spans="1:2" hidden="1" x14ac:dyDescent="0.35">
      <c r="A75">
        <v>64119</v>
      </c>
      <c r="B75">
        <v>64124</v>
      </c>
    </row>
    <row r="76" spans="1:2" hidden="1" x14ac:dyDescent="0.35">
      <c r="A76">
        <v>64119</v>
      </c>
      <c r="B76">
        <v>64124</v>
      </c>
    </row>
    <row r="77" spans="1:2" x14ac:dyDescent="0.35">
      <c r="A77">
        <v>64123</v>
      </c>
      <c r="B77">
        <v>64124</v>
      </c>
    </row>
    <row r="78" spans="1:2" hidden="1" x14ac:dyDescent="0.35">
      <c r="A78">
        <v>64123</v>
      </c>
      <c r="B78">
        <v>64124</v>
      </c>
    </row>
    <row r="79" spans="1:2" hidden="1" x14ac:dyDescent="0.35">
      <c r="A79">
        <v>64123</v>
      </c>
      <c r="B79">
        <v>64124</v>
      </c>
    </row>
    <row r="80" spans="1:2" hidden="1" x14ac:dyDescent="0.35">
      <c r="A80">
        <v>64123</v>
      </c>
      <c r="B80">
        <v>64124</v>
      </c>
    </row>
    <row r="81" spans="1:2" hidden="1" x14ac:dyDescent="0.35">
      <c r="A81">
        <v>64123</v>
      </c>
      <c r="B81">
        <v>64124</v>
      </c>
    </row>
    <row r="82" spans="1:2" x14ac:dyDescent="0.35">
      <c r="B82">
        <v>64124</v>
      </c>
    </row>
    <row r="83" spans="1:2" x14ac:dyDescent="0.35">
      <c r="B83">
        <v>64124</v>
      </c>
    </row>
    <row r="84" spans="1:2" x14ac:dyDescent="0.35">
      <c r="B84">
        <v>64124</v>
      </c>
    </row>
    <row r="85" spans="1:2" x14ac:dyDescent="0.35">
      <c r="B85">
        <v>65201</v>
      </c>
    </row>
    <row r="86" spans="1:2" x14ac:dyDescent="0.35">
      <c r="B86">
        <v>65201</v>
      </c>
    </row>
    <row r="87" spans="1:2" x14ac:dyDescent="0.35">
      <c r="B87">
        <v>65201</v>
      </c>
    </row>
    <row r="88" spans="1:2" x14ac:dyDescent="0.35">
      <c r="B88">
        <v>65201</v>
      </c>
    </row>
    <row r="89" spans="1:2" x14ac:dyDescent="0.35">
      <c r="B89">
        <v>65201</v>
      </c>
    </row>
    <row r="90" spans="1:2" x14ac:dyDescent="0.35">
      <c r="B90">
        <v>65201</v>
      </c>
    </row>
    <row r="91" spans="1:2" x14ac:dyDescent="0.35">
      <c r="B91">
        <v>65203</v>
      </c>
    </row>
    <row r="92" spans="1:2" x14ac:dyDescent="0.35">
      <c r="B92">
        <v>65203</v>
      </c>
    </row>
    <row r="93" spans="1:2" x14ac:dyDescent="0.35">
      <c r="B93">
        <v>65203</v>
      </c>
    </row>
    <row r="94" spans="1:2" x14ac:dyDescent="0.35">
      <c r="B94">
        <v>65203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F135-126D-415D-9FBB-7DA917698743}">
  <dimension ref="A2:C106"/>
  <sheetViews>
    <sheetView zoomScale="130" zoomScaleNormal="130" workbookViewId="0">
      <selection activeCell="F20" sqref="F20"/>
    </sheetView>
  </sheetViews>
  <sheetFormatPr defaultRowHeight="14.5" x14ac:dyDescent="0.35"/>
  <cols>
    <col min="1" max="1" width="18.36328125" customWidth="1"/>
    <col min="2" max="2" width="18.7265625" customWidth="1"/>
    <col min="3" max="3" width="15.26953125" customWidth="1"/>
  </cols>
  <sheetData>
    <row r="2" spans="1:3" x14ac:dyDescent="0.35">
      <c r="A2" t="s">
        <v>1</v>
      </c>
      <c r="B2" t="s">
        <v>158</v>
      </c>
      <c r="C2" t="s">
        <v>57</v>
      </c>
    </row>
    <row r="3" spans="1:3" x14ac:dyDescent="0.35">
      <c r="A3" t="s">
        <v>58</v>
      </c>
      <c r="B3">
        <v>0</v>
      </c>
      <c r="C3">
        <v>0</v>
      </c>
    </row>
    <row r="4" spans="1:3" x14ac:dyDescent="0.35">
      <c r="A4" t="s">
        <v>55</v>
      </c>
      <c r="B4" t="s">
        <v>159</v>
      </c>
      <c r="C4" t="s">
        <v>159</v>
      </c>
    </row>
    <row r="5" spans="1:3" x14ac:dyDescent="0.35">
      <c r="A5" t="s">
        <v>10</v>
      </c>
      <c r="B5">
        <v>42</v>
      </c>
      <c r="C5">
        <v>42</v>
      </c>
    </row>
    <row r="6" spans="1:3" x14ac:dyDescent="0.35">
      <c r="A6" t="s">
        <v>56</v>
      </c>
      <c r="B6">
        <v>0.18882769999999999</v>
      </c>
      <c r="C6">
        <v>8.1502199999999991</v>
      </c>
    </row>
    <row r="7" spans="1:3" x14ac:dyDescent="0.35">
      <c r="A7" t="s">
        <v>40</v>
      </c>
      <c r="B7">
        <v>1</v>
      </c>
      <c r="C7">
        <v>102</v>
      </c>
    </row>
    <row r="8" spans="1:3" x14ac:dyDescent="0.35">
      <c r="A8" t="s">
        <v>59</v>
      </c>
      <c r="B8">
        <v>0</v>
      </c>
      <c r="C8">
        <v>0</v>
      </c>
    </row>
    <row r="9" spans="1:3" x14ac:dyDescent="0.35">
      <c r="A9" t="s">
        <v>60</v>
      </c>
      <c r="B9">
        <v>0</v>
      </c>
      <c r="C9">
        <v>0</v>
      </c>
    </row>
    <row r="10" spans="1:3" x14ac:dyDescent="0.35">
      <c r="A10" t="s">
        <v>61</v>
      </c>
      <c r="B10">
        <v>-476</v>
      </c>
      <c r="C10">
        <v>-34</v>
      </c>
    </row>
    <row r="11" spans="1:3" x14ac:dyDescent="0.35">
      <c r="A11" t="s">
        <v>62</v>
      </c>
      <c r="B11">
        <v>0</v>
      </c>
      <c r="C11">
        <v>0</v>
      </c>
    </row>
    <row r="12" spans="1:3" x14ac:dyDescent="0.35">
      <c r="A12" t="s">
        <v>63</v>
      </c>
      <c r="B12">
        <v>0</v>
      </c>
      <c r="C12">
        <v>0</v>
      </c>
    </row>
    <row r="13" spans="1:3" x14ac:dyDescent="0.35">
      <c r="A13" t="s">
        <v>64</v>
      </c>
      <c r="B13">
        <v>0</v>
      </c>
      <c r="C13">
        <v>0</v>
      </c>
    </row>
    <row r="14" spans="1:3" x14ac:dyDescent="0.35">
      <c r="A14" t="s">
        <v>65</v>
      </c>
      <c r="B14">
        <v>-67</v>
      </c>
      <c r="C14">
        <v>-102</v>
      </c>
    </row>
    <row r="15" spans="1:3" x14ac:dyDescent="0.35">
      <c r="A15" t="s">
        <v>66</v>
      </c>
      <c r="B15">
        <v>0</v>
      </c>
      <c r="C15">
        <v>0</v>
      </c>
    </row>
    <row r="16" spans="1:3" x14ac:dyDescent="0.35">
      <c r="A16" t="s">
        <v>67</v>
      </c>
      <c r="B16">
        <v>0</v>
      </c>
      <c r="C16">
        <v>0</v>
      </c>
    </row>
    <row r="17" spans="1:3" x14ac:dyDescent="0.35">
      <c r="A17" t="s">
        <v>68</v>
      </c>
      <c r="B17">
        <v>0</v>
      </c>
      <c r="C17">
        <v>0</v>
      </c>
    </row>
    <row r="18" spans="1:3" x14ac:dyDescent="0.35">
      <c r="A18" t="s">
        <v>69</v>
      </c>
      <c r="B18">
        <v>0</v>
      </c>
      <c r="C18">
        <v>0</v>
      </c>
    </row>
    <row r="19" spans="1:3" x14ac:dyDescent="0.35">
      <c r="A19" t="s">
        <v>70</v>
      </c>
      <c r="B19">
        <v>0</v>
      </c>
      <c r="C19">
        <v>0</v>
      </c>
    </row>
    <row r="20" spans="1:3" x14ac:dyDescent="0.35">
      <c r="A20" t="s">
        <v>71</v>
      </c>
      <c r="B20">
        <v>-4</v>
      </c>
      <c r="C20">
        <v>0</v>
      </c>
    </row>
    <row r="21" spans="1:3" x14ac:dyDescent="0.35">
      <c r="A21" t="s">
        <v>72</v>
      </c>
      <c r="B21">
        <v>0</v>
      </c>
      <c r="C21">
        <v>0</v>
      </c>
    </row>
    <row r="22" spans="1:3" x14ac:dyDescent="0.35">
      <c r="A22" t="s">
        <v>73</v>
      </c>
      <c r="B22">
        <v>0</v>
      </c>
      <c r="C22">
        <v>0</v>
      </c>
    </row>
    <row r="23" spans="1:3" x14ac:dyDescent="0.35">
      <c r="A23" t="s">
        <v>74</v>
      </c>
      <c r="B23">
        <v>0</v>
      </c>
      <c r="C23">
        <v>0</v>
      </c>
    </row>
    <row r="24" spans="1:3" x14ac:dyDescent="0.35">
      <c r="A24" t="s">
        <v>75</v>
      </c>
      <c r="B24">
        <v>0</v>
      </c>
      <c r="C24">
        <v>0</v>
      </c>
    </row>
    <row r="25" spans="1:3" x14ac:dyDescent="0.35">
      <c r="A25" t="s">
        <v>76</v>
      </c>
      <c r="B25">
        <v>0</v>
      </c>
      <c r="C25">
        <v>0</v>
      </c>
    </row>
    <row r="26" spans="1:3" x14ac:dyDescent="0.35">
      <c r="A26" t="s">
        <v>77</v>
      </c>
      <c r="B26">
        <v>0</v>
      </c>
      <c r="C26">
        <v>0</v>
      </c>
    </row>
    <row r="27" spans="1:3" x14ac:dyDescent="0.35">
      <c r="A27" t="s">
        <v>78</v>
      </c>
      <c r="B27">
        <v>0</v>
      </c>
      <c r="C27">
        <v>-821</v>
      </c>
    </row>
    <row r="28" spans="1:3" x14ac:dyDescent="0.35">
      <c r="A28" t="s">
        <v>79</v>
      </c>
      <c r="B28">
        <v>0</v>
      </c>
      <c r="C28">
        <v>0</v>
      </c>
    </row>
    <row r="29" spans="1:3" x14ac:dyDescent="0.35">
      <c r="A29" t="s">
        <v>80</v>
      </c>
      <c r="B29">
        <v>0</v>
      </c>
      <c r="C29">
        <v>0</v>
      </c>
    </row>
    <row r="30" spans="1:3" x14ac:dyDescent="0.35">
      <c r="A30" t="s">
        <v>81</v>
      </c>
      <c r="B30">
        <v>0</v>
      </c>
      <c r="C30">
        <v>0</v>
      </c>
    </row>
    <row r="31" spans="1:3" x14ac:dyDescent="0.35">
      <c r="A31" t="s">
        <v>82</v>
      </c>
      <c r="B31">
        <v>0</v>
      </c>
      <c r="C31">
        <v>0</v>
      </c>
    </row>
    <row r="32" spans="1:3" x14ac:dyDescent="0.35">
      <c r="A32" t="s">
        <v>83</v>
      </c>
      <c r="B32">
        <v>0</v>
      </c>
      <c r="C32">
        <v>0</v>
      </c>
    </row>
    <row r="33" spans="1:3" x14ac:dyDescent="0.35">
      <c r="A33" t="s">
        <v>84</v>
      </c>
      <c r="B33">
        <v>0</v>
      </c>
      <c r="C33">
        <v>0</v>
      </c>
    </row>
    <row r="34" spans="1:3" x14ac:dyDescent="0.35">
      <c r="A34" t="s">
        <v>85</v>
      </c>
      <c r="B34">
        <v>0</v>
      </c>
      <c r="C34">
        <v>0</v>
      </c>
    </row>
    <row r="35" spans="1:3" x14ac:dyDescent="0.35">
      <c r="A35" t="s">
        <v>86</v>
      </c>
      <c r="B35">
        <v>0</v>
      </c>
      <c r="C35">
        <v>0</v>
      </c>
    </row>
    <row r="36" spans="1:3" x14ac:dyDescent="0.35">
      <c r="A36" t="s">
        <v>87</v>
      </c>
      <c r="B36">
        <v>0</v>
      </c>
      <c r="C36">
        <v>0</v>
      </c>
    </row>
    <row r="37" spans="1:3" x14ac:dyDescent="0.35">
      <c r="A37" t="s">
        <v>88</v>
      </c>
      <c r="B37">
        <v>0</v>
      </c>
      <c r="C37">
        <v>0</v>
      </c>
    </row>
    <row r="38" spans="1:3" x14ac:dyDescent="0.35">
      <c r="A38" t="s">
        <v>89</v>
      </c>
      <c r="B38">
        <v>0</v>
      </c>
      <c r="C38">
        <v>0</v>
      </c>
    </row>
    <row r="39" spans="1:3" x14ac:dyDescent="0.35">
      <c r="A39" t="s">
        <v>90</v>
      </c>
      <c r="B39">
        <v>0</v>
      </c>
      <c r="C39">
        <v>0</v>
      </c>
    </row>
    <row r="40" spans="1:3" x14ac:dyDescent="0.35">
      <c r="A40" t="s">
        <v>91</v>
      </c>
      <c r="B40">
        <v>0</v>
      </c>
      <c r="C40">
        <v>0</v>
      </c>
    </row>
    <row r="41" spans="1:3" x14ac:dyDescent="0.35">
      <c r="A41" t="s">
        <v>92</v>
      </c>
      <c r="B41">
        <v>0</v>
      </c>
      <c r="C41">
        <v>0</v>
      </c>
    </row>
    <row r="42" spans="1:3" x14ac:dyDescent="0.35">
      <c r="A42" t="s">
        <v>93</v>
      </c>
      <c r="B42">
        <v>0</v>
      </c>
      <c r="C42">
        <v>0</v>
      </c>
    </row>
    <row r="43" spans="1:3" x14ac:dyDescent="0.35">
      <c r="A43" t="s">
        <v>94</v>
      </c>
      <c r="B43">
        <v>0</v>
      </c>
      <c r="C43">
        <v>0</v>
      </c>
    </row>
    <row r="44" spans="1:3" x14ac:dyDescent="0.35">
      <c r="A44" t="s">
        <v>95</v>
      </c>
      <c r="B44">
        <v>0</v>
      </c>
      <c r="C44">
        <v>0</v>
      </c>
    </row>
    <row r="45" spans="1:3" x14ac:dyDescent="0.35">
      <c r="A45" t="s">
        <v>96</v>
      </c>
      <c r="B45">
        <v>0</v>
      </c>
      <c r="C45">
        <v>0</v>
      </c>
    </row>
    <row r="46" spans="1:3" x14ac:dyDescent="0.35">
      <c r="A46" t="s">
        <v>97</v>
      </c>
      <c r="B46">
        <v>0</v>
      </c>
      <c r="C46">
        <v>0</v>
      </c>
    </row>
    <row r="47" spans="1:3" x14ac:dyDescent="0.35">
      <c r="A47" t="s">
        <v>98</v>
      </c>
      <c r="B47">
        <v>0</v>
      </c>
      <c r="C47">
        <v>0</v>
      </c>
    </row>
    <row r="48" spans="1:3" x14ac:dyDescent="0.35">
      <c r="A48" t="s">
        <v>99</v>
      </c>
      <c r="B48">
        <v>0</v>
      </c>
      <c r="C48">
        <v>0</v>
      </c>
    </row>
    <row r="49" spans="1:3" x14ac:dyDescent="0.35">
      <c r="A49" t="s">
        <v>100</v>
      </c>
      <c r="B49">
        <v>0</v>
      </c>
      <c r="C49">
        <v>0</v>
      </c>
    </row>
    <row r="50" spans="1:3" x14ac:dyDescent="0.35">
      <c r="A50" t="s">
        <v>101</v>
      </c>
      <c r="B50">
        <v>0</v>
      </c>
      <c r="C50">
        <v>0</v>
      </c>
    </row>
    <row r="51" spans="1:3" x14ac:dyDescent="0.35">
      <c r="A51" t="s">
        <v>102</v>
      </c>
      <c r="B51">
        <v>0</v>
      </c>
      <c r="C51">
        <v>0</v>
      </c>
    </row>
    <row r="52" spans="1:3" x14ac:dyDescent="0.35">
      <c r="A52" t="s">
        <v>103</v>
      </c>
      <c r="B52">
        <v>0</v>
      </c>
      <c r="C52">
        <v>0</v>
      </c>
    </row>
    <row r="53" spans="1:3" x14ac:dyDescent="0.35">
      <c r="A53" t="s">
        <v>104</v>
      </c>
      <c r="B53">
        <v>0</v>
      </c>
      <c r="C53">
        <v>0</v>
      </c>
    </row>
    <row r="54" spans="1:3" x14ac:dyDescent="0.35">
      <c r="A54" t="s">
        <v>105</v>
      </c>
      <c r="B54">
        <v>0</v>
      </c>
      <c r="C54">
        <v>0</v>
      </c>
    </row>
    <row r="55" spans="1:3" x14ac:dyDescent="0.35">
      <c r="A55" t="s">
        <v>106</v>
      </c>
      <c r="B55">
        <v>0</v>
      </c>
      <c r="C55">
        <v>0</v>
      </c>
    </row>
    <row r="56" spans="1:3" x14ac:dyDescent="0.35">
      <c r="A56" t="s">
        <v>107</v>
      </c>
      <c r="B56">
        <v>0</v>
      </c>
      <c r="C56">
        <v>0</v>
      </c>
    </row>
    <row r="57" spans="1:3" x14ac:dyDescent="0.35">
      <c r="A57" t="s">
        <v>108</v>
      </c>
      <c r="B57">
        <v>0</v>
      </c>
      <c r="C57">
        <v>0</v>
      </c>
    </row>
    <row r="58" spans="1:3" x14ac:dyDescent="0.35">
      <c r="A58" t="s">
        <v>109</v>
      </c>
      <c r="B58">
        <v>0</v>
      </c>
      <c r="C58">
        <v>0</v>
      </c>
    </row>
    <row r="59" spans="1:3" x14ac:dyDescent="0.35">
      <c r="A59" t="s">
        <v>110</v>
      </c>
      <c r="B59">
        <v>0</v>
      </c>
      <c r="C59">
        <v>0</v>
      </c>
    </row>
    <row r="60" spans="1:3" x14ac:dyDescent="0.35">
      <c r="A60" t="s">
        <v>111</v>
      </c>
      <c r="B60">
        <v>0</v>
      </c>
      <c r="C60">
        <v>0</v>
      </c>
    </row>
    <row r="61" spans="1:3" x14ac:dyDescent="0.35">
      <c r="A61" t="s">
        <v>112</v>
      </c>
      <c r="B61">
        <v>0</v>
      </c>
      <c r="C61">
        <v>0</v>
      </c>
    </row>
    <row r="62" spans="1:3" x14ac:dyDescent="0.35">
      <c r="A62" t="s">
        <v>113</v>
      </c>
      <c r="B62">
        <v>0</v>
      </c>
      <c r="C62">
        <v>0</v>
      </c>
    </row>
    <row r="63" spans="1:3" x14ac:dyDescent="0.35">
      <c r="A63" t="s">
        <v>114</v>
      </c>
      <c r="B63">
        <v>0</v>
      </c>
      <c r="C63">
        <v>0</v>
      </c>
    </row>
    <row r="64" spans="1:3" x14ac:dyDescent="0.35">
      <c r="A64" t="s">
        <v>115</v>
      </c>
      <c r="B64">
        <v>0</v>
      </c>
      <c r="C64">
        <v>0</v>
      </c>
    </row>
    <row r="65" spans="1:3" x14ac:dyDescent="0.35">
      <c r="A65" t="s">
        <v>116</v>
      </c>
      <c r="B65">
        <v>0</v>
      </c>
      <c r="C65">
        <v>0</v>
      </c>
    </row>
    <row r="66" spans="1:3" x14ac:dyDescent="0.35">
      <c r="A66" t="s">
        <v>117</v>
      </c>
      <c r="B66">
        <v>0</v>
      </c>
      <c r="C66">
        <v>0</v>
      </c>
    </row>
    <row r="67" spans="1:3" x14ac:dyDescent="0.35">
      <c r="A67" t="s">
        <v>118</v>
      </c>
      <c r="B67">
        <v>0</v>
      </c>
      <c r="C67">
        <v>0</v>
      </c>
    </row>
    <row r="68" spans="1:3" x14ac:dyDescent="0.35">
      <c r="A68" t="s">
        <v>119</v>
      </c>
      <c r="B68">
        <v>0</v>
      </c>
      <c r="C68">
        <v>0</v>
      </c>
    </row>
    <row r="69" spans="1:3" x14ac:dyDescent="0.35">
      <c r="A69" t="s">
        <v>120</v>
      </c>
      <c r="B69">
        <v>0</v>
      </c>
      <c r="C69">
        <v>0</v>
      </c>
    </row>
    <row r="70" spans="1:3" x14ac:dyDescent="0.35">
      <c r="A70" t="s">
        <v>121</v>
      </c>
      <c r="B70">
        <v>0</v>
      </c>
      <c r="C70">
        <v>0</v>
      </c>
    </row>
    <row r="71" spans="1:3" x14ac:dyDescent="0.35">
      <c r="A71" t="s">
        <v>122</v>
      </c>
      <c r="B71">
        <v>0</v>
      </c>
      <c r="C71">
        <v>0</v>
      </c>
    </row>
    <row r="72" spans="1:3" x14ac:dyDescent="0.35">
      <c r="A72" t="s">
        <v>123</v>
      </c>
      <c r="B72">
        <v>0</v>
      </c>
      <c r="C72">
        <v>0</v>
      </c>
    </row>
    <row r="73" spans="1:3" x14ac:dyDescent="0.35">
      <c r="A73" t="s">
        <v>124</v>
      </c>
      <c r="B73">
        <v>0</v>
      </c>
      <c r="C73">
        <v>0</v>
      </c>
    </row>
    <row r="74" spans="1:3" x14ac:dyDescent="0.35">
      <c r="A74" t="s">
        <v>125</v>
      </c>
      <c r="B74">
        <v>0</v>
      </c>
      <c r="C74">
        <v>0</v>
      </c>
    </row>
    <row r="75" spans="1:3" x14ac:dyDescent="0.35">
      <c r="A75" t="s">
        <v>126</v>
      </c>
      <c r="B75">
        <v>0</v>
      </c>
      <c r="C75">
        <v>0</v>
      </c>
    </row>
    <row r="76" spans="1:3" x14ac:dyDescent="0.35">
      <c r="A76" t="s">
        <v>127</v>
      </c>
      <c r="B76">
        <v>0</v>
      </c>
      <c r="C76">
        <v>0</v>
      </c>
    </row>
    <row r="77" spans="1:3" x14ac:dyDescent="0.35">
      <c r="A77" t="s">
        <v>128</v>
      </c>
      <c r="B77">
        <v>0</v>
      </c>
      <c r="C77">
        <v>0</v>
      </c>
    </row>
    <row r="78" spans="1:3" x14ac:dyDescent="0.35">
      <c r="A78" t="s">
        <v>129</v>
      </c>
      <c r="B78">
        <v>0</v>
      </c>
      <c r="C78">
        <v>0</v>
      </c>
    </row>
    <row r="79" spans="1:3" x14ac:dyDescent="0.35">
      <c r="A79" t="s">
        <v>130</v>
      </c>
      <c r="B79">
        <v>0</v>
      </c>
      <c r="C79">
        <v>0</v>
      </c>
    </row>
    <row r="80" spans="1:3" x14ac:dyDescent="0.35">
      <c r="A80" t="s">
        <v>131</v>
      </c>
      <c r="B80">
        <v>0</v>
      </c>
      <c r="C80">
        <v>0</v>
      </c>
    </row>
    <row r="81" spans="1:3" x14ac:dyDescent="0.35">
      <c r="A81" t="s">
        <v>132</v>
      </c>
      <c r="B81">
        <v>0</v>
      </c>
      <c r="C81">
        <v>0</v>
      </c>
    </row>
    <row r="82" spans="1:3" x14ac:dyDescent="0.35">
      <c r="A82" t="s">
        <v>133</v>
      </c>
      <c r="B82">
        <v>0</v>
      </c>
      <c r="C82">
        <v>0</v>
      </c>
    </row>
    <row r="83" spans="1:3" x14ac:dyDescent="0.35">
      <c r="A83" t="s">
        <v>134</v>
      </c>
      <c r="B83">
        <v>0</v>
      </c>
      <c r="C83">
        <v>0</v>
      </c>
    </row>
    <row r="84" spans="1:3" x14ac:dyDescent="0.35">
      <c r="A84" t="s">
        <v>135</v>
      </c>
      <c r="B84">
        <v>0</v>
      </c>
      <c r="C84">
        <v>0</v>
      </c>
    </row>
    <row r="85" spans="1:3" x14ac:dyDescent="0.35">
      <c r="A85" t="s">
        <v>136</v>
      </c>
      <c r="B85">
        <v>0</v>
      </c>
      <c r="C85">
        <v>0</v>
      </c>
    </row>
    <row r="86" spans="1:3" x14ac:dyDescent="0.35">
      <c r="A86" t="s">
        <v>137</v>
      </c>
      <c r="B86">
        <v>0</v>
      </c>
      <c r="C86">
        <v>0</v>
      </c>
    </row>
    <row r="87" spans="1:3" x14ac:dyDescent="0.35">
      <c r="A87" t="s">
        <v>138</v>
      </c>
      <c r="B87">
        <v>0</v>
      </c>
      <c r="C87">
        <v>0</v>
      </c>
    </row>
    <row r="88" spans="1:3" x14ac:dyDescent="0.35">
      <c r="A88" t="s">
        <v>139</v>
      </c>
      <c r="B88">
        <v>0</v>
      </c>
      <c r="C88">
        <v>0</v>
      </c>
    </row>
    <row r="89" spans="1:3" x14ac:dyDescent="0.35">
      <c r="A89" t="s">
        <v>140</v>
      </c>
      <c r="B89">
        <v>0</v>
      </c>
      <c r="C89">
        <v>0</v>
      </c>
    </row>
    <row r="90" spans="1:3" x14ac:dyDescent="0.35">
      <c r="A90" t="s">
        <v>141</v>
      </c>
      <c r="B90">
        <v>0</v>
      </c>
      <c r="C90">
        <v>0</v>
      </c>
    </row>
    <row r="91" spans="1:3" x14ac:dyDescent="0.35">
      <c r="A91" t="s">
        <v>142</v>
      </c>
      <c r="B91">
        <v>0</v>
      </c>
      <c r="C91">
        <v>0</v>
      </c>
    </row>
    <row r="92" spans="1:3" x14ac:dyDescent="0.35">
      <c r="A92" t="s">
        <v>143</v>
      </c>
      <c r="B92">
        <v>0</v>
      </c>
      <c r="C92">
        <v>0</v>
      </c>
    </row>
    <row r="93" spans="1:3" x14ac:dyDescent="0.35">
      <c r="A93" t="s">
        <v>144</v>
      </c>
      <c r="B93">
        <v>0</v>
      </c>
      <c r="C93">
        <v>0</v>
      </c>
    </row>
    <row r="94" spans="1:3" x14ac:dyDescent="0.35">
      <c r="A94" t="s">
        <v>145</v>
      </c>
      <c r="B94">
        <v>0</v>
      </c>
      <c r="C94">
        <v>0</v>
      </c>
    </row>
    <row r="95" spans="1:3" x14ac:dyDescent="0.35">
      <c r="A95" t="s">
        <v>146</v>
      </c>
      <c r="B95">
        <v>0</v>
      </c>
      <c r="C95">
        <v>0</v>
      </c>
    </row>
    <row r="96" spans="1:3" x14ac:dyDescent="0.35">
      <c r="A96" t="s">
        <v>147</v>
      </c>
      <c r="B96">
        <v>0</v>
      </c>
      <c r="C96">
        <v>0</v>
      </c>
    </row>
    <row r="97" spans="1:3" x14ac:dyDescent="0.35">
      <c r="A97" t="s">
        <v>148</v>
      </c>
      <c r="B97">
        <v>0</v>
      </c>
      <c r="C97">
        <v>0</v>
      </c>
    </row>
    <row r="98" spans="1:3" x14ac:dyDescent="0.35">
      <c r="A98" t="s">
        <v>149</v>
      </c>
      <c r="B98">
        <v>0</v>
      </c>
      <c r="C98">
        <v>0</v>
      </c>
    </row>
    <row r="99" spans="1:3" x14ac:dyDescent="0.35">
      <c r="A99" t="s">
        <v>150</v>
      </c>
      <c r="B99">
        <v>0</v>
      </c>
      <c r="C99">
        <v>0</v>
      </c>
    </row>
    <row r="100" spans="1:3" x14ac:dyDescent="0.35">
      <c r="A100" t="s">
        <v>151</v>
      </c>
      <c r="B100">
        <v>0</v>
      </c>
      <c r="C100">
        <v>0</v>
      </c>
    </row>
    <row r="101" spans="1:3" x14ac:dyDescent="0.35">
      <c r="A101" t="s">
        <v>152</v>
      </c>
      <c r="B101">
        <v>0</v>
      </c>
      <c r="C101">
        <v>0</v>
      </c>
    </row>
    <row r="102" spans="1:3" x14ac:dyDescent="0.35">
      <c r="A102" t="s">
        <v>153</v>
      </c>
      <c r="B102">
        <v>0</v>
      </c>
      <c r="C102">
        <v>0</v>
      </c>
    </row>
    <row r="103" spans="1:3" x14ac:dyDescent="0.35">
      <c r="A103" t="s">
        <v>154</v>
      </c>
      <c r="B103">
        <v>0</v>
      </c>
      <c r="C103">
        <v>0</v>
      </c>
    </row>
    <row r="104" spans="1:3" x14ac:dyDescent="0.35">
      <c r="A104" t="s">
        <v>155</v>
      </c>
      <c r="B104">
        <v>0</v>
      </c>
      <c r="C104">
        <v>0</v>
      </c>
    </row>
    <row r="105" spans="1:3" x14ac:dyDescent="0.35">
      <c r="A105" t="s">
        <v>156</v>
      </c>
      <c r="B105">
        <v>0</v>
      </c>
      <c r="C105">
        <v>0</v>
      </c>
    </row>
    <row r="106" spans="1:3" x14ac:dyDescent="0.35">
      <c r="A106" t="s">
        <v>157</v>
      </c>
      <c r="B106">
        <v>0</v>
      </c>
      <c r="C106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F12D-7259-4AD9-AF61-3CEFCA32FB82}">
  <dimension ref="A1:D7"/>
  <sheetViews>
    <sheetView workbookViewId="0">
      <selection activeCell="A6" sqref="A6:D7"/>
    </sheetView>
  </sheetViews>
  <sheetFormatPr defaultRowHeight="14.5" x14ac:dyDescent="0.35"/>
  <sheetData>
    <row r="1" spans="1:4" x14ac:dyDescent="0.35">
      <c r="A1" t="s">
        <v>1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>
        <v>311</v>
      </c>
      <c r="D2">
        <v>239.3519</v>
      </c>
    </row>
    <row r="3" spans="1:4" x14ac:dyDescent="0.35">
      <c r="A3" t="s">
        <v>14</v>
      </c>
      <c r="B3">
        <v>42</v>
      </c>
      <c r="D3">
        <v>506.20100000000002</v>
      </c>
    </row>
    <row r="4" spans="1:4" x14ac:dyDescent="0.35">
      <c r="A4" t="s">
        <v>15</v>
      </c>
      <c r="B4">
        <v>42</v>
      </c>
      <c r="D4">
        <v>529.54600000000005</v>
      </c>
    </row>
    <row r="5" spans="1:4" x14ac:dyDescent="0.35">
      <c r="A5" t="s">
        <v>16</v>
      </c>
      <c r="B5">
        <v>42</v>
      </c>
      <c r="D5">
        <v>726.89</v>
      </c>
    </row>
    <row r="6" spans="1:4" x14ac:dyDescent="0.35">
      <c r="A6" t="s">
        <v>13</v>
      </c>
      <c r="B6">
        <v>269</v>
      </c>
      <c r="D6">
        <v>-25.00694</v>
      </c>
    </row>
    <row r="7" spans="1:4" x14ac:dyDescent="0.35">
      <c r="A7" t="s">
        <v>17</v>
      </c>
      <c r="B7">
        <v>269</v>
      </c>
      <c r="D7">
        <v>-21.818259999999999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5DED-BFBC-4130-8BD5-10A1437063DA}">
  <dimension ref="A3:AA59"/>
  <sheetViews>
    <sheetView topLeftCell="A28" zoomScale="115" zoomScaleNormal="115" workbookViewId="0">
      <selection activeCell="C55" sqref="C55"/>
    </sheetView>
  </sheetViews>
  <sheetFormatPr defaultRowHeight="14.5" x14ac:dyDescent="0.35"/>
  <cols>
    <col min="1" max="2" width="25.7265625" customWidth="1"/>
  </cols>
  <sheetData>
    <row r="3" spans="1:8" x14ac:dyDescent="0.35">
      <c r="A3" t="s">
        <v>1</v>
      </c>
      <c r="C3" t="s">
        <v>34</v>
      </c>
      <c r="D3" t="s">
        <v>35</v>
      </c>
      <c r="E3" t="s">
        <v>36</v>
      </c>
    </row>
    <row r="4" spans="1:8" x14ac:dyDescent="0.35">
      <c r="A4" t="s">
        <v>10</v>
      </c>
      <c r="C4">
        <v>269</v>
      </c>
      <c r="D4" s="1">
        <v>269</v>
      </c>
      <c r="E4" s="1">
        <v>269</v>
      </c>
    </row>
    <row r="5" spans="1:8" x14ac:dyDescent="0.35">
      <c r="A5" t="s">
        <v>37</v>
      </c>
      <c r="C5" t="s">
        <v>38</v>
      </c>
      <c r="D5" s="1" t="s">
        <v>38</v>
      </c>
      <c r="E5" s="1" t="s">
        <v>38</v>
      </c>
    </row>
    <row r="6" spans="1:8" x14ac:dyDescent="0.35">
      <c r="A6" t="s">
        <v>18</v>
      </c>
      <c r="C6">
        <v>3987</v>
      </c>
      <c r="D6" s="1">
        <v>3992</v>
      </c>
      <c r="E6" s="1">
        <v>4165</v>
      </c>
    </row>
    <row r="7" spans="1:8" x14ac:dyDescent="0.35">
      <c r="A7" t="s">
        <v>2</v>
      </c>
      <c r="C7">
        <v>1061</v>
      </c>
      <c r="D7">
        <v>1176</v>
      </c>
      <c r="E7">
        <v>1048</v>
      </c>
      <c r="G7">
        <f>(D7+D14-D20+C7+C14-C20)/2</f>
        <v>1260.5</v>
      </c>
      <c r="H7">
        <f>(D28/G7)*100</f>
        <v>2.2213407378024592</v>
      </c>
    </row>
    <row r="8" spans="1:8" x14ac:dyDescent="0.35">
      <c r="A8" t="s">
        <v>11</v>
      </c>
      <c r="D8">
        <v>2.29</v>
      </c>
    </row>
    <row r="9" spans="1:8" x14ac:dyDescent="0.35">
      <c r="A9" t="s">
        <v>19</v>
      </c>
      <c r="C9">
        <v>2926</v>
      </c>
      <c r="D9">
        <v>2816</v>
      </c>
      <c r="E9">
        <v>3117</v>
      </c>
    </row>
    <row r="10" spans="1:8" x14ac:dyDescent="0.35">
      <c r="A10" t="s">
        <v>20</v>
      </c>
      <c r="C10">
        <v>5672</v>
      </c>
      <c r="D10">
        <v>4864</v>
      </c>
      <c r="E10">
        <v>4819</v>
      </c>
    </row>
    <row r="11" spans="1:8" x14ac:dyDescent="0.35">
      <c r="A11" t="s">
        <v>21</v>
      </c>
      <c r="C11">
        <v>3952</v>
      </c>
      <c r="D11">
        <v>3512</v>
      </c>
      <c r="E11">
        <v>3532</v>
      </c>
    </row>
    <row r="12" spans="1:8" x14ac:dyDescent="0.35">
      <c r="A12" t="s">
        <v>22</v>
      </c>
      <c r="C12">
        <v>1</v>
      </c>
      <c r="D12">
        <v>6</v>
      </c>
      <c r="E12">
        <v>5</v>
      </c>
    </row>
    <row r="13" spans="1:8" x14ac:dyDescent="0.35">
      <c r="A13" t="s">
        <v>23</v>
      </c>
      <c r="C13">
        <v>1684</v>
      </c>
      <c r="D13">
        <v>866</v>
      </c>
      <c r="E13">
        <v>649</v>
      </c>
    </row>
    <row r="14" spans="1:8" x14ac:dyDescent="0.35">
      <c r="A14" t="s">
        <v>24</v>
      </c>
      <c r="C14">
        <v>0</v>
      </c>
      <c r="D14">
        <v>0</v>
      </c>
      <c r="E14">
        <v>0</v>
      </c>
    </row>
    <row r="15" spans="1:8" x14ac:dyDescent="0.35">
      <c r="A15" t="s">
        <v>25</v>
      </c>
      <c r="C15">
        <v>0</v>
      </c>
      <c r="D15">
        <v>0</v>
      </c>
      <c r="E15">
        <v>0</v>
      </c>
    </row>
    <row r="16" spans="1:8" x14ac:dyDescent="0.35">
      <c r="A16" t="s">
        <v>4</v>
      </c>
      <c r="C16">
        <v>1062</v>
      </c>
      <c r="D16">
        <v>1182</v>
      </c>
      <c r="E16">
        <v>1053</v>
      </c>
    </row>
    <row r="17" spans="1:27" x14ac:dyDescent="0.35">
      <c r="A17" t="s">
        <v>26</v>
      </c>
      <c r="C17">
        <v>4610</v>
      </c>
      <c r="D17">
        <v>3682</v>
      </c>
      <c r="E17">
        <v>3766</v>
      </c>
    </row>
    <row r="18" spans="1:27" x14ac:dyDescent="0.35">
      <c r="A18" t="s">
        <v>27</v>
      </c>
      <c r="C18">
        <v>-1267</v>
      </c>
      <c r="D18">
        <v>-851</v>
      </c>
      <c r="E18">
        <v>-551</v>
      </c>
    </row>
    <row r="19" spans="1:27" x14ac:dyDescent="0.35">
      <c r="A19" t="s">
        <v>28</v>
      </c>
      <c r="C19">
        <v>-1291</v>
      </c>
      <c r="D19">
        <v>-875</v>
      </c>
      <c r="E19">
        <v>-575</v>
      </c>
    </row>
    <row r="20" spans="1:27" x14ac:dyDescent="0.35">
      <c r="A20" t="s">
        <v>29</v>
      </c>
      <c r="C20">
        <v>-181</v>
      </c>
      <c r="D20">
        <v>-103</v>
      </c>
      <c r="E20">
        <v>-94</v>
      </c>
    </row>
    <row r="21" spans="1:27" x14ac:dyDescent="0.35">
      <c r="A21" t="s">
        <v>30</v>
      </c>
      <c r="C21">
        <v>-1086</v>
      </c>
      <c r="D21">
        <v>-748</v>
      </c>
      <c r="E21">
        <v>-457</v>
      </c>
    </row>
    <row r="22" spans="1:27" x14ac:dyDescent="0.35">
      <c r="A22" t="s">
        <v>31</v>
      </c>
      <c r="C22">
        <v>-6</v>
      </c>
      <c r="D22">
        <v>-4</v>
      </c>
      <c r="E22">
        <v>-3</v>
      </c>
    </row>
    <row r="23" spans="1:27" x14ac:dyDescent="0.35">
      <c r="A23" t="s">
        <v>32</v>
      </c>
      <c r="C23">
        <v>0</v>
      </c>
      <c r="D23">
        <v>0</v>
      </c>
      <c r="E23">
        <v>0</v>
      </c>
    </row>
    <row r="24" spans="1:27" x14ac:dyDescent="0.35">
      <c r="A24" t="s">
        <v>5</v>
      </c>
      <c r="C24">
        <v>-187</v>
      </c>
      <c r="D24">
        <v>-107</v>
      </c>
      <c r="E24">
        <v>-97</v>
      </c>
    </row>
    <row r="25" spans="1:27" x14ac:dyDescent="0.35">
      <c r="A25" t="s">
        <v>6</v>
      </c>
      <c r="C25">
        <v>874</v>
      </c>
      <c r="D25">
        <v>1069</v>
      </c>
      <c r="E25">
        <v>951</v>
      </c>
    </row>
    <row r="26" spans="1:27" x14ac:dyDescent="0.35">
      <c r="A26" t="s">
        <v>12</v>
      </c>
      <c r="C26">
        <v>3.2328600000000001</v>
      </c>
      <c r="D26">
        <v>7.5674029999999997</v>
      </c>
      <c r="E26">
        <v>11.87337</v>
      </c>
    </row>
    <row r="27" spans="1:27" x14ac:dyDescent="0.35">
      <c r="A27" t="s">
        <v>33</v>
      </c>
      <c r="C27">
        <v>4012</v>
      </c>
      <c r="D27">
        <v>3564</v>
      </c>
      <c r="E27">
        <v>3574</v>
      </c>
    </row>
    <row r="28" spans="1:27" x14ac:dyDescent="0.35">
      <c r="A28" t="s">
        <v>39</v>
      </c>
      <c r="C28">
        <v>26</v>
      </c>
      <c r="D28">
        <v>28</v>
      </c>
      <c r="E28">
        <v>30</v>
      </c>
    </row>
    <row r="31" spans="1:27" x14ac:dyDescent="0.35">
      <c r="A31" t="s">
        <v>1</v>
      </c>
      <c r="C31" t="s">
        <v>10</v>
      </c>
      <c r="D31" t="s">
        <v>37</v>
      </c>
      <c r="E31" t="s">
        <v>18</v>
      </c>
      <c r="F31" t="s">
        <v>2</v>
      </c>
      <c r="G31" t="s">
        <v>11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4</v>
      </c>
      <c r="P31" t="s">
        <v>26</v>
      </c>
      <c r="Q31" t="s">
        <v>27</v>
      </c>
      <c r="R31" t="s">
        <v>28</v>
      </c>
      <c r="S31" t="s">
        <v>29</v>
      </c>
      <c r="T31" t="s">
        <v>30</v>
      </c>
      <c r="U31" t="s">
        <v>31</v>
      </c>
      <c r="V31" t="s">
        <v>32</v>
      </c>
      <c r="W31" t="s">
        <v>40</v>
      </c>
      <c r="X31" t="s">
        <v>5</v>
      </c>
      <c r="Y31" t="s">
        <v>6</v>
      </c>
      <c r="Z31" t="s">
        <v>12</v>
      </c>
      <c r="AA31" t="s">
        <v>33</v>
      </c>
    </row>
    <row r="32" spans="1:27" x14ac:dyDescent="0.35">
      <c r="A32" t="s">
        <v>41</v>
      </c>
      <c r="C32">
        <v>269</v>
      </c>
      <c r="D32" t="s">
        <v>38</v>
      </c>
      <c r="E32">
        <v>7781</v>
      </c>
      <c r="F32">
        <v>1530</v>
      </c>
      <c r="G32">
        <v>20.74</v>
      </c>
      <c r="H32">
        <v>6251</v>
      </c>
      <c r="I32">
        <v>9858</v>
      </c>
      <c r="J32">
        <v>7871</v>
      </c>
      <c r="K32">
        <v>5</v>
      </c>
      <c r="L32">
        <v>2072</v>
      </c>
      <c r="M32">
        <v>0</v>
      </c>
      <c r="N32">
        <v>0</v>
      </c>
      <c r="O32">
        <v>1535</v>
      </c>
      <c r="P32">
        <v>8323</v>
      </c>
      <c r="Q32">
        <v>-4260</v>
      </c>
      <c r="R32">
        <v>-4284</v>
      </c>
      <c r="S32">
        <v>-2578</v>
      </c>
      <c r="T32">
        <v>-1682</v>
      </c>
      <c r="U32">
        <v>-1</v>
      </c>
      <c r="V32">
        <v>0</v>
      </c>
      <c r="W32">
        <v>23</v>
      </c>
      <c r="X32">
        <v>-2579</v>
      </c>
      <c r="Y32">
        <v>-1049</v>
      </c>
      <c r="Z32">
        <v>-17.260069999999999</v>
      </c>
      <c r="AA32">
        <v>7933</v>
      </c>
    </row>
    <row r="33" spans="1:2" x14ac:dyDescent="0.35">
      <c r="A33" t="s">
        <v>1</v>
      </c>
      <c r="B33" t="s">
        <v>41</v>
      </c>
    </row>
    <row r="35" spans="1:2" x14ac:dyDescent="0.35">
      <c r="A35" t="s">
        <v>10</v>
      </c>
      <c r="B35">
        <v>269</v>
      </c>
    </row>
    <row r="36" spans="1:2" x14ac:dyDescent="0.35">
      <c r="A36" t="s">
        <v>37</v>
      </c>
      <c r="B36" t="s">
        <v>38</v>
      </c>
    </row>
    <row r="37" spans="1:2" x14ac:dyDescent="0.35">
      <c r="A37" t="s">
        <v>18</v>
      </c>
      <c r="B37">
        <v>7781</v>
      </c>
    </row>
    <row r="38" spans="1:2" x14ac:dyDescent="0.35">
      <c r="A38" t="s">
        <v>2</v>
      </c>
      <c r="B38">
        <v>1530</v>
      </c>
    </row>
    <row r="39" spans="1:2" x14ac:dyDescent="0.35">
      <c r="A39" t="s">
        <v>11</v>
      </c>
      <c r="B39">
        <v>20.74</v>
      </c>
    </row>
    <row r="40" spans="1:2" x14ac:dyDescent="0.35">
      <c r="A40" t="s">
        <v>19</v>
      </c>
      <c r="B40">
        <v>6251</v>
      </c>
    </row>
    <row r="41" spans="1:2" x14ac:dyDescent="0.35">
      <c r="A41" t="s">
        <v>20</v>
      </c>
      <c r="B41">
        <v>9858</v>
      </c>
    </row>
    <row r="42" spans="1:2" x14ac:dyDescent="0.35">
      <c r="A42" t="s">
        <v>21</v>
      </c>
      <c r="B42">
        <v>7871</v>
      </c>
    </row>
    <row r="43" spans="1:2" x14ac:dyDescent="0.35">
      <c r="A43" t="s">
        <v>22</v>
      </c>
      <c r="B43">
        <v>5</v>
      </c>
    </row>
    <row r="44" spans="1:2" x14ac:dyDescent="0.35">
      <c r="A44" t="s">
        <v>23</v>
      </c>
      <c r="B44">
        <v>2072</v>
      </c>
    </row>
    <row r="45" spans="1:2" x14ac:dyDescent="0.35">
      <c r="A45" t="s">
        <v>24</v>
      </c>
      <c r="B45">
        <v>0</v>
      </c>
    </row>
    <row r="46" spans="1:2" x14ac:dyDescent="0.35">
      <c r="A46" t="s">
        <v>25</v>
      </c>
      <c r="B46">
        <v>0</v>
      </c>
    </row>
    <row r="47" spans="1:2" x14ac:dyDescent="0.35">
      <c r="A47" t="s">
        <v>4</v>
      </c>
      <c r="B47">
        <v>1535</v>
      </c>
    </row>
    <row r="48" spans="1:2" x14ac:dyDescent="0.35">
      <c r="A48" t="s">
        <v>26</v>
      </c>
      <c r="B48">
        <v>8323</v>
      </c>
    </row>
    <row r="49" spans="1:3" x14ac:dyDescent="0.35">
      <c r="A49" t="s">
        <v>27</v>
      </c>
      <c r="B49">
        <v>-4260</v>
      </c>
    </row>
    <row r="50" spans="1:3" x14ac:dyDescent="0.35">
      <c r="A50" t="s">
        <v>28</v>
      </c>
      <c r="B50">
        <v>-4284</v>
      </c>
    </row>
    <row r="51" spans="1:3" x14ac:dyDescent="0.35">
      <c r="A51" t="s">
        <v>29</v>
      </c>
      <c r="B51">
        <v>-2578</v>
      </c>
    </row>
    <row r="52" spans="1:3" x14ac:dyDescent="0.35">
      <c r="A52" t="s">
        <v>30</v>
      </c>
      <c r="B52">
        <v>-1682</v>
      </c>
    </row>
    <row r="53" spans="1:3" x14ac:dyDescent="0.35">
      <c r="A53" t="s">
        <v>31</v>
      </c>
      <c r="B53">
        <v>-1</v>
      </c>
    </row>
    <row r="54" spans="1:3" x14ac:dyDescent="0.35">
      <c r="A54" t="s">
        <v>32</v>
      </c>
      <c r="B54">
        <v>0</v>
      </c>
    </row>
    <row r="55" spans="1:3" x14ac:dyDescent="0.35">
      <c r="A55" t="s">
        <v>40</v>
      </c>
      <c r="B55">
        <v>23</v>
      </c>
      <c r="C55">
        <f>((B55/B47)*100)*12</f>
        <v>17.980456026058633</v>
      </c>
    </row>
    <row r="56" spans="1:3" x14ac:dyDescent="0.35">
      <c r="A56" t="s">
        <v>5</v>
      </c>
      <c r="B56">
        <v>-2579</v>
      </c>
    </row>
    <row r="57" spans="1:3" x14ac:dyDescent="0.35">
      <c r="A57" t="s">
        <v>6</v>
      </c>
      <c r="B57">
        <v>-1049</v>
      </c>
    </row>
    <row r="58" spans="1:3" x14ac:dyDescent="0.35">
      <c r="A58" t="s">
        <v>12</v>
      </c>
      <c r="B58">
        <v>-17.260069999999999</v>
      </c>
    </row>
    <row r="59" spans="1:3" x14ac:dyDescent="0.35">
      <c r="A59" t="s">
        <v>33</v>
      </c>
      <c r="B59">
        <v>7933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Sheet4</vt:lpstr>
      <vt:lpstr>Sheet2</vt:lpstr>
      <vt:lpstr>Sheet5</vt:lpstr>
      <vt:lpstr>Sheet6</vt:lpstr>
      <vt:lpstr>Sheet7</vt:lpstr>
      <vt:lpstr>Sheet3</vt:lpstr>
      <vt:lpstr>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Emiliano Carlevaro Peresson</cp:lastModifiedBy>
  <dcterms:created xsi:type="dcterms:W3CDTF">2022-02-25T02:55:32Z</dcterms:created>
  <dcterms:modified xsi:type="dcterms:W3CDTF">2022-03-25T03:06:35Z</dcterms:modified>
</cp:coreProperties>
</file>