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data/DBbanks/"/>
    </mc:Choice>
  </mc:AlternateContent>
  <xr:revisionPtr revIDLastSave="0" documentId="8_{354F9654-4559-4C6D-94C3-A44E8237364E}" xr6:coauthVersionLast="47" xr6:coauthVersionMax="47" xr10:uidLastSave="{00000000-0000-0000-0000-000000000000}"/>
  <bookViews>
    <workbookView xWindow="-12396" yWindow="-108" windowWidth="12504" windowHeight="9432" xr2:uid="{9D49D0D2-4CEE-4A68-B8C2-70BACD3B1176}"/>
  </bookViews>
  <sheets>
    <sheet name="Missingbanks" sheetId="1" r:id="rId1"/>
    <sheet name="Computing P_ROA_EST6" sheetId="2" r:id="rId2"/>
  </sheets>
  <definedNames>
    <definedName name="_xlnm._FilterDatabase" localSheetId="0" hidden="1">Missingbanks!$A$1:$E$27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" i="2" l="1"/>
  <c r="L20" i="2"/>
  <c r="J20" i="2"/>
  <c r="K21" i="2"/>
  <c r="K22" i="2"/>
  <c r="K23" i="2"/>
  <c r="K24" i="2"/>
  <c r="K20" i="2"/>
  <c r="I9" i="2"/>
</calcChain>
</file>

<file path=xl/sharedStrings.xml><?xml version="1.0" encoding="utf-8"?>
<sst xmlns="http://schemas.openxmlformats.org/spreadsheetml/2006/main" count="83" uniqueCount="53">
  <si>
    <t>IDENT</t>
  </si>
  <si>
    <t>FQ</t>
  </si>
  <si>
    <t>B_NAME</t>
  </si>
  <si>
    <t>1997q4</t>
  </si>
  <si>
    <t>PROV DEL CHUBUT</t>
  </si>
  <si>
    <t>CORRIENTES S.A.</t>
  </si>
  <si>
    <t>1998q1</t>
  </si>
  <si>
    <t>FORD CRED CF</t>
  </si>
  <si>
    <t>N. BCO LA RIOJA</t>
  </si>
  <si>
    <t>1998q2</t>
  </si>
  <si>
    <t>SANTANDER SA</t>
  </si>
  <si>
    <t>1998q3</t>
  </si>
  <si>
    <t>SANTA CRUZ S.A.</t>
  </si>
  <si>
    <t>OF NEW YORK SA</t>
  </si>
  <si>
    <t>1999q2</t>
  </si>
  <si>
    <t>CATAMARCA</t>
  </si>
  <si>
    <t>MULTIFINANZAS</t>
  </si>
  <si>
    <t>PR BUENOS AIRES</t>
  </si>
  <si>
    <t>1999q3</t>
  </si>
  <si>
    <t>2000q1</t>
  </si>
  <si>
    <t>MUN DE ROSARIO</t>
  </si>
  <si>
    <t>PROV DE CORDOBA</t>
  </si>
  <si>
    <t>2000q2</t>
  </si>
  <si>
    <t>2000q3</t>
  </si>
  <si>
    <t>1997m6</t>
  </si>
  <si>
    <t>FECHAdata</t>
  </si>
  <si>
    <t>RnetoDspImpMonM</t>
  </si>
  <si>
    <t>ActivoN</t>
  </si>
  <si>
    <t>P_ROA</t>
  </si>
  <si>
    <t>P_ROA_EST_PC</t>
  </si>
  <si>
    <t>P_ROA_EST6</t>
  </si>
  <si>
    <t>1999m6</t>
  </si>
  <si>
    <t>1999m7</t>
  </si>
  <si>
    <t>1999m8</t>
  </si>
  <si>
    <t>1999m9</t>
  </si>
  <si>
    <t>1999m10</t>
  </si>
  <si>
    <t>1999m11</t>
  </si>
  <si>
    <t>1999m12</t>
  </si>
  <si>
    <t>1999m5</t>
  </si>
  <si>
    <t>2000m2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</si>
  <si>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</si>
  <si>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</si>
  <si>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</si>
  <si>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</si>
  <si>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</si>
  <si>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</si>
  <si>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</si>
  <si>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</si>
  <si>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</si>
  <si>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</si>
  <si>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1998m7</t>
  </si>
  <si>
    <t>P_ROA_N</t>
  </si>
  <si>
    <t>P_ROA_D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</si>
</sst>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4945-2D1D-4731-9FC5-26074570F336}">
  <dimension ref="A1:E24"/>
  <sheetViews>
    <sheetView tabSelected="1" topLeftCell="A13" zoomScale="160" zoomScaleNormal="160" workbookViewId="0">
      <selection activeCell="B6" sqref="B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14</v>
      </c>
      <c r="B2" t="s">
        <v>14</v>
      </c>
      <c r="C2" t="s">
        <v>17</v>
      </c>
    </row>
    <row r="3" spans="1:5" x14ac:dyDescent="0.35">
      <c r="A3">
        <v>20</v>
      </c>
      <c r="B3" t="s">
        <v>19</v>
      </c>
      <c r="C3" t="s">
        <v>21</v>
      </c>
    </row>
    <row r="4" spans="1:5" x14ac:dyDescent="0.35">
      <c r="A4">
        <v>25</v>
      </c>
      <c r="B4" t="s">
        <v>9</v>
      </c>
      <c r="C4" t="s">
        <v>10</v>
      </c>
      <c r="E4">
        <v>1</v>
      </c>
    </row>
    <row r="5" spans="1:5" x14ac:dyDescent="0.35">
      <c r="A5">
        <v>65</v>
      </c>
      <c r="B5" t="s">
        <v>19</v>
      </c>
      <c r="C5" t="s">
        <v>20</v>
      </c>
    </row>
    <row r="6" spans="1:5" x14ac:dyDescent="0.35">
      <c r="A6">
        <v>66</v>
      </c>
      <c r="B6" t="s">
        <v>9</v>
      </c>
      <c r="E6">
        <v>1</v>
      </c>
    </row>
    <row r="7" spans="1:5" x14ac:dyDescent="0.35">
      <c r="A7">
        <v>83</v>
      </c>
      <c r="B7" t="s">
        <v>3</v>
      </c>
      <c r="C7" t="s">
        <v>4</v>
      </c>
      <c r="E7">
        <v>1</v>
      </c>
    </row>
    <row r="8" spans="1:5" x14ac:dyDescent="0.35">
      <c r="A8">
        <v>86</v>
      </c>
      <c r="B8" t="s">
        <v>11</v>
      </c>
      <c r="C8" t="s">
        <v>12</v>
      </c>
    </row>
    <row r="9" spans="1:5" x14ac:dyDescent="0.35">
      <c r="A9">
        <v>92</v>
      </c>
      <c r="B9" t="s">
        <v>14</v>
      </c>
      <c r="C9" t="s">
        <v>15</v>
      </c>
    </row>
    <row r="10" spans="1:5" x14ac:dyDescent="0.35">
      <c r="A10">
        <v>94</v>
      </c>
      <c r="B10" t="s">
        <v>3</v>
      </c>
      <c r="C10" t="s">
        <v>5</v>
      </c>
      <c r="E10">
        <v>1</v>
      </c>
    </row>
    <row r="11" spans="1:5" x14ac:dyDescent="0.35">
      <c r="A11">
        <v>253</v>
      </c>
      <c r="B11" t="s">
        <v>11</v>
      </c>
      <c r="C11" t="s">
        <v>13</v>
      </c>
    </row>
    <row r="12" spans="1:5" x14ac:dyDescent="0.35">
      <c r="A12">
        <v>309</v>
      </c>
      <c r="B12" t="s">
        <v>6</v>
      </c>
      <c r="C12" t="s">
        <v>8</v>
      </c>
    </row>
    <row r="13" spans="1:5" x14ac:dyDescent="0.35">
      <c r="A13">
        <v>309</v>
      </c>
      <c r="B13" t="s">
        <v>22</v>
      </c>
      <c r="C13" t="s">
        <v>8</v>
      </c>
    </row>
    <row r="14" spans="1:5" x14ac:dyDescent="0.35">
      <c r="A14">
        <v>309</v>
      </c>
      <c r="B14" t="s">
        <v>22</v>
      </c>
      <c r="C14" t="s">
        <v>8</v>
      </c>
    </row>
    <row r="15" spans="1:5" x14ac:dyDescent="0.35">
      <c r="A15">
        <v>316</v>
      </c>
      <c r="B15" t="s">
        <v>3</v>
      </c>
    </row>
    <row r="16" spans="1:5" x14ac:dyDescent="0.35">
      <c r="A16">
        <v>316</v>
      </c>
      <c r="B16" t="s">
        <v>3</v>
      </c>
    </row>
    <row r="17" spans="1:5" x14ac:dyDescent="0.35">
      <c r="A17">
        <v>44059</v>
      </c>
      <c r="B17" t="s">
        <v>6</v>
      </c>
      <c r="C17" t="s">
        <v>7</v>
      </c>
      <c r="E17">
        <v>1</v>
      </c>
    </row>
    <row r="18" spans="1:5" x14ac:dyDescent="0.35">
      <c r="A18">
        <v>44059</v>
      </c>
      <c r="B18" t="s">
        <v>18</v>
      </c>
      <c r="C18" t="s">
        <v>7</v>
      </c>
    </row>
    <row r="19" spans="1:5" x14ac:dyDescent="0.35">
      <c r="A19">
        <v>44059</v>
      </c>
      <c r="B19" t="s">
        <v>23</v>
      </c>
      <c r="C19" t="s">
        <v>7</v>
      </c>
    </row>
    <row r="20" spans="1:5" x14ac:dyDescent="0.35">
      <c r="A20">
        <v>44059</v>
      </c>
      <c r="B20" t="s">
        <v>6</v>
      </c>
      <c r="C20" t="s">
        <v>7</v>
      </c>
    </row>
    <row r="21" spans="1:5" x14ac:dyDescent="0.35">
      <c r="A21">
        <v>44059</v>
      </c>
      <c r="B21" t="s">
        <v>18</v>
      </c>
      <c r="C21" t="s">
        <v>7</v>
      </c>
    </row>
    <row r="22" spans="1:5" x14ac:dyDescent="0.35">
      <c r="A22">
        <v>44059</v>
      </c>
      <c r="B22" t="s">
        <v>23</v>
      </c>
      <c r="C22" t="s">
        <v>7</v>
      </c>
    </row>
    <row r="23" spans="1:5" x14ac:dyDescent="0.35">
      <c r="A23">
        <v>45072</v>
      </c>
      <c r="B23" t="s">
        <v>14</v>
      </c>
      <c r="C23" t="s">
        <v>16</v>
      </c>
    </row>
    <row r="24" spans="1:5" x14ac:dyDescent="0.35">
      <c r="A24">
        <v>45072</v>
      </c>
      <c r="B24" t="s">
        <v>14</v>
      </c>
      <c r="C24" t="s">
        <v>16</v>
      </c>
    </row>
  </sheetData>
  <autoFilter ref="A1:E27" xr:uid="{C51A4945-2D1D-4731-9FC5-26074570F33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7D57-B8F0-4B9B-826D-0ECE0BDCE1A1}">
  <dimension ref="A1:L25"/>
  <sheetViews>
    <sheetView topLeftCell="A10" workbookViewId="0">
      <selection activeCell="C20" sqref="C15:C20"/>
    </sheetView>
  </sheetViews>
  <sheetFormatPr defaultRowHeight="14.5" x14ac:dyDescent="0.35"/>
  <cols>
    <col min="5" max="5" width="9.81640625" bestFit="1" customWidth="1"/>
    <col min="8" max="8" width="11.36328125" customWidth="1"/>
    <col min="9" max="9" width="11.81640625" bestFit="1" customWidth="1"/>
  </cols>
  <sheetData>
    <row r="1" spans="1:10" x14ac:dyDescent="0.35">
      <c r="A1" t="s">
        <v>25</v>
      </c>
      <c r="B1" t="s">
        <v>0</v>
      </c>
      <c r="C1" t="s">
        <v>26</v>
      </c>
      <c r="D1" t="s">
        <v>27</v>
      </c>
      <c r="F1" t="s">
        <v>28</v>
      </c>
      <c r="G1" t="s">
        <v>29</v>
      </c>
      <c r="H1" t="s">
        <v>30</v>
      </c>
    </row>
    <row r="2" spans="1:10" x14ac:dyDescent="0.35">
      <c r="A2" t="s">
        <v>38</v>
      </c>
      <c r="B2">
        <v>20</v>
      </c>
      <c r="C2">
        <v>140</v>
      </c>
      <c r="D2">
        <v>2195570</v>
      </c>
      <c r="F2">
        <v>-0.33</v>
      </c>
      <c r="G2">
        <v>-0.47984389999999999</v>
      </c>
      <c r="H2">
        <v>-0.89326209999999995</v>
      </c>
    </row>
    <row r="3" spans="1:10" x14ac:dyDescent="0.35">
      <c r="A3" t="s">
        <v>31</v>
      </c>
      <c r="B3">
        <v>20</v>
      </c>
      <c r="C3">
        <v>-11451</v>
      </c>
      <c r="D3">
        <v>2143552</v>
      </c>
      <c r="G3">
        <v>-0.33846340000000003</v>
      </c>
      <c r="H3">
        <v>-0.80244329999999997</v>
      </c>
    </row>
    <row r="4" spans="1:10" x14ac:dyDescent="0.35">
      <c r="A4" t="s">
        <v>32</v>
      </c>
      <c r="B4">
        <v>20</v>
      </c>
      <c r="C4">
        <v>-2682</v>
      </c>
      <c r="D4">
        <v>2026955</v>
      </c>
      <c r="F4">
        <v>-0.28999999999999998</v>
      </c>
      <c r="G4">
        <v>-0.77254999999999996</v>
      </c>
      <c r="H4">
        <v>-0.96339109999999994</v>
      </c>
    </row>
    <row r="5" spans="1:10" x14ac:dyDescent="0.35">
      <c r="A5" t="s">
        <v>33</v>
      </c>
      <c r="B5">
        <v>20</v>
      </c>
      <c r="C5">
        <v>-1491</v>
      </c>
      <c r="D5">
        <v>2108517</v>
      </c>
      <c r="F5">
        <v>0.08</v>
      </c>
      <c r="G5">
        <v>-0.85795670000000002</v>
      </c>
      <c r="H5">
        <v>-1.2814939999999999</v>
      </c>
    </row>
    <row r="6" spans="1:10" x14ac:dyDescent="0.35">
      <c r="A6" t="s">
        <v>34</v>
      </c>
      <c r="B6">
        <v>20</v>
      </c>
      <c r="C6">
        <v>-11593</v>
      </c>
      <c r="D6">
        <v>2062248</v>
      </c>
      <c r="G6">
        <v>-0.4890234</v>
      </c>
      <c r="H6">
        <v>-1.403157</v>
      </c>
    </row>
    <row r="7" spans="1:10" x14ac:dyDescent="0.35">
      <c r="A7" t="s">
        <v>35</v>
      </c>
      <c r="B7">
        <v>20</v>
      </c>
      <c r="C7">
        <v>-50</v>
      </c>
      <c r="D7">
        <v>2024868</v>
      </c>
      <c r="F7">
        <v>-1.39</v>
      </c>
      <c r="G7">
        <v>-1.8073349999999999</v>
      </c>
      <c r="H7">
        <v>-2.5755479999999999</v>
      </c>
    </row>
    <row r="8" spans="1:10" x14ac:dyDescent="0.35">
      <c r="A8" t="s">
        <v>36</v>
      </c>
      <c r="B8">
        <v>20</v>
      </c>
      <c r="C8">
        <v>-1472</v>
      </c>
      <c r="D8">
        <v>2027424</v>
      </c>
      <c r="F8">
        <v>-1.42</v>
      </c>
      <c r="G8">
        <v>-1.737938</v>
      </c>
      <c r="H8">
        <v>-2.591399</v>
      </c>
    </row>
    <row r="9" spans="1:10" x14ac:dyDescent="0.35">
      <c r="A9" t="s">
        <v>37</v>
      </c>
      <c r="B9">
        <v>20</v>
      </c>
      <c r="C9">
        <v>6424</v>
      </c>
      <c r="D9">
        <v>2023786</v>
      </c>
      <c r="F9">
        <v>-1.07</v>
      </c>
      <c r="G9">
        <v>-1.7818229999999999</v>
      </c>
      <c r="H9">
        <v>-2.7826379999999999</v>
      </c>
      <c r="I9">
        <f>(SUM(C2:C8)/(SUM(D2:D8)*(1/6)))*100</f>
        <v>-1.1761767353703105</v>
      </c>
    </row>
    <row r="10" spans="1:10" x14ac:dyDescent="0.35">
      <c r="A10" t="s">
        <v>39</v>
      </c>
      <c r="B10">
        <v>20</v>
      </c>
      <c r="C10">
        <v>-2485</v>
      </c>
      <c r="D10">
        <v>1964930</v>
      </c>
      <c r="G10">
        <v>-1.0235510000000001</v>
      </c>
    </row>
    <row r="13" spans="1:10" x14ac:dyDescent="0.35">
      <c r="A13" t="s">
        <v>25</v>
      </c>
      <c r="B13" t="s">
        <v>0</v>
      </c>
      <c r="C13" t="s">
        <v>26</v>
      </c>
      <c r="D13" t="s">
        <v>27</v>
      </c>
      <c r="F13" t="s">
        <v>28</v>
      </c>
      <c r="G13" t="s">
        <v>29</v>
      </c>
      <c r="H13" t="s">
        <v>30</v>
      </c>
      <c r="I13" t="s">
        <v>51</v>
      </c>
      <c r="J13" t="s">
        <v>52</v>
      </c>
    </row>
    <row r="14" spans="1:10" x14ac:dyDescent="0.35">
      <c r="A14" t="s">
        <v>24</v>
      </c>
      <c r="B14">
        <v>25</v>
      </c>
      <c r="D14">
        <v>2364836</v>
      </c>
      <c r="F14">
        <v>0.08</v>
      </c>
    </row>
    <row r="15" spans="1:10" x14ac:dyDescent="0.35">
      <c r="A15" t="s">
        <v>40</v>
      </c>
      <c r="B15">
        <v>25</v>
      </c>
      <c r="C15">
        <v>-2823</v>
      </c>
      <c r="D15">
        <v>1821850</v>
      </c>
      <c r="F15">
        <v>0.02</v>
      </c>
    </row>
    <row r="16" spans="1:10" x14ac:dyDescent="0.35">
      <c r="A16" t="s">
        <v>41</v>
      </c>
      <c r="B16">
        <v>25</v>
      </c>
      <c r="C16">
        <v>-560</v>
      </c>
      <c r="D16">
        <v>1479359</v>
      </c>
      <c r="F16">
        <v>0</v>
      </c>
    </row>
    <row r="17" spans="1:12" x14ac:dyDescent="0.35">
      <c r="A17" t="s">
        <v>42</v>
      </c>
      <c r="B17">
        <v>25</v>
      </c>
      <c r="C17">
        <v>-507</v>
      </c>
      <c r="D17">
        <v>732038</v>
      </c>
    </row>
    <row r="18" spans="1:12" x14ac:dyDescent="0.35">
      <c r="A18" t="s">
        <v>43</v>
      </c>
      <c r="B18">
        <v>25</v>
      </c>
      <c r="C18">
        <v>-2315</v>
      </c>
      <c r="D18">
        <v>648679</v>
      </c>
      <c r="F18">
        <v>-0.17</v>
      </c>
    </row>
    <row r="19" spans="1:12" x14ac:dyDescent="0.35">
      <c r="A19" t="s">
        <v>44</v>
      </c>
      <c r="B19">
        <v>25</v>
      </c>
      <c r="C19">
        <v>1342</v>
      </c>
      <c r="D19">
        <v>533061</v>
      </c>
      <c r="F19">
        <v>-0.26</v>
      </c>
    </row>
    <row r="20" spans="1:12" x14ac:dyDescent="0.35">
      <c r="A20" t="s">
        <v>45</v>
      </c>
      <c r="B20">
        <v>25</v>
      </c>
      <c r="C20">
        <v>883</v>
      </c>
      <c r="D20">
        <v>640695</v>
      </c>
      <c r="F20">
        <v>-0.05</v>
      </c>
      <c r="H20">
        <v>-1.2894760000000001</v>
      </c>
      <c r="I20">
        <f>SUM(C15:C20)</f>
        <v>-3980</v>
      </c>
      <c r="J20">
        <f>SUM(D14:D19)*(1/6)</f>
        <v>1263303.8333333333</v>
      </c>
      <c r="K20">
        <f>(SUM(C15:C20)/((1/6)*SUM(D14:D19)))*2*100</f>
        <v>-0.63009386894654407</v>
      </c>
      <c r="L20">
        <f>(SUM(C15:C20)/J20)*100*2</f>
        <v>-0.63009386894654407</v>
      </c>
    </row>
    <row r="21" spans="1:12" x14ac:dyDescent="0.35">
      <c r="A21" t="s">
        <v>46</v>
      </c>
      <c r="B21">
        <v>25</v>
      </c>
      <c r="C21">
        <v>-298</v>
      </c>
      <c r="D21">
        <v>589893</v>
      </c>
      <c r="F21">
        <v>-0.02</v>
      </c>
      <c r="H21">
        <v>-0.59388470000000004</v>
      </c>
      <c r="K21">
        <f>(SUM(C16:C21)/((1/6)*SUM(D15:D20)))*2*100</f>
        <v>-0.29817192941829834</v>
      </c>
    </row>
    <row r="22" spans="1:12" x14ac:dyDescent="0.35">
      <c r="A22" t="s">
        <v>47</v>
      </c>
      <c r="B22">
        <v>25</v>
      </c>
      <c r="C22">
        <v>142</v>
      </c>
      <c r="D22">
        <v>652911</v>
      </c>
      <c r="F22">
        <v>0.12</v>
      </c>
      <c r="H22">
        <v>-0.2496688</v>
      </c>
      <c r="K22">
        <f>(SUM(C17:C22)/((1/6)*SUM(D16:D21)))*2*100</f>
        <v>-0.19542684740117547</v>
      </c>
    </row>
    <row r="23" spans="1:12" x14ac:dyDescent="0.35">
      <c r="A23" t="s">
        <v>48</v>
      </c>
      <c r="B23">
        <v>25</v>
      </c>
      <c r="C23">
        <v>2447</v>
      </c>
      <c r="D23">
        <v>633689</v>
      </c>
      <c r="F23">
        <v>0.38</v>
      </c>
      <c r="H23">
        <v>-8.0900100000000003E-2</v>
      </c>
      <c r="K23">
        <f>(SUM(C18:C23)/((1/6)*SUM(D17:D22)))*2*100</f>
        <v>0.69555104881734986</v>
      </c>
    </row>
    <row r="24" spans="1:12" x14ac:dyDescent="0.35">
      <c r="A24" t="s">
        <v>49</v>
      </c>
      <c r="B24">
        <v>25</v>
      </c>
      <c r="C24">
        <v>1195</v>
      </c>
      <c r="D24">
        <v>642807</v>
      </c>
      <c r="H24">
        <v>1.4942709999999999</v>
      </c>
      <c r="K24">
        <f>(SUM(C19:C24)/((1/6)*SUM(D18:D23)))*2*100</f>
        <v>1.8527530138461739</v>
      </c>
    </row>
    <row r="25" spans="1:12" x14ac:dyDescent="0.35">
      <c r="A25" t="s">
        <v>50</v>
      </c>
      <c r="B25">
        <v>25</v>
      </c>
      <c r="D25">
        <v>111969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Missingbanks</vt:lpstr>
      <vt:lpstr>Computing P_ROA_EST6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2022-03-21T03:54:16Z</dcterms:created>
  <dcterms:modified xsi:type="dcterms:W3CDTF">2022-03-21T08:06:38Z</dcterms:modified>
</cp:coreProperties>
</file>