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" windowWidth="11535" windowHeight="5730" activeTab="1"/>
  </bookViews>
  <sheets>
    <sheet name="Posiciones" sheetId="1" r:id="rId1"/>
    <sheet name="Sheet1" sheetId="2" r:id="rId2"/>
  </sheets>
  <calcPr calcId="145621"/>
</workbook>
</file>

<file path=xl/calcChain.xml><?xml version="1.0" encoding="utf-8"?>
<calcChain xmlns="http://schemas.openxmlformats.org/spreadsheetml/2006/main">
  <c r="O4" i="2" l="1"/>
  <c r="M4" i="2" s="1"/>
  <c r="K9" i="2"/>
  <c r="N4" i="2" l="1"/>
  <c r="K10" i="2"/>
  <c r="K11" i="2"/>
  <c r="K12" i="2"/>
  <c r="K13" i="2"/>
  <c r="K14" i="2"/>
  <c r="N3" i="2"/>
  <c r="K6" i="2" l="1"/>
  <c r="D4" i="2"/>
  <c r="D6" i="2"/>
  <c r="D8" i="2"/>
  <c r="D10" i="2"/>
  <c r="E98" i="2"/>
  <c r="E8" i="2"/>
  <c r="H8" i="2"/>
  <c r="E9" i="2"/>
  <c r="F9" i="2" s="1"/>
  <c r="H9" i="2"/>
  <c r="E10" i="2"/>
  <c r="H10" i="2"/>
  <c r="E11" i="2"/>
  <c r="F11" i="2" s="1"/>
  <c r="H11" i="2"/>
  <c r="E12" i="2"/>
  <c r="H12" i="2"/>
  <c r="E13" i="2"/>
  <c r="F13" i="2" s="1"/>
  <c r="H13" i="2"/>
  <c r="E14" i="2"/>
  <c r="H14" i="2"/>
  <c r="E15" i="2"/>
  <c r="F15" i="2" s="1"/>
  <c r="H15" i="2"/>
  <c r="E16" i="2"/>
  <c r="H16" i="2"/>
  <c r="E17" i="2"/>
  <c r="F17" i="2" s="1"/>
  <c r="H17" i="2"/>
  <c r="E18" i="2"/>
  <c r="H18" i="2"/>
  <c r="E19" i="2"/>
  <c r="F19" i="2" s="1"/>
  <c r="H19" i="2"/>
  <c r="E20" i="2"/>
  <c r="H20" i="2"/>
  <c r="E21" i="2"/>
  <c r="F21" i="2" s="1"/>
  <c r="H21" i="2"/>
  <c r="E22" i="2"/>
  <c r="H22" i="2"/>
  <c r="E23" i="2"/>
  <c r="F23" i="2" s="1"/>
  <c r="H23" i="2"/>
  <c r="E24" i="2"/>
  <c r="H24" i="2"/>
  <c r="E25" i="2"/>
  <c r="F25" i="2" s="1"/>
  <c r="H25" i="2"/>
  <c r="E26" i="2"/>
  <c r="H26" i="2"/>
  <c r="E27" i="2"/>
  <c r="F27" i="2" s="1"/>
  <c r="H27" i="2"/>
  <c r="E28" i="2"/>
  <c r="H28" i="2"/>
  <c r="E29" i="2"/>
  <c r="F29" i="2" s="1"/>
  <c r="H29" i="2"/>
  <c r="E30" i="2"/>
  <c r="H30" i="2"/>
  <c r="E31" i="2"/>
  <c r="F31" i="2" s="1"/>
  <c r="H31" i="2"/>
  <c r="E32" i="2"/>
  <c r="H32" i="2"/>
  <c r="E33" i="2"/>
  <c r="F33" i="2" s="1"/>
  <c r="H33" i="2"/>
  <c r="K3" i="2" s="1"/>
  <c r="E34" i="2"/>
  <c r="H34" i="2"/>
  <c r="E35" i="2"/>
  <c r="F35" i="2" s="1"/>
  <c r="H35" i="2"/>
  <c r="E36" i="2"/>
  <c r="H36" i="2"/>
  <c r="E37" i="2"/>
  <c r="F37" i="2" s="1"/>
  <c r="H37" i="2"/>
  <c r="E38" i="2"/>
  <c r="H38" i="2"/>
  <c r="E39" i="2"/>
  <c r="F39" i="2" s="1"/>
  <c r="H39" i="2"/>
  <c r="E40" i="2"/>
  <c r="H40" i="2"/>
  <c r="E41" i="2"/>
  <c r="F41" i="2" s="1"/>
  <c r="H41" i="2"/>
  <c r="E42" i="2"/>
  <c r="H42" i="2"/>
  <c r="E43" i="2"/>
  <c r="F43" i="2" s="1"/>
  <c r="H43" i="2"/>
  <c r="E44" i="2"/>
  <c r="H44" i="2"/>
  <c r="E45" i="2"/>
  <c r="F45" i="2" s="1"/>
  <c r="H45" i="2"/>
  <c r="E46" i="2"/>
  <c r="H46" i="2"/>
  <c r="E47" i="2"/>
  <c r="F47" i="2" s="1"/>
  <c r="H47" i="2"/>
  <c r="E48" i="2"/>
  <c r="H48" i="2"/>
  <c r="E49" i="2"/>
  <c r="F49" i="2" s="1"/>
  <c r="H49" i="2"/>
  <c r="E50" i="2"/>
  <c r="H50" i="2"/>
  <c r="E51" i="2"/>
  <c r="F51" i="2" s="1"/>
  <c r="H51" i="2"/>
  <c r="E52" i="2"/>
  <c r="H52" i="2"/>
  <c r="E53" i="2"/>
  <c r="F53" i="2" s="1"/>
  <c r="H53" i="2"/>
  <c r="E54" i="2"/>
  <c r="H54" i="2"/>
  <c r="E55" i="2"/>
  <c r="F55" i="2" s="1"/>
  <c r="H55" i="2"/>
  <c r="E56" i="2"/>
  <c r="H56" i="2"/>
  <c r="E57" i="2"/>
  <c r="F57" i="2" s="1"/>
  <c r="H57" i="2"/>
  <c r="E58" i="2"/>
  <c r="H58" i="2"/>
  <c r="E59" i="2"/>
  <c r="F59" i="2" s="1"/>
  <c r="H59" i="2"/>
  <c r="E60" i="2"/>
  <c r="H60" i="2"/>
  <c r="E61" i="2"/>
  <c r="F61" i="2" s="1"/>
  <c r="H61" i="2"/>
  <c r="E62" i="2"/>
  <c r="H62" i="2"/>
  <c r="E63" i="2"/>
  <c r="F63" i="2" s="1"/>
  <c r="H63" i="2"/>
  <c r="E64" i="2"/>
  <c r="H64" i="2"/>
  <c r="E65" i="2"/>
  <c r="F65" i="2" s="1"/>
  <c r="H65" i="2"/>
  <c r="E66" i="2"/>
  <c r="H66" i="2"/>
  <c r="E67" i="2"/>
  <c r="F67" i="2" s="1"/>
  <c r="H67" i="2"/>
  <c r="E68" i="2"/>
  <c r="H68" i="2"/>
  <c r="E69" i="2"/>
  <c r="F69" i="2" s="1"/>
  <c r="H69" i="2"/>
  <c r="E70" i="2"/>
  <c r="H70" i="2"/>
  <c r="E71" i="2"/>
  <c r="F71" i="2" s="1"/>
  <c r="H71" i="2"/>
  <c r="E72" i="2"/>
  <c r="H72" i="2"/>
  <c r="E73" i="2"/>
  <c r="F73" i="2" s="1"/>
  <c r="H73" i="2"/>
  <c r="E74" i="2"/>
  <c r="H74" i="2"/>
  <c r="E75" i="2"/>
  <c r="F75" i="2" s="1"/>
  <c r="H75" i="2"/>
  <c r="E76" i="2"/>
  <c r="H76" i="2"/>
  <c r="E77" i="2"/>
  <c r="F77" i="2" s="1"/>
  <c r="H77" i="2"/>
  <c r="E78" i="2"/>
  <c r="H78" i="2"/>
  <c r="E79" i="2"/>
  <c r="F79" i="2" s="1"/>
  <c r="H79" i="2"/>
  <c r="E80" i="2"/>
  <c r="H80" i="2"/>
  <c r="E81" i="2"/>
  <c r="F81" i="2" s="1"/>
  <c r="H81" i="2"/>
  <c r="E82" i="2"/>
  <c r="H82" i="2"/>
  <c r="E83" i="2"/>
  <c r="F83" i="2" s="1"/>
  <c r="H83" i="2"/>
  <c r="E84" i="2"/>
  <c r="H84" i="2"/>
  <c r="E85" i="2"/>
  <c r="F85" i="2" s="1"/>
  <c r="H85" i="2"/>
  <c r="E86" i="2"/>
  <c r="H86" i="2"/>
  <c r="E87" i="2"/>
  <c r="F87" i="2" s="1"/>
  <c r="H87" i="2"/>
  <c r="E88" i="2"/>
  <c r="H88" i="2"/>
  <c r="E89" i="2"/>
  <c r="F89" i="2" s="1"/>
  <c r="H89" i="2"/>
  <c r="E90" i="2"/>
  <c r="H90" i="2"/>
  <c r="E91" i="2"/>
  <c r="F91" i="2" s="1"/>
  <c r="H91" i="2"/>
  <c r="E92" i="2"/>
  <c r="H92" i="2"/>
  <c r="E93" i="2"/>
  <c r="F93" i="2" s="1"/>
  <c r="H93" i="2"/>
  <c r="E94" i="2"/>
  <c r="F94" i="2"/>
  <c r="H94" i="2"/>
  <c r="F98" i="2"/>
  <c r="H98" i="2"/>
  <c r="H7" i="2"/>
  <c r="E7" i="2"/>
  <c r="K7" i="2"/>
  <c r="H6" i="2"/>
  <c r="E6" i="2"/>
  <c r="F6" i="2" s="1"/>
  <c r="H5" i="2"/>
  <c r="E5" i="2"/>
  <c r="F5" i="2" s="1"/>
  <c r="H4" i="2"/>
  <c r="E4" i="2"/>
  <c r="E3" i="2"/>
  <c r="F3" i="2" s="1"/>
  <c r="K2" i="2"/>
  <c r="F8" i="2" s="1"/>
  <c r="F92" i="2" l="1"/>
  <c r="F90" i="2"/>
  <c r="F88" i="2"/>
  <c r="F86" i="2"/>
  <c r="F84" i="2"/>
  <c r="F82" i="2"/>
  <c r="F80" i="2"/>
  <c r="F78" i="2"/>
  <c r="F76" i="2"/>
  <c r="F74" i="2"/>
  <c r="F72" i="2"/>
  <c r="F70" i="2"/>
  <c r="F68" i="2"/>
  <c r="F66" i="2"/>
  <c r="F64" i="2"/>
  <c r="F62" i="2"/>
  <c r="F60" i="2"/>
  <c r="F58" i="2"/>
  <c r="F56" i="2"/>
  <c r="F54" i="2"/>
  <c r="F52" i="2"/>
  <c r="F50" i="2"/>
  <c r="F48" i="2"/>
  <c r="F46" i="2"/>
  <c r="F44" i="2"/>
  <c r="F42" i="2"/>
  <c r="F40" i="2"/>
  <c r="F38" i="2"/>
  <c r="F36" i="2"/>
  <c r="F34" i="2"/>
  <c r="F32" i="2"/>
  <c r="F30" i="2"/>
  <c r="F28" i="2"/>
  <c r="F26" i="2"/>
  <c r="F24" i="2"/>
  <c r="F22" i="2"/>
  <c r="F20" i="2"/>
  <c r="F18" i="2"/>
  <c r="F16" i="2"/>
  <c r="F14" i="2"/>
  <c r="F12" i="2"/>
  <c r="F10" i="2"/>
  <c r="K4" i="2"/>
  <c r="K5" i="2" s="1"/>
  <c r="F4" i="2"/>
  <c r="F7" i="2"/>
  <c r="E95" i="2"/>
  <c r="F95" i="2" s="1"/>
  <c r="H95" i="2"/>
  <c r="I4" i="2"/>
  <c r="I5" i="2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I55" i="2" s="1"/>
  <c r="I56" i="2" s="1"/>
  <c r="I57" i="2" s="1"/>
  <c r="I58" i="2" s="1"/>
  <c r="I59" i="2" s="1"/>
  <c r="I60" i="2" s="1"/>
  <c r="I61" i="2" s="1"/>
  <c r="I62" i="2" s="1"/>
  <c r="I63" i="2" s="1"/>
  <c r="I64" i="2" s="1"/>
  <c r="I65" i="2" s="1"/>
  <c r="I66" i="2" s="1"/>
  <c r="I67" i="2" s="1"/>
  <c r="I68" i="2" s="1"/>
  <c r="I69" i="2" s="1"/>
  <c r="I70" i="2" s="1"/>
  <c r="I71" i="2" s="1"/>
  <c r="I72" i="2" s="1"/>
  <c r="I73" i="2" s="1"/>
  <c r="I74" i="2" s="1"/>
  <c r="I75" i="2" s="1"/>
  <c r="I76" i="2" s="1"/>
  <c r="I77" i="2" s="1"/>
  <c r="I78" i="2" s="1"/>
  <c r="I79" i="2" s="1"/>
  <c r="I80" i="2" s="1"/>
  <c r="I81" i="2" s="1"/>
  <c r="I82" i="2" s="1"/>
  <c r="I83" i="2" s="1"/>
  <c r="I84" i="2" s="1"/>
  <c r="I85" i="2" s="1"/>
  <c r="I86" i="2" s="1"/>
  <c r="I87" i="2" s="1"/>
  <c r="I88" i="2" s="1"/>
  <c r="I89" i="2" s="1"/>
  <c r="I90" i="2" s="1"/>
  <c r="I91" i="2" s="1"/>
  <c r="I92" i="2" s="1"/>
  <c r="I93" i="2" s="1"/>
  <c r="I94" i="2" s="1"/>
  <c r="I95" i="2" s="1"/>
  <c r="I96" i="2" s="1"/>
  <c r="I97" i="2" s="1"/>
  <c r="I98" i="2" s="1"/>
  <c r="E96" i="2" l="1"/>
  <c r="F96" i="2" s="1"/>
  <c r="H96" i="2"/>
  <c r="E97" i="2"/>
  <c r="F97" i="2" s="1"/>
  <c r="H97" i="2"/>
  <c r="N5" i="2" l="1"/>
  <c r="O5" i="2" s="1"/>
  <c r="M5" i="2" l="1"/>
  <c r="N6" i="2" s="1"/>
  <c r="O6" i="2" s="1"/>
  <c r="M6" i="2" l="1"/>
  <c r="N7" i="2" s="1"/>
  <c r="O7" i="2" s="1"/>
  <c r="M7" i="2" l="1"/>
  <c r="N8" i="2" s="1"/>
  <c r="O8" i="2" s="1"/>
  <c r="M8" i="2" l="1"/>
  <c r="N9" i="2" s="1"/>
  <c r="O9" i="2" s="1"/>
  <c r="M9" i="2" l="1"/>
  <c r="N10" i="2" s="1"/>
  <c r="O10" i="2" s="1"/>
  <c r="M10" i="2" l="1"/>
  <c r="N11" i="2" s="1"/>
  <c r="O11" i="2" s="1"/>
  <c r="M11" i="2" l="1"/>
  <c r="N12" i="2" s="1"/>
  <c r="O12" i="2" s="1"/>
  <c r="M12" i="2" l="1"/>
  <c r="N13" i="2" s="1"/>
  <c r="O13" i="2" s="1"/>
  <c r="M13" i="2" l="1"/>
  <c r="N14" i="2" s="1"/>
  <c r="O14" i="2" s="1"/>
  <c r="M14" i="2" l="1"/>
  <c r="N15" i="2" s="1"/>
  <c r="O15" i="2" s="1"/>
  <c r="M15" i="2" l="1"/>
  <c r="N16" i="2" s="1"/>
  <c r="O16" i="2" s="1"/>
  <c r="M16" i="2" l="1"/>
  <c r="N17" i="2" s="1"/>
  <c r="O17" i="2" s="1"/>
  <c r="M17" i="2" l="1"/>
  <c r="N18" i="2" s="1"/>
  <c r="O18" i="2" s="1"/>
  <c r="M18" i="2" l="1"/>
  <c r="N19" i="2" s="1"/>
  <c r="O19" i="2" s="1"/>
  <c r="M19" i="2" l="1"/>
  <c r="N20" i="2" s="1"/>
  <c r="O20" i="2" s="1"/>
  <c r="M20" i="2" l="1"/>
  <c r="N21" i="2" s="1"/>
  <c r="O21" i="2" s="1"/>
  <c r="M21" i="2" l="1"/>
  <c r="N22" i="2" s="1"/>
  <c r="O22" i="2" s="1"/>
  <c r="M22" i="2" l="1"/>
  <c r="N23" i="2" s="1"/>
  <c r="O23" i="2" s="1"/>
  <c r="M23" i="2" l="1"/>
  <c r="N24" i="2" s="1"/>
  <c r="O24" i="2" s="1"/>
  <c r="M24" i="2" l="1"/>
  <c r="N25" i="2" s="1"/>
  <c r="O25" i="2" s="1"/>
  <c r="M25" i="2" l="1"/>
  <c r="N26" i="2" s="1"/>
  <c r="O26" i="2" s="1"/>
  <c r="M26" i="2" l="1"/>
  <c r="N27" i="2" s="1"/>
  <c r="O27" i="2" s="1"/>
  <c r="M27" i="2" l="1"/>
  <c r="N28" i="2" s="1"/>
  <c r="O28" i="2" s="1"/>
  <c r="M28" i="2" l="1"/>
  <c r="N29" i="2" s="1"/>
  <c r="O29" i="2" s="1"/>
  <c r="M29" i="2" l="1"/>
  <c r="N30" i="2" s="1"/>
  <c r="O30" i="2" s="1"/>
  <c r="M30" i="2" l="1"/>
  <c r="N31" i="2" s="1"/>
  <c r="O31" i="2" s="1"/>
  <c r="M31" i="2" l="1"/>
  <c r="N32" i="2" s="1"/>
  <c r="O32" i="2" s="1"/>
  <c r="M32" i="2" l="1"/>
  <c r="N33" i="2" s="1"/>
  <c r="O33" i="2" s="1"/>
  <c r="M33" i="2" l="1"/>
  <c r="N34" i="2" s="1"/>
  <c r="O34" i="2" s="1"/>
  <c r="M34" i="2" l="1"/>
  <c r="N35" i="2" s="1"/>
  <c r="O35" i="2" s="1"/>
  <c r="M35" i="2" l="1"/>
  <c r="N36" i="2" s="1"/>
  <c r="O36" i="2" s="1"/>
  <c r="M36" i="2" l="1"/>
  <c r="N37" i="2" s="1"/>
  <c r="O37" i="2" s="1"/>
  <c r="M37" i="2" l="1"/>
  <c r="N38" i="2" s="1"/>
  <c r="O38" i="2" s="1"/>
  <c r="M38" i="2" l="1"/>
  <c r="N39" i="2" s="1"/>
  <c r="O39" i="2" s="1"/>
  <c r="M39" i="2" l="1"/>
  <c r="N40" i="2" s="1"/>
  <c r="O40" i="2" s="1"/>
  <c r="M40" i="2" l="1"/>
  <c r="N41" i="2" s="1"/>
  <c r="O41" i="2" s="1"/>
  <c r="M41" i="2" l="1"/>
  <c r="N42" i="2" s="1"/>
  <c r="O42" i="2" s="1"/>
  <c r="M42" i="2" l="1"/>
  <c r="N43" i="2" s="1"/>
  <c r="O43" i="2" s="1"/>
  <c r="M43" i="2" l="1"/>
  <c r="N44" i="2" s="1"/>
  <c r="O44" i="2" s="1"/>
  <c r="M44" i="2" l="1"/>
  <c r="N45" i="2" s="1"/>
  <c r="O45" i="2" s="1"/>
  <c r="M45" i="2" l="1"/>
  <c r="N46" i="2" s="1"/>
  <c r="O46" i="2" s="1"/>
  <c r="M46" i="2" l="1"/>
  <c r="N47" i="2" s="1"/>
  <c r="O47" i="2" s="1"/>
  <c r="M47" i="2" l="1"/>
  <c r="N48" i="2" s="1"/>
  <c r="O48" i="2" s="1"/>
  <c r="M48" i="2" l="1"/>
  <c r="N49" i="2" s="1"/>
  <c r="O49" i="2" s="1"/>
  <c r="M49" i="2" l="1"/>
  <c r="N50" i="2" s="1"/>
  <c r="O50" i="2" s="1"/>
  <c r="M50" i="2" l="1"/>
  <c r="N51" i="2" s="1"/>
  <c r="O51" i="2" s="1"/>
  <c r="M51" i="2" l="1"/>
  <c r="N52" i="2" s="1"/>
  <c r="O52" i="2" s="1"/>
  <c r="M52" i="2" l="1"/>
  <c r="N53" i="2" s="1"/>
  <c r="O53" i="2" s="1"/>
  <c r="M53" i="2" l="1"/>
  <c r="N54" i="2" s="1"/>
  <c r="O54" i="2" s="1"/>
  <c r="M54" i="2" l="1"/>
  <c r="N55" i="2" s="1"/>
  <c r="O55" i="2" s="1"/>
  <c r="M55" i="2" l="1"/>
  <c r="N56" i="2" s="1"/>
  <c r="O56" i="2" s="1"/>
  <c r="M56" i="2" l="1"/>
  <c r="N57" i="2" s="1"/>
  <c r="O57" i="2" s="1"/>
  <c r="M57" i="2" l="1"/>
  <c r="N58" i="2" s="1"/>
  <c r="O58" i="2" s="1"/>
  <c r="M58" i="2" l="1"/>
  <c r="N59" i="2" s="1"/>
  <c r="O59" i="2" s="1"/>
  <c r="M59" i="2" l="1"/>
  <c r="N60" i="2" s="1"/>
  <c r="O60" i="2" s="1"/>
  <c r="M60" i="2" l="1"/>
  <c r="N61" i="2" s="1"/>
  <c r="O61" i="2" s="1"/>
  <c r="M61" i="2" l="1"/>
  <c r="N62" i="2" s="1"/>
  <c r="O62" i="2" s="1"/>
  <c r="M62" i="2" l="1"/>
  <c r="N63" i="2" s="1"/>
  <c r="O63" i="2" s="1"/>
  <c r="M63" i="2" l="1"/>
  <c r="N64" i="2" s="1"/>
  <c r="O64" i="2" s="1"/>
  <c r="M64" i="2" l="1"/>
  <c r="N65" i="2" s="1"/>
  <c r="O65" i="2" s="1"/>
  <c r="M65" i="2" l="1"/>
  <c r="N66" i="2" s="1"/>
  <c r="O66" i="2" s="1"/>
  <c r="M66" i="2" l="1"/>
  <c r="N67" i="2" s="1"/>
  <c r="O67" i="2" s="1"/>
  <c r="M67" i="2" l="1"/>
  <c r="N68" i="2" s="1"/>
  <c r="O68" i="2" s="1"/>
  <c r="M68" i="2" l="1"/>
  <c r="N69" i="2" s="1"/>
  <c r="O69" i="2" s="1"/>
  <c r="M69" i="2" l="1"/>
  <c r="N70" i="2" s="1"/>
  <c r="O70" i="2" s="1"/>
  <c r="M70" i="2" l="1"/>
  <c r="N71" i="2" s="1"/>
  <c r="O71" i="2" s="1"/>
  <c r="M71" i="2" l="1"/>
  <c r="N72" i="2" s="1"/>
  <c r="O72" i="2" s="1"/>
  <c r="M72" i="2" l="1"/>
  <c r="N73" i="2" s="1"/>
  <c r="O73" i="2" s="1"/>
  <c r="M73" i="2" l="1"/>
  <c r="N74" i="2" s="1"/>
  <c r="O74" i="2" s="1"/>
  <c r="M74" i="2" l="1"/>
  <c r="N75" i="2" s="1"/>
  <c r="O75" i="2" s="1"/>
  <c r="M75" i="2" l="1"/>
  <c r="N76" i="2" s="1"/>
  <c r="O76" i="2" s="1"/>
  <c r="M76" i="2" l="1"/>
  <c r="N77" i="2" s="1"/>
  <c r="O77" i="2" s="1"/>
  <c r="M77" i="2" l="1"/>
  <c r="N78" i="2" s="1"/>
  <c r="O78" i="2" s="1"/>
  <c r="M78" i="2" l="1"/>
  <c r="N79" i="2" s="1"/>
  <c r="O79" i="2" s="1"/>
  <c r="M79" i="2" l="1"/>
  <c r="N80" i="2" s="1"/>
  <c r="O80" i="2" s="1"/>
  <c r="M80" i="2" l="1"/>
  <c r="N81" i="2" s="1"/>
  <c r="O81" i="2" s="1"/>
  <c r="M81" i="2" l="1"/>
  <c r="N82" i="2" s="1"/>
  <c r="O82" i="2" s="1"/>
  <c r="M82" i="2" l="1"/>
  <c r="N83" i="2" s="1"/>
  <c r="O83" i="2" s="1"/>
  <c r="M83" i="2" l="1"/>
  <c r="N84" i="2" s="1"/>
  <c r="O84" i="2" s="1"/>
  <c r="M84" i="2" l="1"/>
  <c r="N85" i="2" s="1"/>
  <c r="O85" i="2" s="1"/>
  <c r="M85" i="2" l="1"/>
  <c r="N86" i="2" s="1"/>
  <c r="O86" i="2" s="1"/>
  <c r="M86" i="2" l="1"/>
  <c r="N87" i="2" s="1"/>
  <c r="O87" i="2" s="1"/>
  <c r="M87" i="2" l="1"/>
  <c r="N88" i="2" s="1"/>
  <c r="O88" i="2" s="1"/>
  <c r="M88" i="2" l="1"/>
  <c r="N89" i="2" s="1"/>
  <c r="O89" i="2" s="1"/>
  <c r="M89" i="2" l="1"/>
  <c r="N90" i="2" s="1"/>
  <c r="O90" i="2" s="1"/>
  <c r="M90" i="2" l="1"/>
  <c r="N91" i="2" s="1"/>
  <c r="O91" i="2" s="1"/>
  <c r="M91" i="2" l="1"/>
  <c r="N92" i="2" s="1"/>
  <c r="O92" i="2" s="1"/>
  <c r="M92" i="2" l="1"/>
  <c r="N93" i="2" s="1"/>
  <c r="O93" i="2" s="1"/>
  <c r="M93" i="2" l="1"/>
  <c r="N94" i="2" s="1"/>
  <c r="O94" i="2" s="1"/>
  <c r="M94" i="2" l="1"/>
  <c r="N95" i="2" s="1"/>
  <c r="O95" i="2" s="1"/>
  <c r="M95" i="2" l="1"/>
  <c r="N96" i="2" s="1"/>
  <c r="O96" i="2" s="1"/>
  <c r="M96" i="2" l="1"/>
  <c r="N97" i="2" s="1"/>
  <c r="O97" i="2" s="1"/>
  <c r="M97" i="2" l="1"/>
  <c r="N98" i="2" s="1"/>
  <c r="O98" i="2" s="1"/>
  <c r="M98" i="2" l="1"/>
  <c r="N99" i="2" s="1"/>
  <c r="O99" i="2" s="1"/>
</calcChain>
</file>

<file path=xl/sharedStrings.xml><?xml version="1.0" encoding="utf-8"?>
<sst xmlns="http://schemas.openxmlformats.org/spreadsheetml/2006/main" count="37" uniqueCount="34">
  <si>
    <t>Análisis Cinemático</t>
  </si>
  <si>
    <t>Tabla de Posiciones</t>
  </si>
  <si>
    <t>Número
de Cuadro</t>
  </si>
  <si>
    <t>Punto X</t>
  </si>
  <si>
    <t>Punto Y</t>
  </si>
  <si>
    <t>Tiempo</t>
  </si>
  <si>
    <t>Puntos:</t>
  </si>
  <si>
    <t>Creado con la ayuda de Divyx 1.1</t>
  </si>
  <si>
    <r>
      <rPr>
        <sz val="10"/>
        <rFont val="Calibri"/>
        <family val="2"/>
      </rPr>
      <t>∆</t>
    </r>
    <r>
      <rPr>
        <sz val="10"/>
        <rFont val="Arial"/>
        <family val="2"/>
      </rPr>
      <t>x</t>
    </r>
  </si>
  <si>
    <r>
      <rPr>
        <sz val="10"/>
        <rFont val="Calibri"/>
        <family val="2"/>
      </rPr>
      <t>∆</t>
    </r>
    <r>
      <rPr>
        <sz val="10"/>
        <rFont val="Arial"/>
        <family val="2"/>
      </rPr>
      <t>x/Ts</t>
    </r>
  </si>
  <si>
    <t>DC %</t>
  </si>
  <si>
    <t>W[n] video</t>
  </si>
  <si>
    <t>W[n]</t>
  </si>
  <si>
    <t>Ts</t>
  </si>
  <si>
    <t>K</t>
  </si>
  <si>
    <t>Xdtss</t>
  </si>
  <si>
    <t>63.2&amp; Xdtss</t>
  </si>
  <si>
    <t>Tau</t>
  </si>
  <si>
    <t>4Tau</t>
  </si>
  <si>
    <t>n</t>
  </si>
  <si>
    <t>e(t)</t>
  </si>
  <si>
    <t>vel ref</t>
  </si>
  <si>
    <t>vel medida</t>
  </si>
  <si>
    <t>control pid</t>
  </si>
  <si>
    <t>a</t>
  </si>
  <si>
    <t>b</t>
  </si>
  <si>
    <t>c</t>
  </si>
  <si>
    <t>d</t>
  </si>
  <si>
    <t>e</t>
  </si>
  <si>
    <t>f</t>
  </si>
  <si>
    <t>k</t>
  </si>
  <si>
    <t>ti</t>
  </si>
  <si>
    <t>td</t>
  </si>
  <si>
    <t>te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</si>
</sst>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7" x14ac:knownFonts="1"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  <font>
      <sz val="18"/>
      <name val="Arial Black"/>
      <family val="2"/>
    </font>
    <font>
      <sz val="10"/>
      <name val="Calibri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3" xfId="0" applyBorder="1"/>
    <xf numFmtId="0" fontId="1" fillId="0" borderId="0" xfId="0" applyFont="1" applyAlignment="1">
      <alignment horizontal="right"/>
    </xf>
    <xf numFmtId="0" fontId="3" fillId="0" borderId="0" xfId="0" applyFont="1"/>
    <xf numFmtId="0" fontId="1" fillId="0" borderId="0" xfId="0" applyFont="1" applyAlignment="1">
      <alignment vertical="center"/>
    </xf>
    <xf numFmtId="0" fontId="0" fillId="0" borderId="0" xfId="0" applyFont="1" applyFill="1" applyBorder="1"/>
    <xf numFmtId="0" fontId="5" fillId="0" borderId="0" xfId="0" applyFont="1" applyFill="1" applyBorder="1"/>
    <xf numFmtId="0" fontId="1" fillId="0" borderId="4" xfId="0" applyFont="1" applyBorder="1"/>
    <xf numFmtId="164" fontId="5" fillId="0" borderId="5" xfId="0" applyNumberFormat="1" applyFont="1" applyBorder="1"/>
    <xf numFmtId="0" fontId="1" fillId="0" borderId="6" xfId="0" applyFont="1" applyBorder="1"/>
    <xf numFmtId="0" fontId="5" fillId="0" borderId="7" xfId="0" applyFont="1" applyBorder="1"/>
    <xf numFmtId="0" fontId="1" fillId="0" borderId="8" xfId="0" applyFont="1" applyBorder="1"/>
    <xf numFmtId="0" fontId="5" fillId="0" borderId="9" xfId="0" applyFont="1" applyBorder="1"/>
    <xf numFmtId="164" fontId="5" fillId="0" borderId="0" xfId="0" applyNumberFormat="1" applyFont="1" applyBorder="1"/>
    <xf numFmtId="164" fontId="5" fillId="0" borderId="0" xfId="0" applyNumberFormat="1" applyFont="1" applyFill="1" applyBorder="1"/>
    <xf numFmtId="0" fontId="1" fillId="0" borderId="0" xfId="0" applyFont="1" applyFill="1" applyBorder="1"/>
    <xf numFmtId="0" fontId="6" fillId="0" borderId="10" xfId="0" applyFont="1" applyBorder="1" applyAlignment="1">
      <alignment horizontal="center" vertical="center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Real vs Modelo 100% rev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Sheet1!$H$2</c:f>
              <c:strCache>
                <c:ptCount val="1"/>
                <c:pt idx="0">
                  <c:v>W[n] video</c:v>
                </c:pt>
              </c:strCache>
            </c:strRef>
          </c:tx>
          <c:marker>
            <c:symbol val="none"/>
          </c:marker>
          <c:cat>
            <c:numRef>
              <c:f>Sheet1!$C$3:$C$98</c:f>
              <c:numCache>
                <c:formatCode>General</c:formatCode>
                <c:ptCount val="96"/>
                <c:pt idx="0">
                  <c:v>0</c:v>
                </c:pt>
                <c:pt idx="1">
                  <c:v>3.3000000000000002E-2</c:v>
                </c:pt>
                <c:pt idx="2">
                  <c:v>6.6000000000000003E-2</c:v>
                </c:pt>
                <c:pt idx="3">
                  <c:v>9.9000000000000005E-2</c:v>
                </c:pt>
                <c:pt idx="4">
                  <c:v>0.13200000000000001</c:v>
                </c:pt>
                <c:pt idx="5">
                  <c:v>0.16500000000000001</c:v>
                </c:pt>
                <c:pt idx="6">
                  <c:v>0.19800000000000001</c:v>
                </c:pt>
                <c:pt idx="7">
                  <c:v>0.23100000000000001</c:v>
                </c:pt>
                <c:pt idx="8">
                  <c:v>0.26400000000000001</c:v>
                </c:pt>
                <c:pt idx="9">
                  <c:v>0.29699999999999999</c:v>
                </c:pt>
                <c:pt idx="10">
                  <c:v>0.33</c:v>
                </c:pt>
                <c:pt idx="11">
                  <c:v>0.36299999999999999</c:v>
                </c:pt>
                <c:pt idx="12">
                  <c:v>0.39600000000000002</c:v>
                </c:pt>
                <c:pt idx="13">
                  <c:v>0.42899999999999999</c:v>
                </c:pt>
                <c:pt idx="14">
                  <c:v>0.46200000000000002</c:v>
                </c:pt>
                <c:pt idx="15">
                  <c:v>0.495</c:v>
                </c:pt>
                <c:pt idx="16">
                  <c:v>0.52800000000000002</c:v>
                </c:pt>
                <c:pt idx="17">
                  <c:v>0.56100000000000005</c:v>
                </c:pt>
                <c:pt idx="18">
                  <c:v>0.59399999999999997</c:v>
                </c:pt>
                <c:pt idx="19">
                  <c:v>0.627</c:v>
                </c:pt>
                <c:pt idx="20">
                  <c:v>0.66</c:v>
                </c:pt>
                <c:pt idx="21">
                  <c:v>0.69299999999999995</c:v>
                </c:pt>
                <c:pt idx="22">
                  <c:v>0.72599999999999998</c:v>
                </c:pt>
                <c:pt idx="23">
                  <c:v>0.75900000000000001</c:v>
                </c:pt>
                <c:pt idx="24">
                  <c:v>0.79200000000000004</c:v>
                </c:pt>
                <c:pt idx="25">
                  <c:v>0.82500000000000095</c:v>
                </c:pt>
                <c:pt idx="26">
                  <c:v>0.85800000000000098</c:v>
                </c:pt>
                <c:pt idx="27">
                  <c:v>0.89100000000000101</c:v>
                </c:pt>
                <c:pt idx="28">
                  <c:v>0.92400000000000104</c:v>
                </c:pt>
                <c:pt idx="29">
                  <c:v>0.95700000000000096</c:v>
                </c:pt>
                <c:pt idx="30">
                  <c:v>0.99000000000000099</c:v>
                </c:pt>
                <c:pt idx="31">
                  <c:v>1.0229999999999999</c:v>
                </c:pt>
                <c:pt idx="32">
                  <c:v>1.056</c:v>
                </c:pt>
                <c:pt idx="33">
                  <c:v>1.089</c:v>
                </c:pt>
                <c:pt idx="34">
                  <c:v>1.1220000000000001</c:v>
                </c:pt>
                <c:pt idx="35">
                  <c:v>1.155</c:v>
                </c:pt>
                <c:pt idx="36">
                  <c:v>1.1879999999999999</c:v>
                </c:pt>
                <c:pt idx="37">
                  <c:v>1.2210000000000001</c:v>
                </c:pt>
                <c:pt idx="38">
                  <c:v>1.254</c:v>
                </c:pt>
                <c:pt idx="39">
                  <c:v>1.2869999999999999</c:v>
                </c:pt>
                <c:pt idx="40">
                  <c:v>1.32</c:v>
                </c:pt>
                <c:pt idx="41">
                  <c:v>1.353</c:v>
                </c:pt>
                <c:pt idx="42">
                  <c:v>1.3859999999999999</c:v>
                </c:pt>
                <c:pt idx="43">
                  <c:v>1.419</c:v>
                </c:pt>
                <c:pt idx="44">
                  <c:v>1.452</c:v>
                </c:pt>
                <c:pt idx="45">
                  <c:v>1.4850000000000001</c:v>
                </c:pt>
                <c:pt idx="46">
                  <c:v>1.518</c:v>
                </c:pt>
                <c:pt idx="47">
                  <c:v>1.5509999999999999</c:v>
                </c:pt>
                <c:pt idx="48">
                  <c:v>1.5840000000000001</c:v>
                </c:pt>
                <c:pt idx="49">
                  <c:v>1.617</c:v>
                </c:pt>
                <c:pt idx="50">
                  <c:v>1.65</c:v>
                </c:pt>
                <c:pt idx="51">
                  <c:v>1.6830000000000001</c:v>
                </c:pt>
                <c:pt idx="52">
                  <c:v>1.716</c:v>
                </c:pt>
                <c:pt idx="53">
                  <c:v>1.7490000000000001</c:v>
                </c:pt>
                <c:pt idx="54">
                  <c:v>1.782</c:v>
                </c:pt>
                <c:pt idx="55">
                  <c:v>1.8149999999999999</c:v>
                </c:pt>
                <c:pt idx="56">
                  <c:v>1.8480000000000001</c:v>
                </c:pt>
                <c:pt idx="57">
                  <c:v>1.881</c:v>
                </c:pt>
                <c:pt idx="58">
                  <c:v>1.9139999999999999</c:v>
                </c:pt>
                <c:pt idx="59">
                  <c:v>1.9470000000000001</c:v>
                </c:pt>
                <c:pt idx="60">
                  <c:v>1.98</c:v>
                </c:pt>
                <c:pt idx="61">
                  <c:v>2.0129999999999999</c:v>
                </c:pt>
                <c:pt idx="62">
                  <c:v>2.0459999999999998</c:v>
                </c:pt>
                <c:pt idx="63">
                  <c:v>2.0790000000000002</c:v>
                </c:pt>
                <c:pt idx="64">
                  <c:v>2.1120000000000001</c:v>
                </c:pt>
                <c:pt idx="65">
                  <c:v>2.145</c:v>
                </c:pt>
                <c:pt idx="66">
                  <c:v>2.1779999999999999</c:v>
                </c:pt>
                <c:pt idx="67">
                  <c:v>2.2109999999999999</c:v>
                </c:pt>
                <c:pt idx="68">
                  <c:v>2.2440000000000002</c:v>
                </c:pt>
                <c:pt idx="69">
                  <c:v>2.2770000000000001</c:v>
                </c:pt>
                <c:pt idx="70">
                  <c:v>2.31</c:v>
                </c:pt>
                <c:pt idx="71">
                  <c:v>2.343</c:v>
                </c:pt>
                <c:pt idx="72">
                  <c:v>2.3759999999999999</c:v>
                </c:pt>
                <c:pt idx="73">
                  <c:v>2.4089999999999998</c:v>
                </c:pt>
                <c:pt idx="74">
                  <c:v>2.4420000000000002</c:v>
                </c:pt>
                <c:pt idx="75">
                  <c:v>2.4750000000000001</c:v>
                </c:pt>
                <c:pt idx="76">
                  <c:v>2.508</c:v>
                </c:pt>
                <c:pt idx="77">
                  <c:v>2.5409999999999999</c:v>
                </c:pt>
                <c:pt idx="78">
                  <c:v>2.5739999999999998</c:v>
                </c:pt>
                <c:pt idx="79">
                  <c:v>2.6070000000000002</c:v>
                </c:pt>
                <c:pt idx="80">
                  <c:v>2.64</c:v>
                </c:pt>
                <c:pt idx="81">
                  <c:v>2.673</c:v>
                </c:pt>
                <c:pt idx="82">
                  <c:v>2.706</c:v>
                </c:pt>
                <c:pt idx="83">
                  <c:v>2.7389999999999999</c:v>
                </c:pt>
                <c:pt idx="84">
                  <c:v>2.7719999999999998</c:v>
                </c:pt>
                <c:pt idx="85">
                  <c:v>2.8050000000000002</c:v>
                </c:pt>
                <c:pt idx="86">
                  <c:v>2.8380000000000001</c:v>
                </c:pt>
                <c:pt idx="87">
                  <c:v>2.871</c:v>
                </c:pt>
                <c:pt idx="88">
                  <c:v>2.9039999999999999</c:v>
                </c:pt>
                <c:pt idx="89">
                  <c:v>2.9369999999999998</c:v>
                </c:pt>
                <c:pt idx="90">
                  <c:v>2.97</c:v>
                </c:pt>
                <c:pt idx="91">
                  <c:v>3.0030000000000001</c:v>
                </c:pt>
                <c:pt idx="92">
                  <c:v>3.036</c:v>
                </c:pt>
                <c:pt idx="93">
                  <c:v>3.069</c:v>
                </c:pt>
                <c:pt idx="94">
                  <c:v>3.1019999999999999</c:v>
                </c:pt>
                <c:pt idx="95">
                  <c:v>3.1349999999999998</c:v>
                </c:pt>
              </c:numCache>
            </c:numRef>
          </c:cat>
          <c:val>
            <c:numRef>
              <c:f>Sheet1!$H$3:$H$98</c:f>
              <c:numCache>
                <c:formatCode>General</c:formatCode>
                <c:ptCount val="96"/>
                <c:pt idx="0">
                  <c:v>0</c:v>
                </c:pt>
                <c:pt idx="1">
                  <c:v>0.13636363636363633</c:v>
                </c:pt>
                <c:pt idx="2">
                  <c:v>0.13636363636363638</c:v>
                </c:pt>
                <c:pt idx="3">
                  <c:v>0.13636363636363638</c:v>
                </c:pt>
                <c:pt idx="4">
                  <c:v>0.13636363636363638</c:v>
                </c:pt>
                <c:pt idx="5">
                  <c:v>0.27272727272727265</c:v>
                </c:pt>
                <c:pt idx="6">
                  <c:v>0.27272727272727276</c:v>
                </c:pt>
                <c:pt idx="7">
                  <c:v>0.13636363636363646</c:v>
                </c:pt>
                <c:pt idx="8">
                  <c:v>0.13636363636363627</c:v>
                </c:pt>
                <c:pt idx="9">
                  <c:v>0.27272727272727298</c:v>
                </c:pt>
                <c:pt idx="10">
                  <c:v>0.27272727272727232</c:v>
                </c:pt>
                <c:pt idx="11">
                  <c:v>0.27272727272727321</c:v>
                </c:pt>
                <c:pt idx="12">
                  <c:v>0.27272727272727232</c:v>
                </c:pt>
                <c:pt idx="13">
                  <c:v>0.54545454545454597</c:v>
                </c:pt>
                <c:pt idx="14">
                  <c:v>0.27272727272727271</c:v>
                </c:pt>
                <c:pt idx="15">
                  <c:v>0.27272727272727276</c:v>
                </c:pt>
                <c:pt idx="16">
                  <c:v>0.81818181818181734</c:v>
                </c:pt>
                <c:pt idx="17">
                  <c:v>0.27272727272727271</c:v>
                </c:pt>
                <c:pt idx="18">
                  <c:v>0.54545454545454641</c:v>
                </c:pt>
                <c:pt idx="19">
                  <c:v>0.54545454545454541</c:v>
                </c:pt>
                <c:pt idx="20">
                  <c:v>0.81818181818181734</c:v>
                </c:pt>
                <c:pt idx="21">
                  <c:v>0.54545454545454641</c:v>
                </c:pt>
                <c:pt idx="22">
                  <c:v>0.54545454545454541</c:v>
                </c:pt>
                <c:pt idx="23">
                  <c:v>0.81818181818181646</c:v>
                </c:pt>
                <c:pt idx="24">
                  <c:v>0.54545454545454541</c:v>
                </c:pt>
                <c:pt idx="25">
                  <c:v>0.54545454545453076</c:v>
                </c:pt>
                <c:pt idx="26">
                  <c:v>0.54545454545454541</c:v>
                </c:pt>
                <c:pt idx="27">
                  <c:v>0.54545454545454375</c:v>
                </c:pt>
                <c:pt idx="28">
                  <c:v>0.81818181818181823</c:v>
                </c:pt>
                <c:pt idx="29">
                  <c:v>0.27272727272727365</c:v>
                </c:pt>
                <c:pt idx="30">
                  <c:v>1.0909090909090893</c:v>
                </c:pt>
                <c:pt idx="31">
                  <c:v>0.54545454545456384</c:v>
                </c:pt>
                <c:pt idx="32">
                  <c:v>0.81818181818181379</c:v>
                </c:pt>
                <c:pt idx="33">
                  <c:v>0.8181818181818209</c:v>
                </c:pt>
                <c:pt idx="34">
                  <c:v>0.81818181818181546</c:v>
                </c:pt>
                <c:pt idx="35">
                  <c:v>1.3636363636363649</c:v>
                </c:pt>
                <c:pt idx="36">
                  <c:v>0.5454545454545473</c:v>
                </c:pt>
                <c:pt idx="37">
                  <c:v>1.3636363636363591</c:v>
                </c:pt>
                <c:pt idx="38">
                  <c:v>0.5454545454545473</c:v>
                </c:pt>
                <c:pt idx="39">
                  <c:v>1.0909090909090913</c:v>
                </c:pt>
                <c:pt idx="40">
                  <c:v>1.0909090909090873</c:v>
                </c:pt>
                <c:pt idx="41">
                  <c:v>0.5454545454545473</c:v>
                </c:pt>
                <c:pt idx="42">
                  <c:v>0.5454545454545473</c:v>
                </c:pt>
                <c:pt idx="43">
                  <c:v>1.3636363636363591</c:v>
                </c:pt>
                <c:pt idx="44">
                  <c:v>0.54545454545454397</c:v>
                </c:pt>
                <c:pt idx="45">
                  <c:v>1.0909090909090873</c:v>
                </c:pt>
                <c:pt idx="46">
                  <c:v>1.3636363636363682</c:v>
                </c:pt>
                <c:pt idx="47">
                  <c:v>0.8181818181818209</c:v>
                </c:pt>
                <c:pt idx="48">
                  <c:v>1.0909090909090839</c:v>
                </c:pt>
                <c:pt idx="49">
                  <c:v>1.0909090909090946</c:v>
                </c:pt>
                <c:pt idx="50">
                  <c:v>1.0909090909090946</c:v>
                </c:pt>
                <c:pt idx="51">
                  <c:v>0.81818181818181202</c:v>
                </c:pt>
                <c:pt idx="52">
                  <c:v>1.0909090909090946</c:v>
                </c:pt>
                <c:pt idx="53">
                  <c:v>1.0909090909090873</c:v>
                </c:pt>
                <c:pt idx="54">
                  <c:v>0.81818181818181757</c:v>
                </c:pt>
                <c:pt idx="55">
                  <c:v>1.3636363636363715</c:v>
                </c:pt>
                <c:pt idx="56">
                  <c:v>0.81818181818181202</c:v>
                </c:pt>
                <c:pt idx="57">
                  <c:v>1.0909090909090946</c:v>
                </c:pt>
                <c:pt idx="58">
                  <c:v>1.0909090909090946</c:v>
                </c:pt>
                <c:pt idx="59">
                  <c:v>1.0909090909090873</c:v>
                </c:pt>
                <c:pt idx="60">
                  <c:v>0.81818181818181757</c:v>
                </c:pt>
                <c:pt idx="61">
                  <c:v>1.3636363636363649</c:v>
                </c:pt>
                <c:pt idx="62">
                  <c:v>0.81818181818182434</c:v>
                </c:pt>
                <c:pt idx="63">
                  <c:v>1.0909090909090799</c:v>
                </c:pt>
                <c:pt idx="64">
                  <c:v>1.6363636363636351</c:v>
                </c:pt>
                <c:pt idx="65">
                  <c:v>1.0909090909090946</c:v>
                </c:pt>
                <c:pt idx="66">
                  <c:v>1.3636363636363715</c:v>
                </c:pt>
                <c:pt idx="67">
                  <c:v>1.3636363636363649</c:v>
                </c:pt>
                <c:pt idx="68">
                  <c:v>0.81818181818180657</c:v>
                </c:pt>
                <c:pt idx="69">
                  <c:v>0.81818181818182434</c:v>
                </c:pt>
                <c:pt idx="70">
                  <c:v>1.0909090909090879</c:v>
                </c:pt>
                <c:pt idx="71">
                  <c:v>1.9090909090909189</c:v>
                </c:pt>
                <c:pt idx="72">
                  <c:v>1.0909090909090946</c:v>
                </c:pt>
                <c:pt idx="73">
                  <c:v>1.0909090909090879</c:v>
                </c:pt>
                <c:pt idx="74">
                  <c:v>1.0909090909090799</c:v>
                </c:pt>
                <c:pt idx="75">
                  <c:v>1.0909090909090946</c:v>
                </c:pt>
                <c:pt idx="76">
                  <c:v>1.3636363636363715</c:v>
                </c:pt>
                <c:pt idx="77">
                  <c:v>1.0909090909090946</c:v>
                </c:pt>
                <c:pt idx="78">
                  <c:v>0.81818181818181079</c:v>
                </c:pt>
                <c:pt idx="79">
                  <c:v>1.0909090909090799</c:v>
                </c:pt>
                <c:pt idx="80">
                  <c:v>0.54545454545455396</c:v>
                </c:pt>
                <c:pt idx="81">
                  <c:v>0.81818181818181079</c:v>
                </c:pt>
                <c:pt idx="82">
                  <c:v>1.0909090909090946</c:v>
                </c:pt>
                <c:pt idx="83">
                  <c:v>0.81818181818182434</c:v>
                </c:pt>
                <c:pt idx="84">
                  <c:v>0.27272727272727026</c:v>
                </c:pt>
                <c:pt idx="85">
                  <c:v>0.81818181818181324</c:v>
                </c:pt>
                <c:pt idx="86">
                  <c:v>0.27272727272727026</c:v>
                </c:pt>
                <c:pt idx="87">
                  <c:v>0.27272727272727026</c:v>
                </c:pt>
                <c:pt idx="88">
                  <c:v>0.27272727272728375</c:v>
                </c:pt>
                <c:pt idx="89">
                  <c:v>0.27272727272727026</c:v>
                </c:pt>
                <c:pt idx="90">
                  <c:v>0.14242424242424537</c:v>
                </c:pt>
                <c:pt idx="91">
                  <c:v>5.7575757575758106E-2</c:v>
                </c:pt>
                <c:pt idx="92">
                  <c:v>3.8484848484845013E-2</c:v>
                </c:pt>
                <c:pt idx="93">
                  <c:v>1.7181818181811016E-2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Sheet1!$I$2</c:f>
              <c:strCache>
                <c:ptCount val="1"/>
                <c:pt idx="0">
                  <c:v>W[n]</c:v>
                </c:pt>
              </c:strCache>
            </c:strRef>
          </c:tx>
          <c:marker>
            <c:symbol val="none"/>
          </c:marker>
          <c:cat>
            <c:numRef>
              <c:f>Sheet1!$C$3:$C$98</c:f>
              <c:numCache>
                <c:formatCode>General</c:formatCode>
                <c:ptCount val="96"/>
                <c:pt idx="0">
                  <c:v>0</c:v>
                </c:pt>
                <c:pt idx="1">
                  <c:v>3.3000000000000002E-2</c:v>
                </c:pt>
                <c:pt idx="2">
                  <c:v>6.6000000000000003E-2</c:v>
                </c:pt>
                <c:pt idx="3">
                  <c:v>9.9000000000000005E-2</c:v>
                </c:pt>
                <c:pt idx="4">
                  <c:v>0.13200000000000001</c:v>
                </c:pt>
                <c:pt idx="5">
                  <c:v>0.16500000000000001</c:v>
                </c:pt>
                <c:pt idx="6">
                  <c:v>0.19800000000000001</c:v>
                </c:pt>
                <c:pt idx="7">
                  <c:v>0.23100000000000001</c:v>
                </c:pt>
                <c:pt idx="8">
                  <c:v>0.26400000000000001</c:v>
                </c:pt>
                <c:pt idx="9">
                  <c:v>0.29699999999999999</c:v>
                </c:pt>
                <c:pt idx="10">
                  <c:v>0.33</c:v>
                </c:pt>
                <c:pt idx="11">
                  <c:v>0.36299999999999999</c:v>
                </c:pt>
                <c:pt idx="12">
                  <c:v>0.39600000000000002</c:v>
                </c:pt>
                <c:pt idx="13">
                  <c:v>0.42899999999999999</c:v>
                </c:pt>
                <c:pt idx="14">
                  <c:v>0.46200000000000002</c:v>
                </c:pt>
                <c:pt idx="15">
                  <c:v>0.495</c:v>
                </c:pt>
                <c:pt idx="16">
                  <c:v>0.52800000000000002</c:v>
                </c:pt>
                <c:pt idx="17">
                  <c:v>0.56100000000000005</c:v>
                </c:pt>
                <c:pt idx="18">
                  <c:v>0.59399999999999997</c:v>
                </c:pt>
                <c:pt idx="19">
                  <c:v>0.627</c:v>
                </c:pt>
                <c:pt idx="20">
                  <c:v>0.66</c:v>
                </c:pt>
                <c:pt idx="21">
                  <c:v>0.69299999999999995</c:v>
                </c:pt>
                <c:pt idx="22">
                  <c:v>0.72599999999999998</c:v>
                </c:pt>
                <c:pt idx="23">
                  <c:v>0.75900000000000001</c:v>
                </c:pt>
                <c:pt idx="24">
                  <c:v>0.79200000000000004</c:v>
                </c:pt>
                <c:pt idx="25">
                  <c:v>0.82500000000000095</c:v>
                </c:pt>
                <c:pt idx="26">
                  <c:v>0.85800000000000098</c:v>
                </c:pt>
                <c:pt idx="27">
                  <c:v>0.89100000000000101</c:v>
                </c:pt>
                <c:pt idx="28">
                  <c:v>0.92400000000000104</c:v>
                </c:pt>
                <c:pt idx="29">
                  <c:v>0.95700000000000096</c:v>
                </c:pt>
                <c:pt idx="30">
                  <c:v>0.99000000000000099</c:v>
                </c:pt>
                <c:pt idx="31">
                  <c:v>1.0229999999999999</c:v>
                </c:pt>
                <c:pt idx="32">
                  <c:v>1.056</c:v>
                </c:pt>
                <c:pt idx="33">
                  <c:v>1.089</c:v>
                </c:pt>
                <c:pt idx="34">
                  <c:v>1.1220000000000001</c:v>
                </c:pt>
                <c:pt idx="35">
                  <c:v>1.155</c:v>
                </c:pt>
                <c:pt idx="36">
                  <c:v>1.1879999999999999</c:v>
                </c:pt>
                <c:pt idx="37">
                  <c:v>1.2210000000000001</c:v>
                </c:pt>
                <c:pt idx="38">
                  <c:v>1.254</c:v>
                </c:pt>
                <c:pt idx="39">
                  <c:v>1.2869999999999999</c:v>
                </c:pt>
                <c:pt idx="40">
                  <c:v>1.32</c:v>
                </c:pt>
                <c:pt idx="41">
                  <c:v>1.353</c:v>
                </c:pt>
                <c:pt idx="42">
                  <c:v>1.3859999999999999</c:v>
                </c:pt>
                <c:pt idx="43">
                  <c:v>1.419</c:v>
                </c:pt>
                <c:pt idx="44">
                  <c:v>1.452</c:v>
                </c:pt>
                <c:pt idx="45">
                  <c:v>1.4850000000000001</c:v>
                </c:pt>
                <c:pt idx="46">
                  <c:v>1.518</c:v>
                </c:pt>
                <c:pt idx="47">
                  <c:v>1.5509999999999999</c:v>
                </c:pt>
                <c:pt idx="48">
                  <c:v>1.5840000000000001</c:v>
                </c:pt>
                <c:pt idx="49">
                  <c:v>1.617</c:v>
                </c:pt>
                <c:pt idx="50">
                  <c:v>1.65</c:v>
                </c:pt>
                <c:pt idx="51">
                  <c:v>1.6830000000000001</c:v>
                </c:pt>
                <c:pt idx="52">
                  <c:v>1.716</c:v>
                </c:pt>
                <c:pt idx="53">
                  <c:v>1.7490000000000001</c:v>
                </c:pt>
                <c:pt idx="54">
                  <c:v>1.782</c:v>
                </c:pt>
                <c:pt idx="55">
                  <c:v>1.8149999999999999</c:v>
                </c:pt>
                <c:pt idx="56">
                  <c:v>1.8480000000000001</c:v>
                </c:pt>
                <c:pt idx="57">
                  <c:v>1.881</c:v>
                </c:pt>
                <c:pt idx="58">
                  <c:v>1.9139999999999999</c:v>
                </c:pt>
                <c:pt idx="59">
                  <c:v>1.9470000000000001</c:v>
                </c:pt>
                <c:pt idx="60">
                  <c:v>1.98</c:v>
                </c:pt>
                <c:pt idx="61">
                  <c:v>2.0129999999999999</c:v>
                </c:pt>
                <c:pt idx="62">
                  <c:v>2.0459999999999998</c:v>
                </c:pt>
                <c:pt idx="63">
                  <c:v>2.0790000000000002</c:v>
                </c:pt>
                <c:pt idx="64">
                  <c:v>2.1120000000000001</c:v>
                </c:pt>
                <c:pt idx="65">
                  <c:v>2.145</c:v>
                </c:pt>
                <c:pt idx="66">
                  <c:v>2.1779999999999999</c:v>
                </c:pt>
                <c:pt idx="67">
                  <c:v>2.2109999999999999</c:v>
                </c:pt>
                <c:pt idx="68">
                  <c:v>2.2440000000000002</c:v>
                </c:pt>
                <c:pt idx="69">
                  <c:v>2.2770000000000001</c:v>
                </c:pt>
                <c:pt idx="70">
                  <c:v>2.31</c:v>
                </c:pt>
                <c:pt idx="71">
                  <c:v>2.343</c:v>
                </c:pt>
                <c:pt idx="72">
                  <c:v>2.3759999999999999</c:v>
                </c:pt>
                <c:pt idx="73">
                  <c:v>2.4089999999999998</c:v>
                </c:pt>
                <c:pt idx="74">
                  <c:v>2.4420000000000002</c:v>
                </c:pt>
                <c:pt idx="75">
                  <c:v>2.4750000000000001</c:v>
                </c:pt>
                <c:pt idx="76">
                  <c:v>2.508</c:v>
                </c:pt>
                <c:pt idx="77">
                  <c:v>2.5409999999999999</c:v>
                </c:pt>
                <c:pt idx="78">
                  <c:v>2.5739999999999998</c:v>
                </c:pt>
                <c:pt idx="79">
                  <c:v>2.6070000000000002</c:v>
                </c:pt>
                <c:pt idx="80">
                  <c:v>2.64</c:v>
                </c:pt>
                <c:pt idx="81">
                  <c:v>2.673</c:v>
                </c:pt>
                <c:pt idx="82">
                  <c:v>2.706</c:v>
                </c:pt>
                <c:pt idx="83">
                  <c:v>2.7389999999999999</c:v>
                </c:pt>
                <c:pt idx="84">
                  <c:v>2.7719999999999998</c:v>
                </c:pt>
                <c:pt idx="85">
                  <c:v>2.8050000000000002</c:v>
                </c:pt>
                <c:pt idx="86">
                  <c:v>2.8380000000000001</c:v>
                </c:pt>
                <c:pt idx="87">
                  <c:v>2.871</c:v>
                </c:pt>
                <c:pt idx="88">
                  <c:v>2.9039999999999999</c:v>
                </c:pt>
                <c:pt idx="89">
                  <c:v>2.9369999999999998</c:v>
                </c:pt>
                <c:pt idx="90">
                  <c:v>2.97</c:v>
                </c:pt>
                <c:pt idx="91">
                  <c:v>3.0030000000000001</c:v>
                </c:pt>
                <c:pt idx="92">
                  <c:v>3.036</c:v>
                </c:pt>
                <c:pt idx="93">
                  <c:v>3.069</c:v>
                </c:pt>
                <c:pt idx="94">
                  <c:v>3.1019999999999999</c:v>
                </c:pt>
                <c:pt idx="95">
                  <c:v>3.1349999999999998</c:v>
                </c:pt>
              </c:numCache>
            </c:numRef>
          </c:cat>
          <c:val>
            <c:numRef>
              <c:f>Sheet1!$I$3:$I$98</c:f>
              <c:numCache>
                <c:formatCode>General</c:formatCode>
                <c:ptCount val="96"/>
                <c:pt idx="0">
                  <c:v>0</c:v>
                </c:pt>
                <c:pt idx="1">
                  <c:v>3.5534498075214596E-2</c:v>
                </c:pt>
                <c:pt idx="2">
                  <c:v>6.9911520643093208E-2</c:v>
                </c:pt>
                <c:pt idx="3">
                  <c:v>0.1031687704888911</c:v>
                </c:pt>
                <c:pt idx="4">
                  <c:v>0.13534272229410926</c:v>
                </c:pt>
                <c:pt idx="5">
                  <c:v>0.16646866263987406</c:v>
                </c:pt>
                <c:pt idx="6">
                  <c:v>0.19658072870727517</c:v>
                </c:pt>
                <c:pt idx="7">
                  <c:v>0.2257119457171062</c:v>
                </c:pt>
                <c:pt idx="8">
                  <c:v>0.2538942631500698</c:v>
                </c:pt>
                <c:pt idx="9">
                  <c:v>0.2811585897871714</c:v>
                </c:pt>
                <c:pt idx="10">
                  <c:v>0.30753482760873224</c:v>
                </c:pt>
                <c:pt idx="11">
                  <c:v>0.33305190458919987</c:v>
                </c:pt>
                <c:pt idx="12">
                  <c:v>0.35773780642372394</c:v>
                </c:pt>
                <c:pt idx="13">
                  <c:v>0.38161960722129284</c:v>
                </c:pt>
                <c:pt idx="14">
                  <c:v>0.40472349919809403</c:v>
                </c:pt>
                <c:pt idx="15">
                  <c:v>0.42707482140366387</c:v>
                </c:pt>
                <c:pt idx="16">
                  <c:v>0.44869808751133244</c:v>
                </c:pt>
                <c:pt idx="17">
                  <c:v>0.46961701270344175</c:v>
                </c:pt>
                <c:pt idx="18">
                  <c:v>0.48985453968082443</c:v>
                </c:pt>
                <c:pt idx="19">
                  <c:v>0.50943286382506758</c:v>
                </c:pt>
                <c:pt idx="20">
                  <c:v>0.52837345754115939</c:v>
                </c:pt>
                <c:pt idx="21">
                  <c:v>0.54669709380721565</c:v>
                </c:pt>
                <c:pt idx="22">
                  <c:v>0.56442386895711383</c:v>
                </c:pt>
                <c:pt idx="23">
                  <c:v>0.5815732247210218</c:v>
                </c:pt>
                <c:pt idx="24">
                  <c:v>0.59816396954799456</c:v>
                </c:pt>
                <c:pt idx="25">
                  <c:v>0.6142142992340236</c:v>
                </c:pt>
                <c:pt idx="26">
                  <c:v>0.62974181687816255</c:v>
                </c:pt>
                <c:pt idx="27">
                  <c:v>0.64476355218861614</c:v>
                </c:pt>
                <c:pt idx="28">
                  <c:v>0.65929598015996693</c:v>
                </c:pt>
                <c:pt idx="29">
                  <c:v>0.67335503914202299</c:v>
                </c:pt>
                <c:pt idx="30">
                  <c:v>0.68695614832010332</c:v>
                </c:pt>
                <c:pt idx="31">
                  <c:v>0.70011422462593342</c:v>
                </c:pt>
                <c:pt idx="32">
                  <c:v>0.7128436990976974</c:v>
                </c:pt>
                <c:pt idx="33">
                  <c:v>0.72515853270718889</c:v>
                </c:pt>
                <c:pt idx="34">
                  <c:v>0.73707223167142011</c:v>
                </c:pt>
                <c:pt idx="35">
                  <c:v>0.74859786226548097</c:v>
                </c:pt>
                <c:pt idx="36">
                  <c:v>0.75974806515289484</c:v>
                </c:pt>
                <c:pt idx="37">
                  <c:v>0.7705350692491878</c:v>
                </c:pt>
                <c:pt idx="38">
                  <c:v>0.78097070513387512</c:v>
                </c:pt>
                <c:pt idx="39">
                  <c:v>0.79106641802557587</c:v>
                </c:pt>
                <c:pt idx="40">
                  <c:v>0.80083328033448509</c:v>
                </c:pt>
                <c:pt idx="41">
                  <c:v>0.8102820038059706</c:v>
                </c:pt>
                <c:pt idx="42">
                  <c:v>0.81942295126861275</c:v>
                </c:pt>
                <c:pt idx="43">
                  <c:v>0.82826614799957288</c:v>
                </c:pt>
                <c:pt idx="44">
                  <c:v>0.83682129271975247</c:v>
                </c:pt>
                <c:pt idx="45">
                  <c:v>0.84509776823080573</c:v>
                </c:pt>
                <c:pt idx="46">
                  <c:v>0.8531046517056684</c:v>
                </c:pt>
                <c:pt idx="47">
                  <c:v>0.86085072464389056</c:v>
                </c:pt>
                <c:pt idx="48">
                  <c:v>0.86834448250269181</c:v>
                </c:pt>
                <c:pt idx="49">
                  <c:v>0.8755941440143008</c:v>
                </c:pt>
                <c:pt idx="50">
                  <c:v>0.88260766019979875</c:v>
                </c:pt>
                <c:pt idx="51">
                  <c:v>0.88939272308935213</c:v>
                </c:pt>
                <c:pt idx="52">
                  <c:v>0.89595677415839892</c:v>
                </c:pt>
                <c:pt idx="53">
                  <c:v>0.90230701248904022</c:v>
                </c:pt>
                <c:pt idx="54">
                  <c:v>0.90845040266558907</c:v>
                </c:pt>
                <c:pt idx="55">
                  <c:v>0.91439368241293439</c:v>
                </c:pt>
                <c:pt idx="56">
                  <c:v>0.92014336998609902</c:v>
                </c:pt>
                <c:pt idx="57">
                  <c:v>0.92570577131909548</c:v>
                </c:pt>
                <c:pt idx="58">
                  <c:v>0.93108698694091929</c:v>
                </c:pt>
                <c:pt idx="59">
                  <c:v>0.93629291866626674</c:v>
                </c:pt>
                <c:pt idx="60">
                  <c:v>0.94132927606831307</c:v>
                </c:pt>
                <c:pt idx="61">
                  <c:v>0.94620158274065103</c:v>
                </c:pt>
                <c:pt idx="62">
                  <c:v>0.95091518235525807</c:v>
                </c:pt>
                <c:pt idx="63">
                  <c:v>0.95547524452313526</c:v>
                </c:pt>
                <c:pt idx="64">
                  <c:v>0.9598867704640458</c:v>
                </c:pt>
                <c:pt idx="65">
                  <c:v>0.96415459849157159</c:v>
                </c:pt>
                <c:pt idx="66">
                  <c:v>0.96828340931950374</c:v>
                </c:pt>
                <c:pt idx="67">
                  <c:v>0.97227773119538596</c:v>
                </c:pt>
                <c:pt idx="68">
                  <c:v>0.97614194486684203</c:v>
                </c:pt>
                <c:pt idx="69">
                  <c:v>0.9798802883861335</c:v>
                </c:pt>
                <c:pt idx="70">
                  <c:v>0.98349686175821671</c:v>
                </c:pt>
                <c:pt idx="71">
                  <c:v>0.98699563143739832</c:v>
                </c:pt>
                <c:pt idx="72">
                  <c:v>0.99038043467751857</c:v>
                </c:pt>
                <c:pt idx="73">
                  <c:v>0.99365498374043626</c:v>
                </c:pt>
                <c:pt idx="74">
                  <c:v>0.9968228699674283</c:v>
                </c:pt>
                <c:pt idx="75">
                  <c:v>0.99988756771797105</c:v>
                </c:pt>
                <c:pt idx="76">
                  <c:v>1.0028524381802226</c:v>
                </c:pt>
                <c:pt idx="77">
                  <c:v>0.97018623498216983</c:v>
                </c:pt>
                <c:pt idx="78">
                  <c:v>0.93858407749089401</c:v>
                </c:pt>
                <c:pt idx="79">
                  <c:v>0.90801130623711901</c:v>
                </c:pt>
                <c:pt idx="80">
                  <c:v>0.87843439072450924</c:v>
                </c:pt>
                <c:pt idx="81">
                  <c:v>0.84982089265530703</c:v>
                </c:pt>
                <c:pt idx="82">
                  <c:v>0.8221394303538313</c:v>
                </c:pt>
                <c:pt idx="83">
                  <c:v>0.79535964434882056</c:v>
                </c:pt>
                <c:pt idx="84">
                  <c:v>0.76945216407687211</c:v>
                </c:pt>
                <c:pt idx="85">
                  <c:v>0.74438857567045935</c:v>
                </c:pt>
                <c:pt idx="86">
                  <c:v>0.72014139079520012</c:v>
                </c:pt>
                <c:pt idx="87">
                  <c:v>0.69668401650219691</c:v>
                </c:pt>
                <c:pt idx="88">
                  <c:v>0.67399072606238597</c:v>
                </c:pt>
                <c:pt idx="89">
                  <c:v>0.65203663075090756</c:v>
                </c:pt>
                <c:pt idx="90">
                  <c:v>0.63079765255055231</c:v>
                </c:pt>
                <c:pt idx="91">
                  <c:v>0.61025049774434548</c:v>
                </c:pt>
                <c:pt idx="92">
                  <c:v>0.5903726313683082</c:v>
                </c:pt>
                <c:pt idx="93">
                  <c:v>0.57114225249637629</c:v>
                </c:pt>
                <c:pt idx="94">
                  <c:v>0.55253827033037062</c:v>
                </c:pt>
                <c:pt idx="95">
                  <c:v>0.53454028106879503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3843328"/>
        <c:axId val="123844864"/>
      </c:lineChart>
      <c:catAx>
        <c:axId val="123843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3844864"/>
        <c:crosses val="autoZero"/>
        <c:auto val="1"/>
        <c:lblAlgn val="ctr"/>
        <c:lblOffset val="100"/>
        <c:noMultiLvlLbl val="0"/>
      </c:catAx>
      <c:valAx>
        <c:axId val="1238448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38433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276225</xdr:colOff>
      <xdr:row>8</xdr:row>
      <xdr:rowOff>95250</xdr:rowOff>
    </xdr:from>
    <xdr:to>
      <xdr:col>24</xdr:col>
      <xdr:colOff>581025</xdr:colOff>
      <xdr:row>25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"/>
  <sheetViews>
    <sheetView workbookViewId="0">
      <selection activeCell="B101" sqref="B5:C101"/>
    </sheetView>
  </sheetViews>
  <sheetFormatPr defaultRowHeight="12.75" x14ac:dyDescent="0.2"/>
  <cols>
    <col min="1" max="4" width="11.42578125" customWidth="1"/>
    <col min="5" max="5" width="11.7109375" customWidth="1"/>
    <col min="6" max="6" width="3.42578125" customWidth="1"/>
    <col min="7" max="256" width="11.42578125" customWidth="1"/>
  </cols>
  <sheetData>
    <row r="1" spans="1:6" ht="20.25" x14ac:dyDescent="0.3">
      <c r="A1" s="2" t="s">
        <v>0</v>
      </c>
    </row>
    <row r="3" spans="1:6" ht="27" x14ac:dyDescent="0.5">
      <c r="A3" s="7" t="s">
        <v>1</v>
      </c>
      <c r="E3" s="6" t="s">
        <v>6</v>
      </c>
      <c r="F3" s="8">
        <v>97</v>
      </c>
    </row>
    <row r="4" spans="1:6" x14ac:dyDescent="0.2">
      <c r="A4" s="1"/>
    </row>
    <row r="5" spans="1:6" ht="25.5" x14ac:dyDescent="0.2">
      <c r="A5" s="3" t="s">
        <v>2</v>
      </c>
      <c r="B5" s="4" t="s">
        <v>5</v>
      </c>
      <c r="C5" s="4" t="s">
        <v>3</v>
      </c>
      <c r="D5" s="4" t="s">
        <v>5</v>
      </c>
      <c r="E5" s="5" t="s">
        <v>4</v>
      </c>
    </row>
    <row r="6" spans="1:6" x14ac:dyDescent="0.2">
      <c r="A6">
        <v>1</v>
      </c>
      <c r="B6">
        <v>0</v>
      </c>
      <c r="C6">
        <v>8.9999999999999993E-3</v>
      </c>
      <c r="D6">
        <v>0</v>
      </c>
      <c r="E6">
        <v>0</v>
      </c>
    </row>
    <row r="7" spans="1:6" x14ac:dyDescent="0.2">
      <c r="A7">
        <v>2</v>
      </c>
      <c r="B7">
        <v>3.3000000000000002E-2</v>
      </c>
      <c r="C7">
        <v>8.9999999999999993E-3</v>
      </c>
      <c r="D7">
        <v>3.3000000000000002E-2</v>
      </c>
      <c r="E7">
        <v>0</v>
      </c>
    </row>
    <row r="8" spans="1:6" x14ac:dyDescent="0.2">
      <c r="A8">
        <v>3</v>
      </c>
      <c r="B8">
        <v>6.6000000000000003E-2</v>
      </c>
      <c r="C8">
        <v>1.7999999999999999E-2</v>
      </c>
      <c r="D8">
        <v>6.6000000000000003E-2</v>
      </c>
      <c r="E8">
        <v>0</v>
      </c>
    </row>
    <row r="9" spans="1:6" x14ac:dyDescent="0.2">
      <c r="A9">
        <v>4</v>
      </c>
      <c r="B9">
        <v>9.9000000000000005E-2</v>
      </c>
      <c r="C9">
        <v>1.7999999999999999E-2</v>
      </c>
      <c r="D9">
        <v>9.9000000000000005E-2</v>
      </c>
      <c r="E9">
        <v>0</v>
      </c>
    </row>
    <row r="10" spans="1:6" x14ac:dyDescent="0.2">
      <c r="A10">
        <v>5</v>
      </c>
      <c r="B10">
        <v>0.13200000000000001</v>
      </c>
      <c r="C10">
        <v>2.7E-2</v>
      </c>
      <c r="D10">
        <v>0.13200000000000001</v>
      </c>
      <c r="E10">
        <v>0</v>
      </c>
    </row>
    <row r="11" spans="1:6" x14ac:dyDescent="0.2">
      <c r="A11">
        <v>6</v>
      </c>
      <c r="B11">
        <v>0.16500000000000001</v>
      </c>
      <c r="C11">
        <v>2.7E-2</v>
      </c>
      <c r="D11">
        <v>0.16500000000000001</v>
      </c>
      <c r="E11">
        <v>0</v>
      </c>
    </row>
    <row r="12" spans="1:6" x14ac:dyDescent="0.2">
      <c r="A12">
        <v>7</v>
      </c>
      <c r="B12">
        <v>0.19800000000000001</v>
      </c>
      <c r="C12">
        <v>4.4999999999999998E-2</v>
      </c>
      <c r="D12">
        <v>0.19800000000000001</v>
      </c>
      <c r="E12">
        <v>0</v>
      </c>
    </row>
    <row r="13" spans="1:6" x14ac:dyDescent="0.2">
      <c r="A13">
        <v>8</v>
      </c>
      <c r="B13">
        <v>0.23100000000000001</v>
      </c>
      <c r="C13">
        <v>4.4999999999999998E-2</v>
      </c>
      <c r="D13">
        <v>0.23100000000000001</v>
      </c>
      <c r="E13">
        <v>0</v>
      </c>
    </row>
    <row r="14" spans="1:6" x14ac:dyDescent="0.2">
      <c r="A14">
        <v>9</v>
      </c>
      <c r="B14">
        <v>0.26400000000000001</v>
      </c>
      <c r="C14">
        <v>5.3999999999999999E-2</v>
      </c>
      <c r="D14">
        <v>0.26400000000000001</v>
      </c>
      <c r="E14">
        <v>0</v>
      </c>
    </row>
    <row r="15" spans="1:6" x14ac:dyDescent="0.2">
      <c r="A15">
        <v>10</v>
      </c>
      <c r="B15">
        <v>0.29699999999999999</v>
      </c>
      <c r="C15">
        <v>6.3E-2</v>
      </c>
      <c r="D15">
        <v>0.29699999999999999</v>
      </c>
      <c r="E15">
        <v>0</v>
      </c>
    </row>
    <row r="16" spans="1:6" x14ac:dyDescent="0.2">
      <c r="A16">
        <v>11</v>
      </c>
      <c r="B16">
        <v>0.33</v>
      </c>
      <c r="C16">
        <v>7.1999999999999995E-2</v>
      </c>
      <c r="D16">
        <v>0.33</v>
      </c>
      <c r="E16">
        <v>0</v>
      </c>
    </row>
    <row r="17" spans="1:5" x14ac:dyDescent="0.2">
      <c r="A17">
        <v>12</v>
      </c>
      <c r="B17">
        <v>0.36299999999999999</v>
      </c>
      <c r="C17">
        <v>8.1000000000000003E-2</v>
      </c>
      <c r="D17">
        <v>0.36299999999999999</v>
      </c>
      <c r="E17">
        <v>0</v>
      </c>
    </row>
    <row r="18" spans="1:5" x14ac:dyDescent="0.2">
      <c r="A18">
        <v>13</v>
      </c>
      <c r="B18">
        <v>0.39600000000000002</v>
      </c>
      <c r="C18">
        <v>0.09</v>
      </c>
      <c r="D18">
        <v>0.39600000000000002</v>
      </c>
      <c r="E18">
        <v>0</v>
      </c>
    </row>
    <row r="19" spans="1:5" x14ac:dyDescent="0.2">
      <c r="A19">
        <v>14</v>
      </c>
      <c r="B19">
        <v>0.42899999999999999</v>
      </c>
      <c r="C19">
        <v>0.108</v>
      </c>
      <c r="D19">
        <v>0.42899999999999999</v>
      </c>
      <c r="E19">
        <v>0</v>
      </c>
    </row>
    <row r="20" spans="1:5" x14ac:dyDescent="0.2">
      <c r="A20">
        <v>15</v>
      </c>
      <c r="B20">
        <v>0.46200000000000002</v>
      </c>
      <c r="C20">
        <v>0.11700000000000001</v>
      </c>
      <c r="D20">
        <v>0.46200000000000002</v>
      </c>
      <c r="E20">
        <v>0</v>
      </c>
    </row>
    <row r="21" spans="1:5" x14ac:dyDescent="0.2">
      <c r="A21">
        <v>16</v>
      </c>
      <c r="B21">
        <v>0.495</v>
      </c>
      <c r="C21">
        <v>0.126</v>
      </c>
      <c r="D21">
        <v>0.495</v>
      </c>
      <c r="E21">
        <v>0</v>
      </c>
    </row>
    <row r="22" spans="1:5" x14ac:dyDescent="0.2">
      <c r="A22">
        <v>17</v>
      </c>
      <c r="B22">
        <v>0.52800000000000002</v>
      </c>
      <c r="C22">
        <v>0.153</v>
      </c>
      <c r="D22">
        <v>0.52800000000000002</v>
      </c>
      <c r="E22">
        <v>0</v>
      </c>
    </row>
    <row r="23" spans="1:5" x14ac:dyDescent="0.2">
      <c r="A23">
        <v>18</v>
      </c>
      <c r="B23">
        <v>0.56100000000000005</v>
      </c>
      <c r="C23">
        <v>0.16200000000000001</v>
      </c>
      <c r="D23">
        <v>0.56100000000000005</v>
      </c>
      <c r="E23">
        <v>0</v>
      </c>
    </row>
    <row r="24" spans="1:5" x14ac:dyDescent="0.2">
      <c r="A24">
        <v>19</v>
      </c>
      <c r="B24">
        <v>0.59399999999999997</v>
      </c>
      <c r="C24">
        <v>0.18</v>
      </c>
      <c r="D24">
        <v>0.59399999999999997</v>
      </c>
      <c r="E24">
        <v>0</v>
      </c>
    </row>
    <row r="25" spans="1:5" x14ac:dyDescent="0.2">
      <c r="A25">
        <v>20</v>
      </c>
      <c r="B25">
        <v>0.627</v>
      </c>
      <c r="C25">
        <v>0.19800000000000001</v>
      </c>
      <c r="D25">
        <v>0.627</v>
      </c>
      <c r="E25">
        <v>0</v>
      </c>
    </row>
    <row r="26" spans="1:5" x14ac:dyDescent="0.2">
      <c r="A26">
        <v>21</v>
      </c>
      <c r="B26">
        <v>0.66</v>
      </c>
      <c r="C26">
        <v>0.22500000000000001</v>
      </c>
      <c r="D26">
        <v>0.66</v>
      </c>
      <c r="E26">
        <v>0</v>
      </c>
    </row>
    <row r="27" spans="1:5" x14ac:dyDescent="0.2">
      <c r="A27">
        <v>22</v>
      </c>
      <c r="B27">
        <v>0.69299999999999995</v>
      </c>
      <c r="C27">
        <v>0.24299999999999999</v>
      </c>
      <c r="D27">
        <v>0.69299999999999995</v>
      </c>
      <c r="E27">
        <v>0</v>
      </c>
    </row>
    <row r="28" spans="1:5" x14ac:dyDescent="0.2">
      <c r="A28">
        <v>23</v>
      </c>
      <c r="B28">
        <v>0.72599999999999998</v>
      </c>
      <c r="C28">
        <v>0.26100000000000001</v>
      </c>
      <c r="D28">
        <v>0.72599999999999998</v>
      </c>
      <c r="E28">
        <v>0</v>
      </c>
    </row>
    <row r="29" spans="1:5" x14ac:dyDescent="0.2">
      <c r="A29">
        <v>24</v>
      </c>
      <c r="B29">
        <v>0.75900000000000001</v>
      </c>
      <c r="C29">
        <v>0.28799999999999998</v>
      </c>
      <c r="D29">
        <v>0.75900000000000001</v>
      </c>
      <c r="E29">
        <v>0</v>
      </c>
    </row>
    <row r="30" spans="1:5" x14ac:dyDescent="0.2">
      <c r="A30">
        <v>25</v>
      </c>
      <c r="B30">
        <v>0.79200000000000004</v>
      </c>
      <c r="C30">
        <v>0.30599999999999999</v>
      </c>
      <c r="D30">
        <v>0.79200000000000004</v>
      </c>
      <c r="E30">
        <v>0</v>
      </c>
    </row>
    <row r="31" spans="1:5" x14ac:dyDescent="0.2">
      <c r="A31">
        <v>26</v>
      </c>
      <c r="B31">
        <v>0.82500000000000095</v>
      </c>
      <c r="C31">
        <v>0.32400000000000001</v>
      </c>
      <c r="D31">
        <v>0.82500000000000095</v>
      </c>
      <c r="E31">
        <v>0</v>
      </c>
    </row>
    <row r="32" spans="1:5" x14ac:dyDescent="0.2">
      <c r="A32">
        <v>27</v>
      </c>
      <c r="B32">
        <v>0.85800000000000098</v>
      </c>
      <c r="C32">
        <v>0.34200000000000003</v>
      </c>
      <c r="D32">
        <v>0.85800000000000098</v>
      </c>
      <c r="E32">
        <v>0</v>
      </c>
    </row>
    <row r="33" spans="1:5" x14ac:dyDescent="0.2">
      <c r="A33">
        <v>28</v>
      </c>
      <c r="B33">
        <v>0.89100000000000101</v>
      </c>
      <c r="C33">
        <v>0.36</v>
      </c>
      <c r="D33">
        <v>0.89100000000000101</v>
      </c>
      <c r="E33">
        <v>0</v>
      </c>
    </row>
    <row r="34" spans="1:5" x14ac:dyDescent="0.2">
      <c r="A34">
        <v>29</v>
      </c>
      <c r="B34">
        <v>0.92400000000000104</v>
      </c>
      <c r="C34">
        <v>0.38700000000000001</v>
      </c>
      <c r="D34">
        <v>0.92400000000000104</v>
      </c>
      <c r="E34">
        <v>0</v>
      </c>
    </row>
    <row r="35" spans="1:5" x14ac:dyDescent="0.2">
      <c r="A35">
        <v>30</v>
      </c>
      <c r="B35">
        <v>0.95700000000000096</v>
      </c>
      <c r="C35">
        <v>0.39600000000000002</v>
      </c>
      <c r="D35">
        <v>0.95700000000000096</v>
      </c>
      <c r="E35">
        <v>0</v>
      </c>
    </row>
    <row r="36" spans="1:5" x14ac:dyDescent="0.2">
      <c r="A36">
        <v>31</v>
      </c>
      <c r="B36">
        <v>0.99000000000000099</v>
      </c>
      <c r="C36">
        <v>0.432</v>
      </c>
      <c r="D36">
        <v>0.99000000000000099</v>
      </c>
      <c r="E36">
        <v>0</v>
      </c>
    </row>
    <row r="37" spans="1:5" x14ac:dyDescent="0.2">
      <c r="A37">
        <v>32</v>
      </c>
      <c r="B37">
        <v>1.0229999999999999</v>
      </c>
      <c r="C37">
        <v>0.45</v>
      </c>
      <c r="D37">
        <v>1.0229999999999999</v>
      </c>
      <c r="E37">
        <v>0</v>
      </c>
    </row>
    <row r="38" spans="1:5" x14ac:dyDescent="0.2">
      <c r="A38">
        <v>33</v>
      </c>
      <c r="B38">
        <v>1.056</v>
      </c>
      <c r="C38">
        <v>0.47699999999999998</v>
      </c>
      <c r="D38">
        <v>1.056</v>
      </c>
      <c r="E38">
        <v>0</v>
      </c>
    </row>
    <row r="39" spans="1:5" x14ac:dyDescent="0.2">
      <c r="A39">
        <v>34</v>
      </c>
      <c r="B39">
        <v>1.089</v>
      </c>
      <c r="C39">
        <v>0.504</v>
      </c>
      <c r="D39">
        <v>1.089</v>
      </c>
      <c r="E39">
        <v>0</v>
      </c>
    </row>
    <row r="40" spans="1:5" x14ac:dyDescent="0.2">
      <c r="A40">
        <v>35</v>
      </c>
      <c r="B40">
        <v>1.1220000000000001</v>
      </c>
      <c r="C40">
        <v>0.53100000000000003</v>
      </c>
      <c r="D40">
        <v>1.1220000000000001</v>
      </c>
      <c r="E40">
        <v>0</v>
      </c>
    </row>
    <row r="41" spans="1:5" x14ac:dyDescent="0.2">
      <c r="A41">
        <v>36</v>
      </c>
      <c r="B41">
        <v>1.155</v>
      </c>
      <c r="C41">
        <v>0.57599999999999996</v>
      </c>
      <c r="D41">
        <v>1.155</v>
      </c>
      <c r="E41">
        <v>0</v>
      </c>
    </row>
    <row r="42" spans="1:5" x14ac:dyDescent="0.2">
      <c r="A42">
        <v>37</v>
      </c>
      <c r="B42">
        <v>1.1879999999999999</v>
      </c>
      <c r="C42">
        <v>0.59399999999999997</v>
      </c>
      <c r="D42">
        <v>1.1879999999999999</v>
      </c>
      <c r="E42">
        <v>0</v>
      </c>
    </row>
    <row r="43" spans="1:5" x14ac:dyDescent="0.2">
      <c r="A43">
        <v>38</v>
      </c>
      <c r="B43">
        <v>1.2210000000000001</v>
      </c>
      <c r="C43">
        <v>0.63900000000000001</v>
      </c>
      <c r="D43">
        <v>1.2210000000000001</v>
      </c>
      <c r="E43">
        <v>0</v>
      </c>
    </row>
    <row r="44" spans="1:5" x14ac:dyDescent="0.2">
      <c r="A44">
        <v>39</v>
      </c>
      <c r="B44">
        <v>1.254</v>
      </c>
      <c r="C44">
        <v>0.65700000000000003</v>
      </c>
      <c r="D44">
        <v>1.254</v>
      </c>
      <c r="E44">
        <v>0</v>
      </c>
    </row>
    <row r="45" spans="1:5" x14ac:dyDescent="0.2">
      <c r="A45">
        <v>40</v>
      </c>
      <c r="B45">
        <v>1.2869999999999999</v>
      </c>
      <c r="C45">
        <v>0.69299999999999995</v>
      </c>
      <c r="D45">
        <v>1.2869999999999999</v>
      </c>
      <c r="E45">
        <v>0</v>
      </c>
    </row>
    <row r="46" spans="1:5" x14ac:dyDescent="0.2">
      <c r="A46">
        <v>41</v>
      </c>
      <c r="B46">
        <v>1.32</v>
      </c>
      <c r="C46">
        <v>0.72899999999999998</v>
      </c>
      <c r="D46">
        <v>1.32</v>
      </c>
      <c r="E46">
        <v>0</v>
      </c>
    </row>
    <row r="47" spans="1:5" x14ac:dyDescent="0.2">
      <c r="A47">
        <v>42</v>
      </c>
      <c r="B47">
        <v>1.353</v>
      </c>
      <c r="C47">
        <v>0.747</v>
      </c>
      <c r="D47">
        <v>1.353</v>
      </c>
      <c r="E47">
        <v>0</v>
      </c>
    </row>
    <row r="48" spans="1:5" x14ac:dyDescent="0.2">
      <c r="A48">
        <v>43</v>
      </c>
      <c r="B48">
        <v>1.3859999999999999</v>
      </c>
      <c r="C48">
        <v>0.76500000000000001</v>
      </c>
      <c r="D48">
        <v>1.3859999999999999</v>
      </c>
      <c r="E48">
        <v>0</v>
      </c>
    </row>
    <row r="49" spans="1:5" x14ac:dyDescent="0.2">
      <c r="A49">
        <v>44</v>
      </c>
      <c r="B49">
        <v>1.419</v>
      </c>
      <c r="C49">
        <v>0.81</v>
      </c>
      <c r="D49">
        <v>1.419</v>
      </c>
      <c r="E49">
        <v>0</v>
      </c>
    </row>
    <row r="50" spans="1:5" x14ac:dyDescent="0.2">
      <c r="A50">
        <v>45</v>
      </c>
      <c r="B50">
        <v>1.452</v>
      </c>
      <c r="C50">
        <v>0.82799999999999996</v>
      </c>
      <c r="D50">
        <v>1.452</v>
      </c>
      <c r="E50">
        <v>0</v>
      </c>
    </row>
    <row r="51" spans="1:5" x14ac:dyDescent="0.2">
      <c r="A51">
        <v>46</v>
      </c>
      <c r="B51">
        <v>1.4850000000000001</v>
      </c>
      <c r="C51">
        <v>0.86399999999999999</v>
      </c>
      <c r="D51">
        <v>1.4850000000000001</v>
      </c>
      <c r="E51">
        <v>0</v>
      </c>
    </row>
    <row r="52" spans="1:5" x14ac:dyDescent="0.2">
      <c r="A52">
        <v>47</v>
      </c>
      <c r="B52">
        <v>1.518</v>
      </c>
      <c r="C52">
        <v>0.90900000000000003</v>
      </c>
      <c r="D52">
        <v>1.518</v>
      </c>
      <c r="E52">
        <v>0</v>
      </c>
    </row>
    <row r="53" spans="1:5" x14ac:dyDescent="0.2">
      <c r="A53">
        <v>48</v>
      </c>
      <c r="B53">
        <v>1.5509999999999999</v>
      </c>
      <c r="C53">
        <v>0.93600000000000005</v>
      </c>
      <c r="D53">
        <v>1.5509999999999999</v>
      </c>
      <c r="E53">
        <v>0</v>
      </c>
    </row>
    <row r="54" spans="1:5" x14ac:dyDescent="0.2">
      <c r="A54">
        <v>49</v>
      </c>
      <c r="B54">
        <v>1.5840000000000001</v>
      </c>
      <c r="C54">
        <v>0.97199999999999998</v>
      </c>
      <c r="D54">
        <v>1.5840000000000001</v>
      </c>
      <c r="E54">
        <v>0</v>
      </c>
    </row>
    <row r="55" spans="1:5" x14ac:dyDescent="0.2">
      <c r="A55">
        <v>50</v>
      </c>
      <c r="B55">
        <v>1.617</v>
      </c>
      <c r="C55">
        <v>1.008</v>
      </c>
      <c r="D55">
        <v>1.617</v>
      </c>
      <c r="E55">
        <v>0</v>
      </c>
    </row>
    <row r="56" spans="1:5" x14ac:dyDescent="0.2">
      <c r="A56">
        <v>51</v>
      </c>
      <c r="B56">
        <v>1.65</v>
      </c>
      <c r="C56">
        <v>1.044</v>
      </c>
      <c r="D56">
        <v>1.65</v>
      </c>
      <c r="E56">
        <v>0</v>
      </c>
    </row>
    <row r="57" spans="1:5" x14ac:dyDescent="0.2">
      <c r="A57">
        <v>52</v>
      </c>
      <c r="B57">
        <v>1.6830000000000001</v>
      </c>
      <c r="C57">
        <v>1.071</v>
      </c>
      <c r="D57">
        <v>1.6830000000000001</v>
      </c>
      <c r="E57">
        <v>0</v>
      </c>
    </row>
    <row r="58" spans="1:5" x14ac:dyDescent="0.2">
      <c r="A58">
        <v>53</v>
      </c>
      <c r="B58">
        <v>1.716</v>
      </c>
      <c r="C58">
        <v>1.107</v>
      </c>
      <c r="D58">
        <v>1.716</v>
      </c>
      <c r="E58">
        <v>0</v>
      </c>
    </row>
    <row r="59" spans="1:5" x14ac:dyDescent="0.2">
      <c r="A59">
        <v>54</v>
      </c>
      <c r="B59">
        <v>1.7490000000000001</v>
      </c>
      <c r="C59">
        <v>1.143</v>
      </c>
      <c r="D59">
        <v>1.7490000000000001</v>
      </c>
      <c r="E59">
        <v>0</v>
      </c>
    </row>
    <row r="60" spans="1:5" x14ac:dyDescent="0.2">
      <c r="A60">
        <v>55</v>
      </c>
      <c r="B60">
        <v>1.782</v>
      </c>
      <c r="C60">
        <v>1.17</v>
      </c>
      <c r="D60">
        <v>1.782</v>
      </c>
      <c r="E60">
        <v>0</v>
      </c>
    </row>
    <row r="61" spans="1:5" x14ac:dyDescent="0.2">
      <c r="A61">
        <v>56</v>
      </c>
      <c r="B61">
        <v>1.8149999999999999</v>
      </c>
      <c r="C61">
        <v>1.2150000000000001</v>
      </c>
      <c r="D61">
        <v>1.8149999999999999</v>
      </c>
      <c r="E61">
        <v>0</v>
      </c>
    </row>
    <row r="62" spans="1:5" x14ac:dyDescent="0.2">
      <c r="A62">
        <v>57</v>
      </c>
      <c r="B62">
        <v>1.8480000000000001</v>
      </c>
      <c r="C62">
        <v>1.242</v>
      </c>
      <c r="D62">
        <v>1.8480000000000001</v>
      </c>
      <c r="E62">
        <v>0</v>
      </c>
    </row>
    <row r="63" spans="1:5" x14ac:dyDescent="0.2">
      <c r="A63">
        <v>58</v>
      </c>
      <c r="B63">
        <v>1.881</v>
      </c>
      <c r="C63">
        <v>1.278</v>
      </c>
      <c r="D63">
        <v>1.881</v>
      </c>
      <c r="E63">
        <v>0</v>
      </c>
    </row>
    <row r="64" spans="1:5" x14ac:dyDescent="0.2">
      <c r="A64">
        <v>59</v>
      </c>
      <c r="B64">
        <v>1.9139999999999999</v>
      </c>
      <c r="C64">
        <v>1.3140000000000001</v>
      </c>
      <c r="D64">
        <v>1.9139999999999999</v>
      </c>
      <c r="E64">
        <v>0</v>
      </c>
    </row>
    <row r="65" spans="1:5" x14ac:dyDescent="0.2">
      <c r="A65">
        <v>60</v>
      </c>
      <c r="B65">
        <v>1.9470000000000001</v>
      </c>
      <c r="C65">
        <v>1.35</v>
      </c>
      <c r="D65">
        <v>1.9470000000000001</v>
      </c>
      <c r="E65">
        <v>0</v>
      </c>
    </row>
    <row r="66" spans="1:5" x14ac:dyDescent="0.2">
      <c r="A66">
        <v>61</v>
      </c>
      <c r="B66">
        <v>1.98</v>
      </c>
      <c r="C66">
        <v>1.377</v>
      </c>
      <c r="D66">
        <v>1.98</v>
      </c>
      <c r="E66">
        <v>0</v>
      </c>
    </row>
    <row r="67" spans="1:5" x14ac:dyDescent="0.2">
      <c r="A67">
        <v>62</v>
      </c>
      <c r="B67">
        <v>2.0129999999999999</v>
      </c>
      <c r="C67">
        <v>1.4219999999999999</v>
      </c>
      <c r="D67">
        <v>2.0129999999999999</v>
      </c>
      <c r="E67">
        <v>0</v>
      </c>
    </row>
    <row r="68" spans="1:5" x14ac:dyDescent="0.2">
      <c r="A68">
        <v>63</v>
      </c>
      <c r="B68">
        <v>2.0459999999999998</v>
      </c>
      <c r="C68">
        <v>1.4490000000000001</v>
      </c>
      <c r="D68">
        <v>2.0459999999999998</v>
      </c>
      <c r="E68">
        <v>0</v>
      </c>
    </row>
    <row r="69" spans="1:5" x14ac:dyDescent="0.2">
      <c r="A69">
        <v>64</v>
      </c>
      <c r="B69">
        <v>2.0790000000000002</v>
      </c>
      <c r="C69">
        <v>1.4850000000000001</v>
      </c>
      <c r="D69">
        <v>2.0790000000000002</v>
      </c>
      <c r="E69">
        <v>0</v>
      </c>
    </row>
    <row r="70" spans="1:5" x14ac:dyDescent="0.2">
      <c r="A70">
        <v>65</v>
      </c>
      <c r="B70">
        <v>2.1120000000000001</v>
      </c>
      <c r="C70">
        <v>1.5389999999999999</v>
      </c>
      <c r="D70">
        <v>2.1120000000000001</v>
      </c>
      <c r="E70">
        <v>0</v>
      </c>
    </row>
    <row r="71" spans="1:5" x14ac:dyDescent="0.2">
      <c r="A71">
        <v>66</v>
      </c>
      <c r="B71">
        <v>2.145</v>
      </c>
      <c r="C71">
        <v>1.575</v>
      </c>
      <c r="D71">
        <v>2.145</v>
      </c>
      <c r="E71">
        <v>0</v>
      </c>
    </row>
    <row r="72" spans="1:5" x14ac:dyDescent="0.2">
      <c r="A72">
        <v>67</v>
      </c>
      <c r="B72">
        <v>2.1779999999999999</v>
      </c>
      <c r="C72">
        <v>1.62</v>
      </c>
      <c r="D72">
        <v>2.1779999999999999</v>
      </c>
      <c r="E72">
        <v>0</v>
      </c>
    </row>
    <row r="73" spans="1:5" x14ac:dyDescent="0.2">
      <c r="A73">
        <v>68</v>
      </c>
      <c r="B73">
        <v>2.2109999999999999</v>
      </c>
      <c r="C73">
        <v>1.665</v>
      </c>
      <c r="D73">
        <v>2.2109999999999999</v>
      </c>
      <c r="E73">
        <v>0</v>
      </c>
    </row>
    <row r="74" spans="1:5" x14ac:dyDescent="0.2">
      <c r="A74">
        <v>69</v>
      </c>
      <c r="B74">
        <v>2.2440000000000002</v>
      </c>
      <c r="C74">
        <v>1.6919999999999999</v>
      </c>
      <c r="D74">
        <v>2.2440000000000002</v>
      </c>
      <c r="E74">
        <v>0</v>
      </c>
    </row>
    <row r="75" spans="1:5" x14ac:dyDescent="0.2">
      <c r="A75">
        <v>70</v>
      </c>
      <c r="B75">
        <v>2.2770000000000001</v>
      </c>
      <c r="C75">
        <v>1.7190000000000001</v>
      </c>
      <c r="D75">
        <v>2.2770000000000001</v>
      </c>
      <c r="E75">
        <v>0</v>
      </c>
    </row>
    <row r="76" spans="1:5" x14ac:dyDescent="0.2">
      <c r="A76">
        <v>71</v>
      </c>
      <c r="B76">
        <v>2.31</v>
      </c>
      <c r="C76">
        <v>1.7549999999999999</v>
      </c>
      <c r="D76">
        <v>2.31</v>
      </c>
      <c r="E76">
        <v>0</v>
      </c>
    </row>
    <row r="77" spans="1:5" x14ac:dyDescent="0.2">
      <c r="A77">
        <v>72</v>
      </c>
      <c r="B77">
        <v>2.343</v>
      </c>
      <c r="C77">
        <v>1.8180000000000001</v>
      </c>
      <c r="D77">
        <v>2.343</v>
      </c>
      <c r="E77">
        <v>0</v>
      </c>
    </row>
    <row r="78" spans="1:5" x14ac:dyDescent="0.2">
      <c r="A78">
        <v>73</v>
      </c>
      <c r="B78">
        <v>2.3759999999999999</v>
      </c>
      <c r="C78">
        <v>1.8540000000000001</v>
      </c>
      <c r="D78">
        <v>2.3759999999999999</v>
      </c>
      <c r="E78">
        <v>0</v>
      </c>
    </row>
    <row r="79" spans="1:5" x14ac:dyDescent="0.2">
      <c r="A79">
        <v>74</v>
      </c>
      <c r="B79">
        <v>2.4089999999999998</v>
      </c>
      <c r="C79">
        <v>1.89</v>
      </c>
      <c r="D79">
        <v>2.4089999999999998</v>
      </c>
      <c r="E79">
        <v>0</v>
      </c>
    </row>
    <row r="80" spans="1:5" x14ac:dyDescent="0.2">
      <c r="A80">
        <v>75</v>
      </c>
      <c r="B80">
        <v>2.4420000000000002</v>
      </c>
      <c r="C80">
        <v>1.9259999999999999</v>
      </c>
      <c r="D80">
        <v>2.4420000000000002</v>
      </c>
      <c r="E80">
        <v>0</v>
      </c>
    </row>
    <row r="81" spans="1:5" x14ac:dyDescent="0.2">
      <c r="A81">
        <v>76</v>
      </c>
      <c r="B81">
        <v>2.4750000000000001</v>
      </c>
      <c r="C81">
        <v>1.962</v>
      </c>
      <c r="D81">
        <v>2.4750000000000001</v>
      </c>
      <c r="E81">
        <v>0</v>
      </c>
    </row>
    <row r="82" spans="1:5" x14ac:dyDescent="0.2">
      <c r="A82">
        <v>77</v>
      </c>
      <c r="B82">
        <v>2.508</v>
      </c>
      <c r="C82">
        <v>2.0070000000000001</v>
      </c>
      <c r="D82">
        <v>2.508</v>
      </c>
      <c r="E82">
        <v>0</v>
      </c>
    </row>
    <row r="83" spans="1:5" x14ac:dyDescent="0.2">
      <c r="A83">
        <v>78</v>
      </c>
      <c r="B83">
        <v>2.5409999999999999</v>
      </c>
      <c r="C83">
        <v>2.0430000000000001</v>
      </c>
      <c r="D83">
        <v>2.5409999999999999</v>
      </c>
      <c r="E83">
        <v>0</v>
      </c>
    </row>
    <row r="84" spans="1:5" x14ac:dyDescent="0.2">
      <c r="A84">
        <v>79</v>
      </c>
      <c r="B84">
        <v>2.5739999999999998</v>
      </c>
      <c r="C84">
        <v>2.0699999999999998</v>
      </c>
      <c r="D84">
        <v>2.5739999999999998</v>
      </c>
      <c r="E84">
        <v>0</v>
      </c>
    </row>
    <row r="85" spans="1:5" x14ac:dyDescent="0.2">
      <c r="A85">
        <v>80</v>
      </c>
      <c r="B85">
        <v>2.6070000000000002</v>
      </c>
      <c r="C85">
        <v>2.1059999999999999</v>
      </c>
      <c r="D85">
        <v>2.6070000000000002</v>
      </c>
      <c r="E85">
        <v>0</v>
      </c>
    </row>
    <row r="86" spans="1:5" x14ac:dyDescent="0.2">
      <c r="A86">
        <v>81</v>
      </c>
      <c r="B86">
        <v>2.64</v>
      </c>
      <c r="C86">
        <v>2.1240000000000001</v>
      </c>
      <c r="D86">
        <v>2.64</v>
      </c>
      <c r="E86">
        <v>0</v>
      </c>
    </row>
    <row r="87" spans="1:5" x14ac:dyDescent="0.2">
      <c r="A87">
        <v>82</v>
      </c>
      <c r="B87">
        <v>2.673</v>
      </c>
      <c r="C87">
        <v>2.1509999999999998</v>
      </c>
      <c r="D87">
        <v>2.673</v>
      </c>
      <c r="E87">
        <v>0</v>
      </c>
    </row>
    <row r="88" spans="1:5" x14ac:dyDescent="0.2">
      <c r="A88">
        <v>83</v>
      </c>
      <c r="B88">
        <v>2.706</v>
      </c>
      <c r="C88">
        <v>2.1869999999999998</v>
      </c>
      <c r="D88">
        <v>2.706</v>
      </c>
      <c r="E88">
        <v>0</v>
      </c>
    </row>
    <row r="89" spans="1:5" x14ac:dyDescent="0.2">
      <c r="A89">
        <v>84</v>
      </c>
      <c r="B89">
        <v>2.7389999999999999</v>
      </c>
      <c r="C89">
        <v>2.214</v>
      </c>
      <c r="D89">
        <v>2.7389999999999999</v>
      </c>
      <c r="E89">
        <v>0</v>
      </c>
    </row>
    <row r="90" spans="1:5" x14ac:dyDescent="0.2">
      <c r="A90">
        <v>85</v>
      </c>
      <c r="B90">
        <v>2.7719999999999998</v>
      </c>
      <c r="C90">
        <v>2.2229999999999999</v>
      </c>
      <c r="D90">
        <v>2.7719999999999998</v>
      </c>
      <c r="E90">
        <v>0</v>
      </c>
    </row>
    <row r="91" spans="1:5" x14ac:dyDescent="0.2">
      <c r="A91">
        <v>86</v>
      </c>
      <c r="B91">
        <v>2.8050000000000002</v>
      </c>
      <c r="C91">
        <v>2.25</v>
      </c>
      <c r="D91">
        <v>2.8050000000000002</v>
      </c>
      <c r="E91">
        <v>0</v>
      </c>
    </row>
    <row r="92" spans="1:5" x14ac:dyDescent="0.2">
      <c r="A92">
        <v>87</v>
      </c>
      <c r="B92">
        <v>2.8380000000000001</v>
      </c>
      <c r="C92">
        <v>2.2589999999999999</v>
      </c>
      <c r="D92">
        <v>2.8380000000000001</v>
      </c>
      <c r="E92">
        <v>0</v>
      </c>
    </row>
    <row r="93" spans="1:5" x14ac:dyDescent="0.2">
      <c r="A93">
        <v>88</v>
      </c>
      <c r="B93">
        <v>2.871</v>
      </c>
      <c r="C93">
        <v>2.2679999999999998</v>
      </c>
      <c r="D93">
        <v>2.871</v>
      </c>
      <c r="E93">
        <v>0</v>
      </c>
    </row>
    <row r="94" spans="1:5" x14ac:dyDescent="0.2">
      <c r="A94">
        <v>89</v>
      </c>
      <c r="B94">
        <v>2.9039999999999999</v>
      </c>
      <c r="C94">
        <v>2.2770000000000001</v>
      </c>
      <c r="D94">
        <v>2.9039999999999999</v>
      </c>
      <c r="E94">
        <v>0</v>
      </c>
    </row>
    <row r="95" spans="1:5" x14ac:dyDescent="0.2">
      <c r="A95">
        <v>90</v>
      </c>
      <c r="B95">
        <v>2.9369999999999998</v>
      </c>
      <c r="C95">
        <v>2.286</v>
      </c>
      <c r="D95">
        <v>2.9369999999999998</v>
      </c>
      <c r="E95">
        <v>0</v>
      </c>
    </row>
    <row r="96" spans="1:5" x14ac:dyDescent="0.2">
      <c r="A96">
        <v>91</v>
      </c>
      <c r="B96">
        <v>2.97</v>
      </c>
      <c r="C96">
        <v>2.286</v>
      </c>
      <c r="D96">
        <v>2.97</v>
      </c>
      <c r="E96">
        <v>0</v>
      </c>
    </row>
    <row r="97" spans="1:5" x14ac:dyDescent="0.2">
      <c r="A97">
        <v>92</v>
      </c>
      <c r="B97">
        <v>3.0030000000000001</v>
      </c>
      <c r="C97">
        <v>2.286</v>
      </c>
      <c r="D97">
        <v>3.0030000000000001</v>
      </c>
      <c r="E97">
        <v>0</v>
      </c>
    </row>
    <row r="98" spans="1:5" x14ac:dyDescent="0.2">
      <c r="A98">
        <v>93</v>
      </c>
      <c r="B98">
        <v>3.036</v>
      </c>
      <c r="C98">
        <v>2.286</v>
      </c>
      <c r="D98">
        <v>3.036</v>
      </c>
      <c r="E98">
        <v>0</v>
      </c>
    </row>
    <row r="99" spans="1:5" x14ac:dyDescent="0.2">
      <c r="A99">
        <v>94</v>
      </c>
      <c r="B99">
        <v>3.069</v>
      </c>
      <c r="C99">
        <v>2.286</v>
      </c>
      <c r="D99">
        <v>3.069</v>
      </c>
      <c r="E99">
        <v>0</v>
      </c>
    </row>
    <row r="100" spans="1:5" x14ac:dyDescent="0.2">
      <c r="A100">
        <v>95</v>
      </c>
      <c r="B100">
        <v>3.1019999999999999</v>
      </c>
      <c r="C100">
        <v>2.286</v>
      </c>
      <c r="D100">
        <v>3.1019999999999999</v>
      </c>
      <c r="E100">
        <v>0</v>
      </c>
    </row>
    <row r="101" spans="1:5" x14ac:dyDescent="0.2">
      <c r="A101">
        <v>96</v>
      </c>
      <c r="B101">
        <v>3.1349999999999998</v>
      </c>
      <c r="C101">
        <v>2.2770000000000001</v>
      </c>
      <c r="D101">
        <v>3.1349999999999998</v>
      </c>
      <c r="E101">
        <v>0</v>
      </c>
    </row>
    <row r="104" spans="1:5" x14ac:dyDescent="0.2">
      <c r="A104" t="s">
        <v>7</v>
      </c>
    </row>
  </sheetData>
  <phoneticPr fontId="0" type="noConversion"/>
  <pageMargins left="0.75" right="0.75" top="1" bottom="1" header="0" footer="0"/>
  <pageSetup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99"/>
  <sheetViews>
    <sheetView tabSelected="1" topLeftCell="E2" zoomScaleNormal="100" workbookViewId="0">
      <selection activeCell="K15" sqref="K15"/>
    </sheetView>
  </sheetViews>
  <sheetFormatPr defaultRowHeight="12.75" x14ac:dyDescent="0.2"/>
  <cols>
    <col min="1" max="1" width="4" customWidth="1"/>
  </cols>
  <sheetData>
    <row r="1" spans="2:17" ht="13.5" thickBot="1" x14ac:dyDescent="0.25"/>
    <row r="2" spans="2:17" x14ac:dyDescent="0.2">
      <c r="B2" t="s">
        <v>19</v>
      </c>
      <c r="C2" s="4" t="s">
        <v>5</v>
      </c>
      <c r="D2" s="4" t="s">
        <v>3</v>
      </c>
      <c r="E2" s="9" t="s">
        <v>8</v>
      </c>
      <c r="F2" s="10" t="s">
        <v>9</v>
      </c>
      <c r="G2" s="10" t="s">
        <v>10</v>
      </c>
      <c r="H2" s="10" t="s">
        <v>11</v>
      </c>
      <c r="I2" s="10" t="s">
        <v>12</v>
      </c>
      <c r="J2" s="11" t="s">
        <v>13</v>
      </c>
      <c r="K2" s="12">
        <f>1/30</f>
        <v>3.3333333333333333E-2</v>
      </c>
      <c r="L2" s="17" t="s">
        <v>21</v>
      </c>
      <c r="M2" s="17" t="s">
        <v>22</v>
      </c>
      <c r="N2" s="10" t="s">
        <v>20</v>
      </c>
      <c r="O2" s="18" t="s">
        <v>23</v>
      </c>
    </row>
    <row r="3" spans="2:17" x14ac:dyDescent="0.2">
      <c r="B3">
        <v>0</v>
      </c>
      <c r="C3">
        <v>0</v>
      </c>
      <c r="D3">
        <v>8.9999999999999993E-3</v>
      </c>
      <c r="E3">
        <f>D3-0</f>
        <v>8.9999999999999993E-3</v>
      </c>
      <c r="F3">
        <f>E3/K$2</f>
        <v>0.26999999999999996</v>
      </c>
      <c r="G3">
        <v>100</v>
      </c>
      <c r="H3">
        <v>0</v>
      </c>
      <c r="I3">
        <v>0</v>
      </c>
      <c r="J3" s="13" t="s">
        <v>14</v>
      </c>
      <c r="K3" s="14">
        <f>H33/G33</f>
        <v>1.0909090909090893E-2</v>
      </c>
      <c r="L3" s="10">
        <v>0.5</v>
      </c>
      <c r="M3">
        <v>0</v>
      </c>
      <c r="N3">
        <f>ABS(I3-H3)</f>
        <v>0</v>
      </c>
      <c r="O3">
        <v>0</v>
      </c>
    </row>
    <row r="4" spans="2:17" x14ac:dyDescent="0.2">
      <c r="B4">
        <v>1</v>
      </c>
      <c r="C4">
        <v>3.3000000000000002E-2</v>
      </c>
      <c r="D4">
        <f>AVERAGE(D3,D5)</f>
        <v>1.3499999999999998E-2</v>
      </c>
      <c r="E4">
        <f>D4-D3</f>
        <v>4.4999999999999988E-3</v>
      </c>
      <c r="F4">
        <f>E4/K$2</f>
        <v>0.13499999999999995</v>
      </c>
      <c r="G4">
        <v>100</v>
      </c>
      <c r="H4">
        <f>(D4-D3)/(C4-C3)</f>
        <v>0.13636363636363633</v>
      </c>
      <c r="I4">
        <f>(K$3*K$2*G4+K$6*I3)/(K$6+K$2)</f>
        <v>3.5534498075214596E-2</v>
      </c>
      <c r="J4" s="13" t="s">
        <v>15</v>
      </c>
      <c r="K4" s="14">
        <f>H33</f>
        <v>1.0909090909090893</v>
      </c>
      <c r="L4" s="10">
        <v>0.5</v>
      </c>
      <c r="M4">
        <f>(K$3*K$2*O4+K$6*M3)/(K$6+K2)</f>
        <v>3.5534498075214596E-2</v>
      </c>
      <c r="N4">
        <f>(L3-M3)</f>
        <v>0.5</v>
      </c>
      <c r="O4">
        <f>IF((O3+($K$15/$K$16)*($K$2+$K$16)*N4-$K$15*N3)&gt;100,100,O3+($K$15/$K$16)*($K$2+$K$16)*N4-$K$15*N3)</f>
        <v>100</v>
      </c>
    </row>
    <row r="5" spans="2:17" x14ac:dyDescent="0.2">
      <c r="B5">
        <v>2</v>
      </c>
      <c r="C5">
        <v>6.6000000000000003E-2</v>
      </c>
      <c r="D5">
        <v>1.7999999999999999E-2</v>
      </c>
      <c r="E5">
        <f t="shared" ref="E5:E7" si="0">D5-D4</f>
        <v>4.5000000000000005E-3</v>
      </c>
      <c r="F5">
        <f t="shared" ref="F5:F7" si="1">E5/K$2</f>
        <v>0.13500000000000001</v>
      </c>
      <c r="G5">
        <v>100</v>
      </c>
      <c r="H5">
        <f t="shared" ref="H5:H7" si="2">(D5-D4)/(C5-C4)</f>
        <v>0.13636363636363638</v>
      </c>
      <c r="I5">
        <f t="shared" ref="I5:I68" si="3">(K$3*K$2*G5+K$6*I4)/(K$6+K$2)</f>
        <v>6.9911520643093208E-2</v>
      </c>
      <c r="J5" s="13" t="s">
        <v>16</v>
      </c>
      <c r="K5" s="14">
        <f>K4*0.632</f>
        <v>0.68945454545454443</v>
      </c>
      <c r="L5" s="10">
        <v>0.5</v>
      </c>
      <c r="M5">
        <f t="shared" ref="M5:M68" si="4">(K$3*K$2*O5+K$6*M4)/(K$6+K3)</f>
        <v>5.7177309407369779E-2</v>
      </c>
      <c r="N5">
        <f t="shared" ref="N5:N68" si="5">(L4-M4)</f>
        <v>0.46446550192478542</v>
      </c>
      <c r="O5">
        <f t="shared" ref="O5:O68" si="6">IF((O4+($K$15/$K$16)*($K$2+$K$16)*N5-$K$15*N4)&gt;100,100,O4+($K$15/$K$16)*($K$2+$K$16)*N5-$K$15*N4)</f>
        <v>60.637873134013716</v>
      </c>
    </row>
    <row r="6" spans="2:17" x14ac:dyDescent="0.2">
      <c r="B6">
        <v>3</v>
      </c>
      <c r="C6">
        <v>9.9000000000000005E-2</v>
      </c>
      <c r="D6">
        <f>AVERAGE(D5,D7)</f>
        <v>2.2499999999999999E-2</v>
      </c>
      <c r="E6">
        <f t="shared" si="0"/>
        <v>4.5000000000000005E-3</v>
      </c>
      <c r="F6">
        <f t="shared" si="1"/>
        <v>0.13500000000000001</v>
      </c>
      <c r="G6">
        <v>100</v>
      </c>
      <c r="H6">
        <f t="shared" si="2"/>
        <v>0.13636363636363638</v>
      </c>
      <c r="I6">
        <f t="shared" si="3"/>
        <v>0.1031687704888911</v>
      </c>
      <c r="J6" s="13" t="s">
        <v>17</v>
      </c>
      <c r="K6" s="14">
        <f>C33</f>
        <v>0.99000000000000099</v>
      </c>
      <c r="L6" s="10">
        <v>0.5</v>
      </c>
      <c r="M6">
        <f t="shared" si="4"/>
        <v>3.5516252143366095E-2</v>
      </c>
      <c r="N6">
        <f t="shared" si="5"/>
        <v>0.44282269059263024</v>
      </c>
      <c r="O6">
        <f t="shared" si="6"/>
        <v>47.576528028848088</v>
      </c>
    </row>
    <row r="7" spans="2:17" ht="13.5" thickBot="1" x14ac:dyDescent="0.25">
      <c r="B7">
        <v>4</v>
      </c>
      <c r="C7">
        <v>0.13200000000000001</v>
      </c>
      <c r="D7">
        <v>2.7E-2</v>
      </c>
      <c r="E7">
        <f t="shared" si="0"/>
        <v>4.5000000000000005E-3</v>
      </c>
      <c r="F7">
        <f t="shared" si="1"/>
        <v>0.13500000000000001</v>
      </c>
      <c r="G7">
        <v>100</v>
      </c>
      <c r="H7">
        <f t="shared" si="2"/>
        <v>0.13636363636363638</v>
      </c>
      <c r="I7">
        <f t="shared" si="3"/>
        <v>0.13534272229410926</v>
      </c>
      <c r="J7" s="15" t="s">
        <v>18</v>
      </c>
      <c r="K7" s="16">
        <f>4*K6</f>
        <v>3.960000000000004</v>
      </c>
      <c r="L7" s="10">
        <v>0.5</v>
      </c>
      <c r="M7">
        <f t="shared" si="4"/>
        <v>4.2588068953191331E-2</v>
      </c>
      <c r="N7">
        <f t="shared" si="5"/>
        <v>0.46448374785663393</v>
      </c>
      <c r="O7">
        <f t="shared" si="6"/>
        <v>100</v>
      </c>
    </row>
    <row r="8" spans="2:17" x14ac:dyDescent="0.2">
      <c r="B8">
        <v>5</v>
      </c>
      <c r="C8">
        <v>0.16500000000000001</v>
      </c>
      <c r="D8">
        <f>AVERAGE(D7,D9)</f>
        <v>3.5999999999999997E-2</v>
      </c>
      <c r="E8">
        <f t="shared" ref="E8:E71" si="7">D8-D7</f>
        <v>8.9999999999999976E-3</v>
      </c>
      <c r="F8">
        <f t="shared" ref="F8:F71" si="8">E8/K$2</f>
        <v>0.26999999999999991</v>
      </c>
      <c r="G8">
        <v>100</v>
      </c>
      <c r="H8">
        <f t="shared" ref="H8:H71" si="9">(D8-D7)/(C8-C7)</f>
        <v>0.27272727272727265</v>
      </c>
      <c r="I8">
        <f t="shared" si="3"/>
        <v>0.16646866263987406</v>
      </c>
      <c r="L8" s="10">
        <v>0.5</v>
      </c>
      <c r="M8">
        <f t="shared" si="4"/>
        <v>3.9659507387523073E-2</v>
      </c>
      <c r="N8">
        <f t="shared" si="5"/>
        <v>0.45741193104680866</v>
      </c>
      <c r="O8">
        <f t="shared" si="6"/>
        <v>100</v>
      </c>
    </row>
    <row r="9" spans="2:17" x14ac:dyDescent="0.2">
      <c r="B9">
        <v>6</v>
      </c>
      <c r="C9">
        <v>0.19800000000000001</v>
      </c>
      <c r="D9">
        <v>4.4999999999999998E-2</v>
      </c>
      <c r="E9">
        <f t="shared" si="7"/>
        <v>9.0000000000000011E-3</v>
      </c>
      <c r="F9">
        <f t="shared" si="8"/>
        <v>0.27</v>
      </c>
      <c r="G9">
        <v>100</v>
      </c>
      <c r="H9">
        <f t="shared" si="9"/>
        <v>0.27272727272727276</v>
      </c>
      <c r="I9">
        <f t="shared" si="3"/>
        <v>0.19658072870727517</v>
      </c>
      <c r="J9" s="19" t="s">
        <v>24</v>
      </c>
      <c r="K9">
        <f>K15*K17*K16+K17*K15*K2+K2*K2*K15+K15*K17*K16+K15*K16*K2</f>
        <v>67.330546504222227</v>
      </c>
      <c r="L9" s="10">
        <v>0.5</v>
      </c>
      <c r="M9">
        <f t="shared" si="4"/>
        <v>1.527809064187558E-2</v>
      </c>
      <c r="N9">
        <f t="shared" si="5"/>
        <v>0.46034049261247695</v>
      </c>
      <c r="O9">
        <f t="shared" si="6"/>
        <v>100</v>
      </c>
    </row>
    <row r="10" spans="2:17" x14ac:dyDescent="0.2">
      <c r="B10">
        <v>7</v>
      </c>
      <c r="C10">
        <v>0.23100000000000001</v>
      </c>
      <c r="D10">
        <f>AVERAGE(D9,D11)</f>
        <v>4.9500000000000002E-2</v>
      </c>
      <c r="E10">
        <f t="shared" si="7"/>
        <v>4.500000000000004E-3</v>
      </c>
      <c r="F10">
        <f t="shared" si="8"/>
        <v>0.13500000000000012</v>
      </c>
      <c r="G10">
        <v>100</v>
      </c>
      <c r="H10">
        <f t="shared" si="9"/>
        <v>0.13636363636363646</v>
      </c>
      <c r="I10">
        <f t="shared" si="3"/>
        <v>0.2257119457171062</v>
      </c>
      <c r="J10" s="19" t="s">
        <v>25</v>
      </c>
      <c r="K10">
        <f>(-2*K16*K15*K17-K15*K17*K2-2*K15*K2*K16-K15*K16*K2)</f>
        <v>-195.32637284599997</v>
      </c>
      <c r="L10" s="10">
        <v>0.5</v>
      </c>
      <c r="M10">
        <f t="shared" si="4"/>
        <v>5.2009036463730396E-2</v>
      </c>
      <c r="N10">
        <f t="shared" si="5"/>
        <v>0.48472190935812443</v>
      </c>
      <c r="O10">
        <f t="shared" si="6"/>
        <v>100</v>
      </c>
    </row>
    <row r="11" spans="2:17" x14ac:dyDescent="0.2">
      <c r="B11">
        <v>8</v>
      </c>
      <c r="C11">
        <v>0.26400000000000001</v>
      </c>
      <c r="D11">
        <v>5.3999999999999999E-2</v>
      </c>
      <c r="E11">
        <f t="shared" si="7"/>
        <v>4.4999999999999971E-3</v>
      </c>
      <c r="F11">
        <f t="shared" si="8"/>
        <v>0.13499999999999993</v>
      </c>
      <c r="G11">
        <v>100</v>
      </c>
      <c r="H11">
        <f t="shared" si="9"/>
        <v>0.13636363636363627</v>
      </c>
      <c r="I11">
        <f t="shared" si="3"/>
        <v>0.2538942631500698</v>
      </c>
      <c r="J11" s="19" t="s">
        <v>26</v>
      </c>
      <c r="K11">
        <f>K15*K16*K17+K15*1*K16*K17</f>
        <v>0</v>
      </c>
      <c r="L11" s="10">
        <v>0.5</v>
      </c>
      <c r="M11">
        <f t="shared" si="4"/>
        <v>1.0576665036221532E-3</v>
      </c>
      <c r="N11">
        <f t="shared" si="5"/>
        <v>0.4479909635362696</v>
      </c>
      <c r="O11">
        <f t="shared" si="6"/>
        <v>57.121370480851397</v>
      </c>
    </row>
    <row r="12" spans="2:17" x14ac:dyDescent="0.2">
      <c r="B12">
        <v>9</v>
      </c>
      <c r="C12">
        <v>0.29699999999999999</v>
      </c>
      <c r="D12">
        <v>6.3E-2</v>
      </c>
      <c r="E12">
        <f t="shared" si="7"/>
        <v>9.0000000000000011E-3</v>
      </c>
      <c r="F12">
        <f t="shared" si="8"/>
        <v>0.27</v>
      </c>
      <c r="G12">
        <v>100</v>
      </c>
      <c r="H12">
        <f t="shared" si="9"/>
        <v>0.27272727272727298</v>
      </c>
      <c r="I12">
        <f t="shared" si="3"/>
        <v>0.2811585897871714</v>
      </c>
      <c r="J12" s="19" t="s">
        <v>27</v>
      </c>
      <c r="K12">
        <f>K15*K16*K17+K15*1*K16*K17</f>
        <v>0</v>
      </c>
      <c r="L12" s="10">
        <v>0.5</v>
      </c>
      <c r="M12">
        <f t="shared" si="4"/>
        <v>-1.9250501413787329E-4</v>
      </c>
      <c r="N12">
        <f t="shared" si="5"/>
        <v>0.49894233349637784</v>
      </c>
      <c r="O12">
        <f t="shared" si="6"/>
        <v>100</v>
      </c>
    </row>
    <row r="13" spans="2:17" x14ac:dyDescent="0.2">
      <c r="B13">
        <v>10</v>
      </c>
      <c r="C13">
        <v>0.33</v>
      </c>
      <c r="D13">
        <v>7.1999999999999995E-2</v>
      </c>
      <c r="E13">
        <f t="shared" si="7"/>
        <v>8.9999999999999941E-3</v>
      </c>
      <c r="F13">
        <f t="shared" si="8"/>
        <v>0.26999999999999985</v>
      </c>
      <c r="G13">
        <v>100</v>
      </c>
      <c r="H13">
        <f t="shared" si="9"/>
        <v>0.27272727272727232</v>
      </c>
      <c r="I13">
        <f t="shared" si="3"/>
        <v>0.30753482760873224</v>
      </c>
      <c r="J13" s="19" t="s">
        <v>28</v>
      </c>
      <c r="K13">
        <f>(-2*K17*K16)-K16*K2</f>
        <v>-3.2561233333333328E-2</v>
      </c>
      <c r="L13" s="10">
        <v>0.5</v>
      </c>
      <c r="M13">
        <f t="shared" si="4"/>
        <v>3.653844080771694E-2</v>
      </c>
      <c r="N13">
        <f t="shared" si="5"/>
        <v>0.50019250501413792</v>
      </c>
      <c r="O13">
        <f t="shared" si="6"/>
        <v>100</v>
      </c>
    </row>
    <row r="14" spans="2:17" ht="13.5" thickBot="1" x14ac:dyDescent="0.25">
      <c r="B14">
        <v>11</v>
      </c>
      <c r="C14">
        <v>0.36299999999999999</v>
      </c>
      <c r="D14">
        <v>8.1000000000000003E-2</v>
      </c>
      <c r="E14">
        <f t="shared" si="7"/>
        <v>9.000000000000008E-3</v>
      </c>
      <c r="F14">
        <f t="shared" si="8"/>
        <v>0.27000000000000024</v>
      </c>
      <c r="G14">
        <v>100</v>
      </c>
      <c r="H14">
        <f t="shared" si="9"/>
        <v>0.27272727272727321</v>
      </c>
      <c r="I14">
        <f t="shared" si="3"/>
        <v>0.33305190458919987</v>
      </c>
      <c r="J14" s="19" t="s">
        <v>29</v>
      </c>
      <c r="K14">
        <f>K17*K16</f>
        <v>0</v>
      </c>
      <c r="L14" s="10">
        <v>0.5</v>
      </c>
      <c r="M14">
        <f t="shared" si="4"/>
        <v>5.7907395067616732E-2</v>
      </c>
      <c r="N14">
        <f t="shared" si="5"/>
        <v>0.46346155919228305</v>
      </c>
      <c r="O14">
        <f t="shared" si="6"/>
        <v>58.176977972577333</v>
      </c>
      <c r="Q14" t="s">
        <v>33</v>
      </c>
    </row>
    <row r="15" spans="2:17" ht="13.5" thickBot="1" x14ac:dyDescent="0.25">
      <c r="B15">
        <v>12</v>
      </c>
      <c r="C15">
        <v>0.39600000000000002</v>
      </c>
      <c r="D15">
        <v>0.09</v>
      </c>
      <c r="E15">
        <f t="shared" si="7"/>
        <v>8.9999999999999941E-3</v>
      </c>
      <c r="F15">
        <f t="shared" si="8"/>
        <v>0.26999999999999985</v>
      </c>
      <c r="G15">
        <v>100</v>
      </c>
      <c r="H15">
        <f t="shared" si="9"/>
        <v>0.27272727272727232</v>
      </c>
      <c r="I15">
        <f t="shared" si="3"/>
        <v>0.35773780642372394</v>
      </c>
      <c r="J15" s="19" t="s">
        <v>30</v>
      </c>
      <c r="K15" s="20">
        <v>1999.58</v>
      </c>
      <c r="L15" s="10">
        <v>0.5</v>
      </c>
      <c r="M15">
        <f t="shared" si="4"/>
        <v>7.7200778157525685E-2</v>
      </c>
      <c r="N15">
        <f t="shared" si="5"/>
        <v>0.44209260493238328</v>
      </c>
      <c r="O15">
        <f t="shared" si="6"/>
        <v>45.6134159467465</v>
      </c>
    </row>
    <row r="16" spans="2:17" x14ac:dyDescent="0.2">
      <c r="B16">
        <v>13</v>
      </c>
      <c r="C16">
        <v>0.42899999999999999</v>
      </c>
      <c r="D16">
        <v>0.108</v>
      </c>
      <c r="E16">
        <f t="shared" si="7"/>
        <v>1.8000000000000002E-2</v>
      </c>
      <c r="F16">
        <f t="shared" si="8"/>
        <v>0.54</v>
      </c>
      <c r="G16">
        <v>100</v>
      </c>
      <c r="H16">
        <f t="shared" si="9"/>
        <v>0.54545454545454597</v>
      </c>
      <c r="I16">
        <f t="shared" si="3"/>
        <v>0.38161960722129284</v>
      </c>
      <c r="J16" s="19" t="s">
        <v>31</v>
      </c>
      <c r="K16" s="21">
        <v>0.97683699999999996</v>
      </c>
      <c r="L16" s="10">
        <v>0.5</v>
      </c>
      <c r="M16">
        <f t="shared" si="4"/>
        <v>9.0381191820152459E-2</v>
      </c>
      <c r="N16">
        <f t="shared" si="5"/>
        <v>0.42279922184247432</v>
      </c>
      <c r="O16">
        <f t="shared" si="6"/>
        <v>35.883676196501483</v>
      </c>
    </row>
    <row r="17" spans="2:15" x14ac:dyDescent="0.2">
      <c r="B17">
        <v>14</v>
      </c>
      <c r="C17">
        <v>0.46200000000000002</v>
      </c>
      <c r="D17">
        <v>0.11700000000000001</v>
      </c>
      <c r="E17">
        <f t="shared" si="7"/>
        <v>9.000000000000008E-3</v>
      </c>
      <c r="F17">
        <f t="shared" si="8"/>
        <v>0.27000000000000024</v>
      </c>
      <c r="G17">
        <v>100</v>
      </c>
      <c r="H17">
        <f t="shared" si="9"/>
        <v>0.27272727272727271</v>
      </c>
      <c r="I17">
        <f t="shared" si="3"/>
        <v>0.40472349919809403</v>
      </c>
      <c r="J17" s="19" t="s">
        <v>32</v>
      </c>
      <c r="K17">
        <v>0</v>
      </c>
      <c r="L17" s="10">
        <v>0.5</v>
      </c>
      <c r="M17">
        <f t="shared" si="4"/>
        <v>5.1538177333352497E-5</v>
      </c>
      <c r="N17">
        <f t="shared" si="5"/>
        <v>0.40961880817984753</v>
      </c>
      <c r="O17">
        <f t="shared" si="6"/>
        <v>37.477966696043495</v>
      </c>
    </row>
    <row r="18" spans="2:15" x14ac:dyDescent="0.2">
      <c r="B18">
        <v>15</v>
      </c>
      <c r="C18">
        <v>0.495</v>
      </c>
      <c r="D18">
        <v>0.126</v>
      </c>
      <c r="E18">
        <f t="shared" si="7"/>
        <v>8.9999999999999941E-3</v>
      </c>
      <c r="F18">
        <f t="shared" si="8"/>
        <v>0.26999999999999985</v>
      </c>
      <c r="G18">
        <v>100</v>
      </c>
      <c r="H18">
        <f t="shared" si="9"/>
        <v>0.27272727272727276</v>
      </c>
      <c r="I18">
        <f t="shared" si="3"/>
        <v>0.42707482140366387</v>
      </c>
      <c r="L18" s="10">
        <v>0.5</v>
      </c>
      <c r="M18">
        <f t="shared" si="4"/>
        <v>1.8514324857218118E-2</v>
      </c>
      <c r="N18">
        <f t="shared" si="5"/>
        <v>0.49994846182266667</v>
      </c>
      <c r="O18">
        <f t="shared" si="6"/>
        <v>100</v>
      </c>
    </row>
    <row r="19" spans="2:15" x14ac:dyDescent="0.2">
      <c r="B19">
        <v>16</v>
      </c>
      <c r="C19">
        <v>0.52800000000000002</v>
      </c>
      <c r="D19">
        <v>0.153</v>
      </c>
      <c r="E19">
        <f t="shared" si="7"/>
        <v>2.6999999999999996E-2</v>
      </c>
      <c r="F19">
        <f t="shared" si="8"/>
        <v>0.80999999999999994</v>
      </c>
      <c r="G19">
        <v>100</v>
      </c>
      <c r="H19">
        <f t="shared" si="9"/>
        <v>0.81818181818181734</v>
      </c>
      <c r="I19">
        <f t="shared" si="3"/>
        <v>0.44869808751133244</v>
      </c>
      <c r="L19" s="10">
        <v>0.5</v>
      </c>
      <c r="M19">
        <f t="shared" si="4"/>
        <v>5.3752328845322127E-2</v>
      </c>
      <c r="N19">
        <f t="shared" si="5"/>
        <v>0.4814856751427819</v>
      </c>
      <c r="O19">
        <f t="shared" si="6"/>
        <v>95.935465857613394</v>
      </c>
    </row>
    <row r="20" spans="2:15" x14ac:dyDescent="0.2">
      <c r="B20">
        <v>17</v>
      </c>
      <c r="C20">
        <v>0.56100000000000005</v>
      </c>
      <c r="D20">
        <v>0.16200000000000001</v>
      </c>
      <c r="E20">
        <f t="shared" si="7"/>
        <v>9.000000000000008E-3</v>
      </c>
      <c r="F20">
        <f t="shared" si="8"/>
        <v>0.27000000000000024</v>
      </c>
      <c r="G20">
        <v>100</v>
      </c>
      <c r="H20">
        <f t="shared" si="9"/>
        <v>0.27272727272727271</v>
      </c>
      <c r="I20">
        <f t="shared" si="3"/>
        <v>0.46961701270344175</v>
      </c>
      <c r="L20" s="10">
        <v>0.5</v>
      </c>
      <c r="M20">
        <f t="shared" si="4"/>
        <v>7.4293428069502176E-2</v>
      </c>
      <c r="N20">
        <f t="shared" si="5"/>
        <v>0.44624767115467789</v>
      </c>
      <c r="O20">
        <f t="shared" si="6"/>
        <v>55.923142637830324</v>
      </c>
    </row>
    <row r="21" spans="2:15" x14ac:dyDescent="0.2">
      <c r="B21">
        <v>18</v>
      </c>
      <c r="C21">
        <v>0.59399999999999997</v>
      </c>
      <c r="D21">
        <v>0.18</v>
      </c>
      <c r="E21">
        <f t="shared" si="7"/>
        <v>1.7999999999999988E-2</v>
      </c>
      <c r="F21">
        <f t="shared" si="8"/>
        <v>0.5399999999999997</v>
      </c>
      <c r="G21">
        <v>100</v>
      </c>
      <c r="H21">
        <f t="shared" si="9"/>
        <v>0.54545454545454641</v>
      </c>
      <c r="I21">
        <f t="shared" si="3"/>
        <v>0.48985453968082443</v>
      </c>
      <c r="L21" s="10">
        <v>0.5</v>
      </c>
      <c r="M21">
        <f t="shared" si="4"/>
        <v>9.0417164458046401E-2</v>
      </c>
      <c r="N21">
        <f t="shared" si="5"/>
        <v>0.42570657193049782</v>
      </c>
      <c r="O21">
        <f t="shared" si="6"/>
        <v>43.896872317811813</v>
      </c>
    </row>
    <row r="22" spans="2:15" x14ac:dyDescent="0.2">
      <c r="B22">
        <v>19</v>
      </c>
      <c r="C22">
        <v>0.627</v>
      </c>
      <c r="D22">
        <v>0.19800000000000001</v>
      </c>
      <c r="E22">
        <f t="shared" si="7"/>
        <v>1.8000000000000016E-2</v>
      </c>
      <c r="F22">
        <f t="shared" si="8"/>
        <v>0.54000000000000048</v>
      </c>
      <c r="G22">
        <v>100</v>
      </c>
      <c r="H22">
        <f t="shared" si="9"/>
        <v>0.54545454545454541</v>
      </c>
      <c r="I22">
        <f t="shared" si="3"/>
        <v>0.50943286382506758</v>
      </c>
      <c r="L22" s="10">
        <v>0.5</v>
      </c>
      <c r="M22">
        <f t="shared" si="4"/>
        <v>0.10496383077012181</v>
      </c>
      <c r="N22">
        <f t="shared" si="5"/>
        <v>0.40958283554195363</v>
      </c>
      <c r="O22">
        <f t="shared" si="6"/>
        <v>39.603299034625365</v>
      </c>
    </row>
    <row r="23" spans="2:15" x14ac:dyDescent="0.2">
      <c r="B23">
        <v>20</v>
      </c>
      <c r="C23">
        <v>0.66</v>
      </c>
      <c r="D23">
        <v>0.22500000000000001</v>
      </c>
      <c r="E23">
        <f t="shared" si="7"/>
        <v>2.6999999999999996E-2</v>
      </c>
      <c r="F23">
        <f t="shared" si="8"/>
        <v>0.80999999999999994</v>
      </c>
      <c r="G23">
        <v>100</v>
      </c>
      <c r="H23">
        <f t="shared" si="9"/>
        <v>0.81818181818181734</v>
      </c>
      <c r="I23">
        <f t="shared" si="3"/>
        <v>0.52837345754115939</v>
      </c>
      <c r="L23" s="10">
        <v>0.5</v>
      </c>
      <c r="M23">
        <f t="shared" si="4"/>
        <v>0.1187271507531492</v>
      </c>
      <c r="N23">
        <f t="shared" si="5"/>
        <v>0.39503616922987816</v>
      </c>
      <c r="O23">
        <f t="shared" si="6"/>
        <v>37.470638653792207</v>
      </c>
    </row>
    <row r="24" spans="2:15" x14ac:dyDescent="0.2">
      <c r="B24">
        <v>21</v>
      </c>
      <c r="C24">
        <v>0.69299999999999995</v>
      </c>
      <c r="D24">
        <v>0.24299999999999999</v>
      </c>
      <c r="E24">
        <f t="shared" si="7"/>
        <v>1.7999999999999988E-2</v>
      </c>
      <c r="F24">
        <f t="shared" si="8"/>
        <v>0.5399999999999997</v>
      </c>
      <c r="G24">
        <v>100</v>
      </c>
      <c r="H24">
        <f t="shared" si="9"/>
        <v>0.54545454545454641</v>
      </c>
      <c r="I24">
        <f t="shared" si="3"/>
        <v>0.54669709380721565</v>
      </c>
      <c r="L24" s="10">
        <v>0.5</v>
      </c>
      <c r="M24">
        <f t="shared" si="4"/>
        <v>0.13193751888277822</v>
      </c>
      <c r="N24">
        <f t="shared" si="5"/>
        <v>0.38127284924685079</v>
      </c>
      <c r="O24">
        <f t="shared" si="6"/>
        <v>35.965227232915026</v>
      </c>
    </row>
    <row r="25" spans="2:15" x14ac:dyDescent="0.2">
      <c r="B25">
        <v>22</v>
      </c>
      <c r="C25">
        <v>0.72599999999999998</v>
      </c>
      <c r="D25">
        <v>0.26100000000000001</v>
      </c>
      <c r="E25">
        <f t="shared" si="7"/>
        <v>1.8000000000000016E-2</v>
      </c>
      <c r="F25">
        <f t="shared" si="8"/>
        <v>0.54000000000000048</v>
      </c>
      <c r="G25">
        <v>100</v>
      </c>
      <c r="H25">
        <f t="shared" si="9"/>
        <v>0.54545454545454541</v>
      </c>
      <c r="I25">
        <f t="shared" si="3"/>
        <v>0.56442386895711383</v>
      </c>
      <c r="L25" s="10">
        <v>0.5</v>
      </c>
      <c r="M25">
        <f t="shared" si="4"/>
        <v>0.14466997149389441</v>
      </c>
      <c r="N25">
        <f t="shared" si="5"/>
        <v>0.36806248111722178</v>
      </c>
      <c r="O25">
        <f t="shared" si="6"/>
        <v>34.66410223376397</v>
      </c>
    </row>
    <row r="26" spans="2:15" x14ac:dyDescent="0.2">
      <c r="B26">
        <v>23</v>
      </c>
      <c r="C26">
        <v>0.75900000000000001</v>
      </c>
      <c r="D26">
        <v>0.28799999999999998</v>
      </c>
      <c r="E26">
        <f t="shared" si="7"/>
        <v>2.6999999999999968E-2</v>
      </c>
      <c r="F26">
        <f t="shared" si="8"/>
        <v>0.80999999999999905</v>
      </c>
      <c r="G26">
        <v>100</v>
      </c>
      <c r="H26">
        <f t="shared" si="9"/>
        <v>0.81818181818181646</v>
      </c>
      <c r="I26">
        <f t="shared" si="3"/>
        <v>0.5815732247210218</v>
      </c>
      <c r="L26" s="10">
        <v>0.5</v>
      </c>
      <c r="M26">
        <f t="shared" si="4"/>
        <v>0.15695641123076806</v>
      </c>
      <c r="N26">
        <f t="shared" si="5"/>
        <v>0.35533002850610562</v>
      </c>
      <c r="O26">
        <f t="shared" si="6"/>
        <v>33.449832183638591</v>
      </c>
    </row>
    <row r="27" spans="2:15" x14ac:dyDescent="0.2">
      <c r="B27">
        <v>24</v>
      </c>
      <c r="C27">
        <v>0.79200000000000004</v>
      </c>
      <c r="D27">
        <v>0.30599999999999999</v>
      </c>
      <c r="E27">
        <f t="shared" si="7"/>
        <v>1.8000000000000016E-2</v>
      </c>
      <c r="F27">
        <f t="shared" si="8"/>
        <v>0.54000000000000048</v>
      </c>
      <c r="G27">
        <v>100</v>
      </c>
      <c r="H27">
        <f t="shared" si="9"/>
        <v>0.54545454545454541</v>
      </c>
      <c r="I27">
        <f t="shared" si="3"/>
        <v>0.59816396954799456</v>
      </c>
      <c r="L27" s="10">
        <v>0.5</v>
      </c>
      <c r="M27">
        <f t="shared" si="4"/>
        <v>0.16881648765206106</v>
      </c>
      <c r="N27">
        <f t="shared" si="5"/>
        <v>0.34304358876923191</v>
      </c>
      <c r="O27">
        <f t="shared" si="6"/>
        <v>32.289058056970248</v>
      </c>
    </row>
    <row r="28" spans="2:15" x14ac:dyDescent="0.2">
      <c r="B28">
        <v>25</v>
      </c>
      <c r="C28">
        <v>0.82500000000000095</v>
      </c>
      <c r="D28">
        <v>0.32400000000000001</v>
      </c>
      <c r="E28">
        <f t="shared" si="7"/>
        <v>1.8000000000000016E-2</v>
      </c>
      <c r="F28">
        <f t="shared" si="8"/>
        <v>0.54000000000000048</v>
      </c>
      <c r="G28">
        <v>100</v>
      </c>
      <c r="H28">
        <f t="shared" si="9"/>
        <v>0.54545454545453076</v>
      </c>
      <c r="I28">
        <f t="shared" si="3"/>
        <v>0.6142142992340236</v>
      </c>
      <c r="L28" s="10">
        <v>0.5</v>
      </c>
      <c r="M28">
        <f t="shared" si="4"/>
        <v>0.18026610421838085</v>
      </c>
      <c r="N28">
        <f t="shared" si="5"/>
        <v>0.33118351234793897</v>
      </c>
      <c r="O28">
        <f t="shared" si="6"/>
        <v>31.171581101805714</v>
      </c>
    </row>
    <row r="29" spans="2:15" x14ac:dyDescent="0.2">
      <c r="B29">
        <v>26</v>
      </c>
      <c r="C29">
        <v>0.85800000000000098</v>
      </c>
      <c r="D29">
        <v>0.34200000000000003</v>
      </c>
      <c r="E29">
        <f t="shared" si="7"/>
        <v>1.8000000000000016E-2</v>
      </c>
      <c r="F29">
        <f t="shared" si="8"/>
        <v>0.54000000000000048</v>
      </c>
      <c r="G29">
        <v>100</v>
      </c>
      <c r="H29">
        <f t="shared" si="9"/>
        <v>0.54545454545454541</v>
      </c>
      <c r="I29">
        <f t="shared" si="3"/>
        <v>0.62974181687816255</v>
      </c>
      <c r="L29" s="10">
        <v>0.5</v>
      </c>
      <c r="M29">
        <f t="shared" si="4"/>
        <v>0.19131977108549086</v>
      </c>
      <c r="N29">
        <f t="shared" si="5"/>
        <v>0.31973389578161915</v>
      </c>
      <c r="O29">
        <f t="shared" si="6"/>
        <v>30.093608045707128</v>
      </c>
    </row>
    <row r="30" spans="2:15" x14ac:dyDescent="0.2">
      <c r="B30">
        <v>27</v>
      </c>
      <c r="C30">
        <v>0.89100000000000101</v>
      </c>
      <c r="D30">
        <v>0.36</v>
      </c>
      <c r="E30">
        <f t="shared" si="7"/>
        <v>1.799999999999996E-2</v>
      </c>
      <c r="F30">
        <f t="shared" si="8"/>
        <v>0.53999999999999881</v>
      </c>
      <c r="G30">
        <v>100</v>
      </c>
      <c r="H30">
        <f t="shared" si="9"/>
        <v>0.54545454545454375</v>
      </c>
      <c r="I30">
        <f t="shared" si="3"/>
        <v>0.64476355218861614</v>
      </c>
      <c r="L30" s="10">
        <v>0.5</v>
      </c>
      <c r="M30">
        <f t="shared" si="4"/>
        <v>0.201991264774044</v>
      </c>
      <c r="N30">
        <f t="shared" si="5"/>
        <v>0.30868022891450914</v>
      </c>
      <c r="O30">
        <f t="shared" si="6"/>
        <v>29.053141567085959</v>
      </c>
    </row>
    <row r="31" spans="2:15" x14ac:dyDescent="0.2">
      <c r="B31">
        <v>28</v>
      </c>
      <c r="C31">
        <v>0.92400000000000104</v>
      </c>
      <c r="D31">
        <v>0.38700000000000001</v>
      </c>
      <c r="E31">
        <f t="shared" si="7"/>
        <v>2.7000000000000024E-2</v>
      </c>
      <c r="F31">
        <f t="shared" si="8"/>
        <v>0.81000000000000072</v>
      </c>
      <c r="G31">
        <v>100</v>
      </c>
      <c r="H31">
        <f t="shared" si="9"/>
        <v>0.81818181818181823</v>
      </c>
      <c r="I31">
        <f t="shared" si="3"/>
        <v>0.65929598015996693</v>
      </c>
      <c r="L31" s="10">
        <v>0.5</v>
      </c>
      <c r="M31">
        <f t="shared" si="4"/>
        <v>0.21229382172208133</v>
      </c>
      <c r="N31">
        <f t="shared" si="5"/>
        <v>0.298008735225956</v>
      </c>
      <c r="O31">
        <f t="shared" si="6"/>
        <v>28.048711291031736</v>
      </c>
    </row>
    <row r="32" spans="2:15" x14ac:dyDescent="0.2">
      <c r="B32">
        <v>29</v>
      </c>
      <c r="C32">
        <v>0.95700000000000096</v>
      </c>
      <c r="D32">
        <v>0.39600000000000002</v>
      </c>
      <c r="E32">
        <f t="shared" si="7"/>
        <v>9.000000000000008E-3</v>
      </c>
      <c r="F32">
        <f t="shared" si="8"/>
        <v>0.27000000000000024</v>
      </c>
      <c r="G32">
        <v>100</v>
      </c>
      <c r="H32">
        <f t="shared" si="9"/>
        <v>0.27272727272727365</v>
      </c>
      <c r="I32">
        <f t="shared" si="3"/>
        <v>0.67335503914202299</v>
      </c>
      <c r="L32" s="10">
        <v>0.5</v>
      </c>
      <c r="M32">
        <f t="shared" si="4"/>
        <v>0.22224020321598226</v>
      </c>
      <c r="N32">
        <f t="shared" si="5"/>
        <v>0.28770617827791867</v>
      </c>
      <c r="O32">
        <f t="shared" si="6"/>
        <v>27.079023617145367</v>
      </c>
    </row>
    <row r="33" spans="2:15" x14ac:dyDescent="0.2">
      <c r="B33">
        <v>30</v>
      </c>
      <c r="C33">
        <v>0.99000000000000099</v>
      </c>
      <c r="D33">
        <v>0.432</v>
      </c>
      <c r="E33">
        <f t="shared" si="7"/>
        <v>3.5999999999999976E-2</v>
      </c>
      <c r="F33">
        <f t="shared" si="8"/>
        <v>1.0799999999999994</v>
      </c>
      <c r="G33">
        <v>100</v>
      </c>
      <c r="H33">
        <f t="shared" si="9"/>
        <v>1.0909090909090893</v>
      </c>
      <c r="I33">
        <f t="shared" si="3"/>
        <v>0.68695614832010332</v>
      </c>
      <c r="L33" s="10">
        <v>0.5</v>
      </c>
      <c r="M33">
        <f t="shared" si="4"/>
        <v>0.23184272454050206</v>
      </c>
      <c r="N33">
        <f t="shared" si="5"/>
        <v>0.27775979678401774</v>
      </c>
      <c r="O33">
        <f t="shared" si="6"/>
        <v>26.142864306005208</v>
      </c>
    </row>
    <row r="34" spans="2:15" x14ac:dyDescent="0.2">
      <c r="B34">
        <v>31</v>
      </c>
      <c r="C34">
        <v>1.0229999999999999</v>
      </c>
      <c r="D34">
        <v>0.45</v>
      </c>
      <c r="E34">
        <f t="shared" si="7"/>
        <v>1.8000000000000016E-2</v>
      </c>
      <c r="F34">
        <f t="shared" si="8"/>
        <v>0.54000000000000048</v>
      </c>
      <c r="G34">
        <v>100</v>
      </c>
      <c r="H34">
        <f t="shared" si="9"/>
        <v>0.54545454545456384</v>
      </c>
      <c r="I34">
        <f t="shared" si="3"/>
        <v>0.70011422462593342</v>
      </c>
      <c r="L34" s="10">
        <v>0.5</v>
      </c>
      <c r="M34">
        <f t="shared" si="4"/>
        <v>0.24111327389713422</v>
      </c>
      <c r="N34">
        <f t="shared" si="5"/>
        <v>0.26815727545949797</v>
      </c>
      <c r="O34">
        <f t="shared" si="6"/>
        <v>25.239070623431076</v>
      </c>
    </row>
    <row r="35" spans="2:15" x14ac:dyDescent="0.2">
      <c r="B35">
        <v>32</v>
      </c>
      <c r="C35">
        <v>1.056</v>
      </c>
      <c r="D35">
        <v>0.47699999999999998</v>
      </c>
      <c r="E35">
        <f t="shared" si="7"/>
        <v>2.6999999999999968E-2</v>
      </c>
      <c r="F35">
        <f t="shared" si="8"/>
        <v>0.80999999999999905</v>
      </c>
      <c r="G35">
        <v>100</v>
      </c>
      <c r="H35">
        <f t="shared" si="9"/>
        <v>0.81818181818181379</v>
      </c>
      <c r="I35">
        <f t="shared" si="3"/>
        <v>0.7128436990976974</v>
      </c>
      <c r="L35" s="10">
        <v>0.5</v>
      </c>
      <c r="M35">
        <f t="shared" si="4"/>
        <v>0.25006332813145626</v>
      </c>
      <c r="N35">
        <f t="shared" si="5"/>
        <v>0.25888672610286578</v>
      </c>
      <c r="O35">
        <f t="shared" si="6"/>
        <v>24.366522652941853</v>
      </c>
    </row>
    <row r="36" spans="2:15" x14ac:dyDescent="0.2">
      <c r="B36">
        <v>33</v>
      </c>
      <c r="C36">
        <v>1.089</v>
      </c>
      <c r="D36">
        <v>0.504</v>
      </c>
      <c r="E36">
        <f t="shared" si="7"/>
        <v>2.7000000000000024E-2</v>
      </c>
      <c r="F36">
        <f t="shared" si="8"/>
        <v>0.81000000000000072</v>
      </c>
      <c r="G36">
        <v>100</v>
      </c>
      <c r="H36">
        <f t="shared" si="9"/>
        <v>0.8181818181818209</v>
      </c>
      <c r="I36">
        <f t="shared" si="3"/>
        <v>0.72515853270718889</v>
      </c>
      <c r="L36" s="10">
        <v>0.5</v>
      </c>
      <c r="M36">
        <f t="shared" si="4"/>
        <v>0.25870396721897876</v>
      </c>
      <c r="N36">
        <f t="shared" si="5"/>
        <v>0.24993667186854374</v>
      </c>
      <c r="O36">
        <f t="shared" si="6"/>
        <v>23.524139915779983</v>
      </c>
    </row>
    <row r="37" spans="2:15" x14ac:dyDescent="0.2">
      <c r="B37">
        <v>34</v>
      </c>
      <c r="C37">
        <v>1.1220000000000001</v>
      </c>
      <c r="D37">
        <v>0.53100000000000003</v>
      </c>
      <c r="E37">
        <f t="shared" si="7"/>
        <v>2.7000000000000024E-2</v>
      </c>
      <c r="F37">
        <f t="shared" si="8"/>
        <v>0.81000000000000072</v>
      </c>
      <c r="G37">
        <v>100</v>
      </c>
      <c r="H37">
        <f t="shared" si="9"/>
        <v>0.81818181818181546</v>
      </c>
      <c r="I37">
        <f t="shared" si="3"/>
        <v>0.73707223167142011</v>
      </c>
      <c r="L37" s="10">
        <v>0.5</v>
      </c>
      <c r="M37">
        <f t="shared" si="4"/>
        <v>0.26704588805827817</v>
      </c>
      <c r="N37">
        <f t="shared" si="5"/>
        <v>0.24129603278102124</v>
      </c>
      <c r="O37">
        <f t="shared" si="6"/>
        <v>22.710879484992688</v>
      </c>
    </row>
    <row r="38" spans="2:15" x14ac:dyDescent="0.2">
      <c r="B38">
        <v>35</v>
      </c>
      <c r="C38">
        <v>1.155</v>
      </c>
      <c r="D38">
        <v>0.57599999999999996</v>
      </c>
      <c r="E38">
        <f t="shared" si="7"/>
        <v>4.4999999999999929E-2</v>
      </c>
      <c r="F38">
        <f t="shared" si="8"/>
        <v>1.3499999999999979</v>
      </c>
      <c r="G38">
        <v>100</v>
      </c>
      <c r="H38">
        <f t="shared" si="9"/>
        <v>1.3636363636363649</v>
      </c>
      <c r="I38">
        <f t="shared" si="3"/>
        <v>0.74859786226548097</v>
      </c>
      <c r="L38" s="10">
        <v>0.5</v>
      </c>
      <c r="M38">
        <f t="shared" si="4"/>
        <v>0.27509941773449698</v>
      </c>
      <c r="N38">
        <f t="shared" si="5"/>
        <v>0.23295411194172183</v>
      </c>
      <c r="O38">
        <f t="shared" si="6"/>
        <v>21.925734543505882</v>
      </c>
    </row>
    <row r="39" spans="2:15" x14ac:dyDescent="0.2">
      <c r="B39">
        <v>36</v>
      </c>
      <c r="C39">
        <v>1.1879999999999999</v>
      </c>
      <c r="D39">
        <v>0.59399999999999997</v>
      </c>
      <c r="E39">
        <f t="shared" si="7"/>
        <v>1.8000000000000016E-2</v>
      </c>
      <c r="F39">
        <f t="shared" si="8"/>
        <v>0.54000000000000048</v>
      </c>
      <c r="G39">
        <v>100</v>
      </c>
      <c r="H39">
        <f t="shared" si="9"/>
        <v>0.5454545454545473</v>
      </c>
      <c r="I39">
        <f t="shared" si="3"/>
        <v>0.75974806515289484</v>
      </c>
      <c r="L39" s="10">
        <v>0.5</v>
      </c>
      <c r="M39">
        <f t="shared" si="4"/>
        <v>0.2828745263097881</v>
      </c>
      <c r="N39">
        <f t="shared" si="5"/>
        <v>0.22490058226550302</v>
      </c>
      <c r="O39">
        <f t="shared" si="6"/>
        <v>21.167733096230052</v>
      </c>
    </row>
    <row r="40" spans="2:15" x14ac:dyDescent="0.2">
      <c r="B40">
        <v>37</v>
      </c>
      <c r="C40">
        <v>1.2210000000000001</v>
      </c>
      <c r="D40">
        <v>0.63900000000000001</v>
      </c>
      <c r="E40">
        <f t="shared" si="7"/>
        <v>4.500000000000004E-2</v>
      </c>
      <c r="F40">
        <f t="shared" si="8"/>
        <v>1.3500000000000012</v>
      </c>
      <c r="G40">
        <v>100</v>
      </c>
      <c r="H40">
        <f t="shared" si="9"/>
        <v>1.3636363636363591</v>
      </c>
      <c r="I40">
        <f t="shared" si="3"/>
        <v>0.7705350692491878</v>
      </c>
      <c r="L40" s="10">
        <v>0.5</v>
      </c>
      <c r="M40">
        <f t="shared" si="4"/>
        <v>0.29038083916758328</v>
      </c>
      <c r="N40">
        <f t="shared" si="5"/>
        <v>0.2171254736902119</v>
      </c>
      <c r="O40">
        <f t="shared" si="6"/>
        <v>20.435936755347598</v>
      </c>
    </row>
    <row r="41" spans="2:15" x14ac:dyDescent="0.2">
      <c r="B41">
        <v>38</v>
      </c>
      <c r="C41">
        <v>1.254</v>
      </c>
      <c r="D41">
        <v>0.65700000000000003</v>
      </c>
      <c r="E41">
        <f t="shared" si="7"/>
        <v>1.8000000000000016E-2</v>
      </c>
      <c r="F41">
        <f t="shared" si="8"/>
        <v>0.54000000000000048</v>
      </c>
      <c r="G41">
        <v>100</v>
      </c>
      <c r="H41">
        <f t="shared" si="9"/>
        <v>0.5454545454545473</v>
      </c>
      <c r="I41">
        <f t="shared" si="3"/>
        <v>0.78097070513387512</v>
      </c>
      <c r="L41" s="10">
        <v>0.5</v>
      </c>
      <c r="M41">
        <f t="shared" si="4"/>
        <v>0.29762764892900678</v>
      </c>
      <c r="N41">
        <f t="shared" si="5"/>
        <v>0.20961916083241672</v>
      </c>
      <c r="O41">
        <f t="shared" si="6"/>
        <v>19.729439575475453</v>
      </c>
    </row>
    <row r="42" spans="2:15" x14ac:dyDescent="0.2">
      <c r="B42">
        <v>39</v>
      </c>
      <c r="C42">
        <v>1.2869999999999999</v>
      </c>
      <c r="D42">
        <v>0.69299999999999995</v>
      </c>
      <c r="E42">
        <f t="shared" si="7"/>
        <v>3.5999999999999921E-2</v>
      </c>
      <c r="F42">
        <f t="shared" si="8"/>
        <v>1.0799999999999976</v>
      </c>
      <c r="G42">
        <v>100</v>
      </c>
      <c r="H42">
        <f t="shared" si="9"/>
        <v>1.0909090909090913</v>
      </c>
      <c r="I42">
        <f t="shared" si="3"/>
        <v>0.79106641802557587</v>
      </c>
      <c r="L42" s="10">
        <v>0.5</v>
      </c>
      <c r="M42">
        <f t="shared" si="4"/>
        <v>0.30462392695701918</v>
      </c>
      <c r="N42">
        <f t="shared" si="5"/>
        <v>0.20237235107099322</v>
      </c>
      <c r="O42">
        <f t="shared" si="6"/>
        <v>19.047366931263809</v>
      </c>
    </row>
    <row r="43" spans="2:15" x14ac:dyDescent="0.2">
      <c r="B43">
        <v>40</v>
      </c>
      <c r="C43">
        <v>1.32</v>
      </c>
      <c r="D43">
        <v>0.72899999999999998</v>
      </c>
      <c r="E43">
        <f t="shared" si="7"/>
        <v>3.6000000000000032E-2</v>
      </c>
      <c r="F43">
        <f t="shared" si="8"/>
        <v>1.080000000000001</v>
      </c>
      <c r="G43">
        <v>100</v>
      </c>
      <c r="H43">
        <f t="shared" si="9"/>
        <v>1.0909090909090873</v>
      </c>
      <c r="I43">
        <f t="shared" si="3"/>
        <v>0.80083328033448509</v>
      </c>
      <c r="L43" s="10">
        <v>0.5</v>
      </c>
      <c r="M43">
        <f t="shared" si="4"/>
        <v>0.31137833446276642</v>
      </c>
      <c r="N43">
        <f t="shared" si="5"/>
        <v>0.19537607304298082</v>
      </c>
      <c r="O43">
        <f t="shared" si="6"/>
        <v>18.388874434396769</v>
      </c>
    </row>
    <row r="44" spans="2:15" x14ac:dyDescent="0.2">
      <c r="B44">
        <v>41</v>
      </c>
      <c r="C44">
        <v>1.353</v>
      </c>
      <c r="D44">
        <v>0.747</v>
      </c>
      <c r="E44">
        <f t="shared" si="7"/>
        <v>1.8000000000000016E-2</v>
      </c>
      <c r="F44">
        <f t="shared" si="8"/>
        <v>0.54000000000000048</v>
      </c>
      <c r="G44">
        <v>100</v>
      </c>
      <c r="H44">
        <f t="shared" si="9"/>
        <v>0.5454545454545473</v>
      </c>
      <c r="I44">
        <f t="shared" si="3"/>
        <v>0.8102820038059706</v>
      </c>
      <c r="L44" s="10">
        <v>0.5</v>
      </c>
      <c r="M44">
        <f t="shared" si="4"/>
        <v>0.31789923322794356</v>
      </c>
      <c r="N44">
        <f t="shared" si="5"/>
        <v>0.18862166553723358</v>
      </c>
      <c r="O44">
        <f t="shared" si="6"/>
        <v>17.753146888194749</v>
      </c>
    </row>
    <row r="45" spans="2:15" x14ac:dyDescent="0.2">
      <c r="B45">
        <v>42</v>
      </c>
      <c r="C45">
        <v>1.3859999999999999</v>
      </c>
      <c r="D45">
        <v>0.76500000000000001</v>
      </c>
      <c r="E45">
        <f t="shared" si="7"/>
        <v>1.8000000000000016E-2</v>
      </c>
      <c r="F45">
        <f t="shared" si="8"/>
        <v>0.54000000000000048</v>
      </c>
      <c r="G45">
        <v>100</v>
      </c>
      <c r="H45">
        <f t="shared" si="9"/>
        <v>0.5454545454545473</v>
      </c>
      <c r="I45">
        <f t="shared" si="3"/>
        <v>0.81942295126861275</v>
      </c>
      <c r="L45" s="10">
        <v>0.5</v>
      </c>
      <c r="M45">
        <f t="shared" si="4"/>
        <v>0.3241946959564671</v>
      </c>
      <c r="N45">
        <f t="shared" si="5"/>
        <v>0.18210076677205644</v>
      </c>
      <c r="O45">
        <f t="shared" si="6"/>
        <v>17.139397278405397</v>
      </c>
    </row>
    <row r="46" spans="2:15" x14ac:dyDescent="0.2">
      <c r="B46">
        <v>43</v>
      </c>
      <c r="C46">
        <v>1.419</v>
      </c>
      <c r="D46">
        <v>0.81</v>
      </c>
      <c r="E46">
        <f t="shared" si="7"/>
        <v>4.500000000000004E-2</v>
      </c>
      <c r="F46">
        <f t="shared" si="8"/>
        <v>1.3500000000000012</v>
      </c>
      <c r="G46">
        <v>100</v>
      </c>
      <c r="H46">
        <f t="shared" si="9"/>
        <v>1.3636363636363591</v>
      </c>
      <c r="I46">
        <f t="shared" si="3"/>
        <v>0.82826614799957288</v>
      </c>
      <c r="L46" s="10">
        <v>0.5</v>
      </c>
      <c r="M46">
        <f t="shared" si="4"/>
        <v>0.33027251626827397</v>
      </c>
      <c r="N46">
        <f t="shared" si="5"/>
        <v>0.1758053040435329</v>
      </c>
      <c r="O46">
        <f t="shared" si="6"/>
        <v>16.546865798894203</v>
      </c>
    </row>
    <row r="47" spans="2:15" x14ac:dyDescent="0.2">
      <c r="B47">
        <v>44</v>
      </c>
      <c r="C47">
        <v>1.452</v>
      </c>
      <c r="D47">
        <v>0.82799999999999996</v>
      </c>
      <c r="E47">
        <f t="shared" si="7"/>
        <v>1.7999999999999905E-2</v>
      </c>
      <c r="F47">
        <f t="shared" si="8"/>
        <v>0.53999999999999715</v>
      </c>
      <c r="G47">
        <v>100</v>
      </c>
      <c r="H47">
        <f t="shared" si="9"/>
        <v>0.54545454545454397</v>
      </c>
      <c r="I47">
        <f t="shared" si="3"/>
        <v>0.83682129271975247</v>
      </c>
      <c r="L47" s="10">
        <v>0.5</v>
      </c>
      <c r="M47">
        <f t="shared" si="4"/>
        <v>0.33614021834762137</v>
      </c>
      <c r="N47">
        <f t="shared" si="5"/>
        <v>0.16972748373172603</v>
      </c>
      <c r="O47">
        <f t="shared" si="6"/>
        <v>15.974818911023476</v>
      </c>
    </row>
    <row r="48" spans="2:15" x14ac:dyDescent="0.2">
      <c r="B48">
        <v>45</v>
      </c>
      <c r="C48">
        <v>1.4850000000000001</v>
      </c>
      <c r="D48">
        <v>0.86399999999999999</v>
      </c>
      <c r="E48">
        <f t="shared" si="7"/>
        <v>3.6000000000000032E-2</v>
      </c>
      <c r="F48">
        <f t="shared" si="8"/>
        <v>1.080000000000001</v>
      </c>
      <c r="G48">
        <v>100</v>
      </c>
      <c r="H48">
        <f t="shared" si="9"/>
        <v>1.0909090909090873</v>
      </c>
      <c r="I48">
        <f t="shared" si="3"/>
        <v>0.84509776823080573</v>
      </c>
      <c r="L48" s="10">
        <v>0.5</v>
      </c>
      <c r="M48">
        <f t="shared" si="4"/>
        <v>0.34180506625783269</v>
      </c>
      <c r="N48">
        <f t="shared" si="5"/>
        <v>0.16385978165237863</v>
      </c>
      <c r="O48">
        <f t="shared" si="6"/>
        <v>15.422548435550311</v>
      </c>
    </row>
    <row r="49" spans="2:15" x14ac:dyDescent="0.2">
      <c r="B49">
        <v>46</v>
      </c>
      <c r="C49">
        <v>1.518</v>
      </c>
      <c r="D49">
        <v>0.90900000000000003</v>
      </c>
      <c r="E49">
        <f t="shared" si="7"/>
        <v>4.500000000000004E-2</v>
      </c>
      <c r="F49">
        <f t="shared" si="8"/>
        <v>1.3500000000000012</v>
      </c>
      <c r="G49">
        <v>100</v>
      </c>
      <c r="H49">
        <f t="shared" si="9"/>
        <v>1.3636363636363682</v>
      </c>
      <c r="I49">
        <f t="shared" si="3"/>
        <v>0.8531046517056684</v>
      </c>
      <c r="L49" s="10">
        <v>0.5</v>
      </c>
      <c r="M49">
        <f t="shared" si="4"/>
        <v>0.34727407293401918</v>
      </c>
      <c r="N49">
        <f t="shared" si="5"/>
        <v>0.15819493374216731</v>
      </c>
      <c r="O49">
        <f t="shared" si="6"/>
        <v>14.88937067591786</v>
      </c>
    </row>
    <row r="50" spans="2:15" x14ac:dyDescent="0.2">
      <c r="B50">
        <v>47</v>
      </c>
      <c r="C50">
        <v>1.5509999999999999</v>
      </c>
      <c r="D50">
        <v>0.93600000000000005</v>
      </c>
      <c r="E50">
        <f t="shared" si="7"/>
        <v>2.7000000000000024E-2</v>
      </c>
      <c r="F50">
        <f t="shared" si="8"/>
        <v>0.81000000000000072</v>
      </c>
      <c r="G50">
        <v>100</v>
      </c>
      <c r="H50">
        <f t="shared" si="9"/>
        <v>0.8181818181818209</v>
      </c>
      <c r="I50">
        <f t="shared" si="3"/>
        <v>0.86085072464389056</v>
      </c>
      <c r="L50" s="10">
        <v>0.5</v>
      </c>
      <c r="M50">
        <f t="shared" si="4"/>
        <v>0.352554008864913</v>
      </c>
      <c r="N50">
        <f t="shared" si="5"/>
        <v>0.15272592706598082</v>
      </c>
      <c r="O50">
        <f t="shared" si="6"/>
        <v>14.37462557185836</v>
      </c>
    </row>
    <row r="51" spans="2:15" x14ac:dyDescent="0.2">
      <c r="B51">
        <v>48</v>
      </c>
      <c r="C51">
        <v>1.5840000000000001</v>
      </c>
      <c r="D51">
        <v>0.97199999999999998</v>
      </c>
      <c r="E51">
        <f t="shared" si="7"/>
        <v>3.5999999999999921E-2</v>
      </c>
      <c r="F51">
        <f t="shared" si="8"/>
        <v>1.0799999999999976</v>
      </c>
      <c r="G51">
        <v>100</v>
      </c>
      <c r="H51">
        <f t="shared" si="9"/>
        <v>1.0909090909090839</v>
      </c>
      <c r="I51">
        <f t="shared" si="3"/>
        <v>0.86834448250269181</v>
      </c>
      <c r="L51" s="10">
        <v>0.5</v>
      </c>
      <c r="M51">
        <f t="shared" si="4"/>
        <v>0.35765141047455618</v>
      </c>
      <c r="N51">
        <f t="shared" si="5"/>
        <v>0.147445991135087</v>
      </c>
      <c r="O51">
        <f t="shared" si="6"/>
        <v>13.877675882253698</v>
      </c>
    </row>
    <row r="52" spans="2:15" x14ac:dyDescent="0.2">
      <c r="B52">
        <v>49</v>
      </c>
      <c r="C52">
        <v>1.617</v>
      </c>
      <c r="D52">
        <v>1.008</v>
      </c>
      <c r="E52">
        <f t="shared" si="7"/>
        <v>3.6000000000000032E-2</v>
      </c>
      <c r="F52">
        <f t="shared" si="8"/>
        <v>1.080000000000001</v>
      </c>
      <c r="G52">
        <v>100</v>
      </c>
      <c r="H52">
        <f t="shared" si="9"/>
        <v>1.0909090909090946</v>
      </c>
      <c r="I52">
        <f t="shared" si="3"/>
        <v>0.8755941440143008</v>
      </c>
      <c r="L52" s="10">
        <v>0.5</v>
      </c>
      <c r="M52">
        <f t="shared" si="4"/>
        <v>0.36257258821422539</v>
      </c>
      <c r="N52">
        <f t="shared" si="5"/>
        <v>0.14234858952544382</v>
      </c>
      <c r="O52">
        <f t="shared" si="6"/>
        <v>13.397906396249368</v>
      </c>
    </row>
    <row r="53" spans="2:15" x14ac:dyDescent="0.2">
      <c r="B53">
        <v>50</v>
      </c>
      <c r="C53">
        <v>1.65</v>
      </c>
      <c r="D53">
        <v>1.044</v>
      </c>
      <c r="E53">
        <f t="shared" si="7"/>
        <v>3.6000000000000032E-2</v>
      </c>
      <c r="F53">
        <f t="shared" si="8"/>
        <v>1.080000000000001</v>
      </c>
      <c r="G53">
        <v>100</v>
      </c>
      <c r="H53">
        <f t="shared" si="9"/>
        <v>1.0909090909090946</v>
      </c>
      <c r="I53">
        <f t="shared" si="3"/>
        <v>0.88260766019979875</v>
      </c>
      <c r="L53" s="10">
        <v>0.5</v>
      </c>
      <c r="M53">
        <f t="shared" si="4"/>
        <v>0.3673236343746063</v>
      </c>
      <c r="N53">
        <f t="shared" si="5"/>
        <v>0.13742741178577461</v>
      </c>
      <c r="O53">
        <f t="shared" si="6"/>
        <v>12.934723171637017</v>
      </c>
    </row>
    <row r="54" spans="2:15" x14ac:dyDescent="0.2">
      <c r="B54">
        <v>51</v>
      </c>
      <c r="C54">
        <v>1.6830000000000001</v>
      </c>
      <c r="D54">
        <v>1.071</v>
      </c>
      <c r="E54">
        <f t="shared" si="7"/>
        <v>2.6999999999999913E-2</v>
      </c>
      <c r="F54">
        <f t="shared" si="8"/>
        <v>0.80999999999999739</v>
      </c>
      <c r="G54">
        <v>100</v>
      </c>
      <c r="H54">
        <f t="shared" si="9"/>
        <v>0.81818181818181202</v>
      </c>
      <c r="I54">
        <f t="shared" si="3"/>
        <v>0.88939272308935213</v>
      </c>
      <c r="L54" s="10">
        <v>0.5</v>
      </c>
      <c r="M54">
        <f t="shared" si="4"/>
        <v>0.37191043062789253</v>
      </c>
      <c r="N54">
        <f t="shared" si="5"/>
        <v>0.1326763656253937</v>
      </c>
      <c r="O54">
        <f t="shared" si="6"/>
        <v>12.487552799571858</v>
      </c>
    </row>
    <row r="55" spans="2:15" x14ac:dyDescent="0.2">
      <c r="B55">
        <v>52</v>
      </c>
      <c r="C55">
        <v>1.716</v>
      </c>
      <c r="D55">
        <v>1.107</v>
      </c>
      <c r="E55">
        <f t="shared" si="7"/>
        <v>3.6000000000000032E-2</v>
      </c>
      <c r="F55">
        <f t="shared" si="8"/>
        <v>1.080000000000001</v>
      </c>
      <c r="G55">
        <v>100</v>
      </c>
      <c r="H55">
        <f t="shared" si="9"/>
        <v>1.0909090909090946</v>
      </c>
      <c r="I55">
        <f t="shared" si="3"/>
        <v>0.89595677415839892</v>
      </c>
      <c r="L55" s="10">
        <v>0.5</v>
      </c>
      <c r="M55">
        <f t="shared" si="4"/>
        <v>0.37633865530914345</v>
      </c>
      <c r="N55">
        <f t="shared" si="5"/>
        <v>0.12808956937210747</v>
      </c>
      <c r="O55">
        <f t="shared" si="6"/>
        <v>12.055841694705634</v>
      </c>
    </row>
    <row r="56" spans="2:15" x14ac:dyDescent="0.2">
      <c r="B56">
        <v>53</v>
      </c>
      <c r="C56">
        <v>1.7490000000000001</v>
      </c>
      <c r="D56">
        <v>1.143</v>
      </c>
      <c r="E56">
        <f t="shared" si="7"/>
        <v>3.6000000000000032E-2</v>
      </c>
      <c r="F56">
        <f t="shared" si="8"/>
        <v>1.080000000000001</v>
      </c>
      <c r="G56">
        <v>100</v>
      </c>
      <c r="H56">
        <f t="shared" si="9"/>
        <v>1.0909090909090873</v>
      </c>
      <c r="I56">
        <f t="shared" si="3"/>
        <v>0.90230701248904022</v>
      </c>
      <c r="L56" s="10">
        <v>0.5</v>
      </c>
      <c r="M56">
        <f t="shared" si="4"/>
        <v>0.3806137904459157</v>
      </c>
      <c r="N56">
        <f t="shared" si="5"/>
        <v>0.12366134469085655</v>
      </c>
      <c r="O56">
        <f t="shared" si="6"/>
        <v>11.639055409862522</v>
      </c>
    </row>
    <row r="57" spans="2:15" x14ac:dyDescent="0.2">
      <c r="B57">
        <v>54</v>
      </c>
      <c r="C57">
        <v>1.782</v>
      </c>
      <c r="D57">
        <v>1.17</v>
      </c>
      <c r="E57">
        <f t="shared" si="7"/>
        <v>2.6999999999999913E-2</v>
      </c>
      <c r="F57">
        <f t="shared" si="8"/>
        <v>0.80999999999999739</v>
      </c>
      <c r="G57">
        <v>100</v>
      </c>
      <c r="H57">
        <f t="shared" si="9"/>
        <v>0.81818181818181757</v>
      </c>
      <c r="I57">
        <f t="shared" si="3"/>
        <v>0.90845040266558907</v>
      </c>
      <c r="L57" s="10">
        <v>0.5</v>
      </c>
      <c r="M57">
        <f t="shared" si="4"/>
        <v>0.38474112854487191</v>
      </c>
      <c r="N57">
        <f t="shared" si="5"/>
        <v>0.1193862095540843</v>
      </c>
      <c r="O57">
        <f t="shared" si="6"/>
        <v>11.236677974408195</v>
      </c>
    </row>
    <row r="58" spans="2:15" x14ac:dyDescent="0.2">
      <c r="B58">
        <v>55</v>
      </c>
      <c r="C58">
        <v>1.8149999999999999</v>
      </c>
      <c r="D58">
        <v>1.2150000000000001</v>
      </c>
      <c r="E58">
        <f t="shared" si="7"/>
        <v>4.5000000000000151E-2</v>
      </c>
      <c r="F58">
        <f t="shared" si="8"/>
        <v>1.3500000000000045</v>
      </c>
      <c r="G58">
        <v>100</v>
      </c>
      <c r="H58">
        <f t="shared" si="9"/>
        <v>1.3636363636363715</v>
      </c>
      <c r="I58">
        <f t="shared" si="3"/>
        <v>0.91439368241293439</v>
      </c>
      <c r="L58" s="10">
        <v>0.5</v>
      </c>
      <c r="M58">
        <f t="shared" si="4"/>
        <v>0.38872577914376649</v>
      </c>
      <c r="N58">
        <f t="shared" si="5"/>
        <v>0.11525887145512809</v>
      </c>
      <c r="O58">
        <f t="shared" si="6"/>
        <v>10.848211255490554</v>
      </c>
    </row>
    <row r="59" spans="2:15" x14ac:dyDescent="0.2">
      <c r="B59">
        <v>56</v>
      </c>
      <c r="C59">
        <v>1.8480000000000001</v>
      </c>
      <c r="D59">
        <v>1.242</v>
      </c>
      <c r="E59">
        <f t="shared" si="7"/>
        <v>2.6999999999999913E-2</v>
      </c>
      <c r="F59">
        <f t="shared" si="8"/>
        <v>0.80999999999999739</v>
      </c>
      <c r="G59">
        <v>100</v>
      </c>
      <c r="H59">
        <f t="shared" si="9"/>
        <v>0.81818181818181202</v>
      </c>
      <c r="I59">
        <f t="shared" si="3"/>
        <v>0.92014336998609902</v>
      </c>
      <c r="L59" s="10">
        <v>0.5</v>
      </c>
      <c r="M59">
        <f t="shared" si="4"/>
        <v>0.39257267513692168</v>
      </c>
      <c r="N59">
        <f t="shared" si="5"/>
        <v>0.11127422085623351</v>
      </c>
      <c r="O59">
        <f t="shared" si="6"/>
        <v>10.473174341365052</v>
      </c>
    </row>
    <row r="60" spans="2:15" x14ac:dyDescent="0.2">
      <c r="B60">
        <v>57</v>
      </c>
      <c r="C60">
        <v>1.881</v>
      </c>
      <c r="D60">
        <v>1.278</v>
      </c>
      <c r="E60">
        <f t="shared" si="7"/>
        <v>3.6000000000000032E-2</v>
      </c>
      <c r="F60">
        <f t="shared" si="8"/>
        <v>1.080000000000001</v>
      </c>
      <c r="G60">
        <v>100</v>
      </c>
      <c r="H60">
        <f t="shared" si="9"/>
        <v>1.0909090909090946</v>
      </c>
      <c r="I60">
        <f t="shared" si="3"/>
        <v>0.92570577131909548</v>
      </c>
      <c r="L60" s="10">
        <v>0.5</v>
      </c>
      <c r="M60">
        <f t="shared" si="4"/>
        <v>0.39628657888202268</v>
      </c>
      <c r="N60">
        <f t="shared" si="5"/>
        <v>0.10742732486307832</v>
      </c>
      <c r="O60">
        <f t="shared" si="6"/>
        <v>10.111102946037448</v>
      </c>
    </row>
    <row r="61" spans="2:15" x14ac:dyDescent="0.2">
      <c r="B61">
        <v>58</v>
      </c>
      <c r="C61">
        <v>1.9139999999999999</v>
      </c>
      <c r="D61">
        <v>1.3140000000000001</v>
      </c>
      <c r="E61">
        <f t="shared" si="7"/>
        <v>3.6000000000000032E-2</v>
      </c>
      <c r="F61">
        <f t="shared" si="8"/>
        <v>1.080000000000001</v>
      </c>
      <c r="G61">
        <v>100</v>
      </c>
      <c r="H61">
        <f t="shared" si="9"/>
        <v>1.0909090909090946</v>
      </c>
      <c r="I61">
        <f t="shared" si="3"/>
        <v>0.93108698694091929</v>
      </c>
      <c r="L61" s="10">
        <v>0.5</v>
      </c>
      <c r="M61">
        <f t="shared" si="4"/>
        <v>0.39987208809579322</v>
      </c>
      <c r="N61">
        <f t="shared" si="5"/>
        <v>0.10371342111797732</v>
      </c>
      <c r="O61">
        <f t="shared" si="6"/>
        <v>9.7615488344903554</v>
      </c>
    </row>
    <row r="62" spans="2:15" x14ac:dyDescent="0.2">
      <c r="B62">
        <v>59</v>
      </c>
      <c r="C62">
        <v>1.9470000000000001</v>
      </c>
      <c r="D62">
        <v>1.35</v>
      </c>
      <c r="E62">
        <f t="shared" si="7"/>
        <v>3.6000000000000032E-2</v>
      </c>
      <c r="F62">
        <f t="shared" si="8"/>
        <v>1.080000000000001</v>
      </c>
      <c r="G62">
        <v>100</v>
      </c>
      <c r="H62">
        <f t="shared" si="9"/>
        <v>1.0909090909090873</v>
      </c>
      <c r="I62">
        <f t="shared" si="3"/>
        <v>0.93629291866626674</v>
      </c>
      <c r="L62" s="10">
        <v>0.5</v>
      </c>
      <c r="M62">
        <f t="shared" si="4"/>
        <v>0.40333364154585016</v>
      </c>
      <c r="N62">
        <f t="shared" si="5"/>
        <v>0.10012791190420678</v>
      </c>
      <c r="O62">
        <f t="shared" si="6"/>
        <v>9.4240792677800016</v>
      </c>
    </row>
    <row r="63" spans="2:15" x14ac:dyDescent="0.2">
      <c r="B63">
        <v>60</v>
      </c>
      <c r="C63">
        <v>1.98</v>
      </c>
      <c r="D63">
        <v>1.377</v>
      </c>
      <c r="E63">
        <f t="shared" si="7"/>
        <v>2.6999999999999913E-2</v>
      </c>
      <c r="F63">
        <f t="shared" si="8"/>
        <v>0.80999999999999739</v>
      </c>
      <c r="G63">
        <v>100</v>
      </c>
      <c r="H63">
        <f t="shared" si="9"/>
        <v>0.81818181818181757</v>
      </c>
      <c r="I63">
        <f t="shared" si="3"/>
        <v>0.94132927606831307</v>
      </c>
      <c r="L63" s="10">
        <v>0.5</v>
      </c>
      <c r="M63">
        <f t="shared" si="4"/>
        <v>0.40667552454578254</v>
      </c>
      <c r="N63">
        <f t="shared" si="5"/>
        <v>9.6666358454149837E-2</v>
      </c>
      <c r="O63">
        <f t="shared" si="6"/>
        <v>9.0982764673160261</v>
      </c>
    </row>
    <row r="64" spans="2:15" x14ac:dyDescent="0.2">
      <c r="B64">
        <v>61</v>
      </c>
      <c r="C64">
        <v>2.0129999999999999</v>
      </c>
      <c r="D64">
        <v>1.4219999999999999</v>
      </c>
      <c r="E64">
        <f t="shared" si="7"/>
        <v>4.4999999999999929E-2</v>
      </c>
      <c r="F64">
        <f t="shared" si="8"/>
        <v>1.3499999999999979</v>
      </c>
      <c r="G64">
        <v>100</v>
      </c>
      <c r="H64">
        <f t="shared" si="9"/>
        <v>1.3636363636363649</v>
      </c>
      <c r="I64">
        <f t="shared" si="3"/>
        <v>0.94620158274065103</v>
      </c>
      <c r="L64" s="10">
        <v>0.5</v>
      </c>
      <c r="M64">
        <f t="shared" si="4"/>
        <v>0.40990187426025942</v>
      </c>
      <c r="N64">
        <f t="shared" si="5"/>
        <v>9.3324475454217459E-2</v>
      </c>
      <c r="O64">
        <f t="shared" si="6"/>
        <v>8.7837370976632201</v>
      </c>
    </row>
    <row r="65" spans="2:15" x14ac:dyDescent="0.2">
      <c r="B65">
        <v>62</v>
      </c>
      <c r="C65">
        <v>2.0459999999999998</v>
      </c>
      <c r="D65">
        <v>1.4490000000000001</v>
      </c>
      <c r="E65">
        <f t="shared" si="7"/>
        <v>2.7000000000000135E-2</v>
      </c>
      <c r="F65">
        <f t="shared" si="8"/>
        <v>0.81000000000000405</v>
      </c>
      <c r="G65">
        <v>100</v>
      </c>
      <c r="H65">
        <f t="shared" si="9"/>
        <v>0.81818181818182434</v>
      </c>
      <c r="I65">
        <f t="shared" si="3"/>
        <v>0.95091518235525807</v>
      </c>
      <c r="L65" s="10">
        <v>0.5</v>
      </c>
      <c r="M65">
        <f t="shared" si="4"/>
        <v>0.41301668482673193</v>
      </c>
      <c r="N65">
        <f t="shared" si="5"/>
        <v>9.0098125739740575E-2</v>
      </c>
      <c r="O65">
        <f t="shared" si="6"/>
        <v>8.4800717672216024</v>
      </c>
    </row>
    <row r="66" spans="2:15" x14ac:dyDescent="0.2">
      <c r="B66">
        <v>63</v>
      </c>
      <c r="C66">
        <v>2.0790000000000002</v>
      </c>
      <c r="D66">
        <v>1.4850000000000001</v>
      </c>
      <c r="E66">
        <f t="shared" si="7"/>
        <v>3.6000000000000032E-2</v>
      </c>
      <c r="F66">
        <f t="shared" si="8"/>
        <v>1.080000000000001</v>
      </c>
      <c r="G66">
        <v>100</v>
      </c>
      <c r="H66">
        <f t="shared" si="9"/>
        <v>1.0909090909090799</v>
      </c>
      <c r="I66">
        <f t="shared" si="3"/>
        <v>0.95547524452313526</v>
      </c>
      <c r="L66" s="10">
        <v>0.5</v>
      </c>
      <c r="M66">
        <f t="shared" si="4"/>
        <v>0.41602381230007307</v>
      </c>
      <c r="N66">
        <f t="shared" si="5"/>
        <v>8.6983315173268072E-2</v>
      </c>
      <c r="O66">
        <f t="shared" si="6"/>
        <v>8.1869045461712062</v>
      </c>
    </row>
    <row r="67" spans="2:15" x14ac:dyDescent="0.2">
      <c r="B67">
        <v>64</v>
      </c>
      <c r="C67">
        <v>2.1120000000000001</v>
      </c>
      <c r="D67">
        <v>1.5389999999999999</v>
      </c>
      <c r="E67">
        <f t="shared" si="7"/>
        <v>5.3999999999999826E-2</v>
      </c>
      <c r="F67">
        <f t="shared" si="8"/>
        <v>1.6199999999999948</v>
      </c>
      <c r="G67">
        <v>100</v>
      </c>
      <c r="H67">
        <f t="shared" si="9"/>
        <v>1.6363636363636351</v>
      </c>
      <c r="I67">
        <f t="shared" si="3"/>
        <v>0.9598867704640458</v>
      </c>
      <c r="L67" s="10">
        <v>0.5</v>
      </c>
      <c r="M67">
        <f t="shared" si="4"/>
        <v>0.41892697942627272</v>
      </c>
      <c r="N67">
        <f t="shared" si="5"/>
        <v>8.397618769992693E-2</v>
      </c>
      <c r="O67">
        <f t="shared" si="6"/>
        <v>7.9038725010785811</v>
      </c>
    </row>
    <row r="68" spans="2:15" x14ac:dyDescent="0.2">
      <c r="B68">
        <v>65</v>
      </c>
      <c r="C68">
        <v>2.145</v>
      </c>
      <c r="D68">
        <v>1.575</v>
      </c>
      <c r="E68">
        <f t="shared" si="7"/>
        <v>3.6000000000000032E-2</v>
      </c>
      <c r="F68">
        <f t="shared" si="8"/>
        <v>1.080000000000001</v>
      </c>
      <c r="G68">
        <v>100</v>
      </c>
      <c r="H68">
        <f t="shared" si="9"/>
        <v>1.0909090909090946</v>
      </c>
      <c r="I68">
        <f t="shared" si="3"/>
        <v>0.96415459849157159</v>
      </c>
      <c r="L68" s="10">
        <v>0.5</v>
      </c>
      <c r="M68">
        <f t="shared" si="4"/>
        <v>0.4217297802511018</v>
      </c>
      <c r="N68">
        <f t="shared" si="5"/>
        <v>8.1073020573727284E-2</v>
      </c>
      <c r="O68">
        <f t="shared" si="6"/>
        <v>7.6306252455971162</v>
      </c>
    </row>
    <row r="69" spans="2:15" x14ac:dyDescent="0.2">
      <c r="B69">
        <v>66</v>
      </c>
      <c r="C69">
        <v>2.1779999999999999</v>
      </c>
      <c r="D69">
        <v>1.62</v>
      </c>
      <c r="E69">
        <f t="shared" si="7"/>
        <v>4.5000000000000151E-2</v>
      </c>
      <c r="F69">
        <f t="shared" si="8"/>
        <v>1.3500000000000045</v>
      </c>
      <c r="G69">
        <v>100</v>
      </c>
      <c r="H69">
        <f t="shared" si="9"/>
        <v>1.3636363636363715</v>
      </c>
      <c r="I69">
        <f t="shared" ref="I69:I98" si="10">(K$3*K$2*G69+K$6*I68)/(K$6+K$2)</f>
        <v>0.96828340931950374</v>
      </c>
      <c r="L69" s="10">
        <v>0.5</v>
      </c>
      <c r="M69">
        <f t="shared" ref="M69:M98" si="11">(K$3*K$2*O69+K$6*M68)/(K$6+K67)</f>
        <v>0.4244356845694473</v>
      </c>
      <c r="N69">
        <f t="shared" ref="N69:N99" si="12">(L68-M68)</f>
        <v>7.8270219748898195E-2</v>
      </c>
      <c r="O69">
        <f t="shared" ref="O69:O99" si="13">IF((O68+($K$15/$K$16)*($K$2+$K$16)*N69-$K$15*N68)&gt;100,100,O68+($K$15/$K$16)*($K$2+$K$16)*N69-$K$15*N68)</f>
        <v>7.3668245066955933</v>
      </c>
    </row>
    <row r="70" spans="2:15" x14ac:dyDescent="0.2">
      <c r="B70">
        <v>67</v>
      </c>
      <c r="C70">
        <v>2.2109999999999999</v>
      </c>
      <c r="D70">
        <v>1.665</v>
      </c>
      <c r="E70">
        <f t="shared" si="7"/>
        <v>4.4999999999999929E-2</v>
      </c>
      <c r="F70">
        <f t="shared" si="8"/>
        <v>1.3499999999999979</v>
      </c>
      <c r="G70">
        <v>100</v>
      </c>
      <c r="H70">
        <f t="shared" si="9"/>
        <v>1.3636363636363649</v>
      </c>
      <c r="I70">
        <f t="shared" si="10"/>
        <v>0.97227773119538596</v>
      </c>
      <c r="L70" s="10">
        <v>0.5</v>
      </c>
      <c r="M70">
        <f t="shared" si="11"/>
        <v>0.42704804222082887</v>
      </c>
      <c r="N70">
        <f t="shared" si="12"/>
        <v>7.5564315430552698E-2</v>
      </c>
      <c r="O70">
        <f t="shared" si="13"/>
        <v>7.1121437058864103</v>
      </c>
    </row>
    <row r="71" spans="2:15" x14ac:dyDescent="0.2">
      <c r="B71">
        <v>68</v>
      </c>
      <c r="C71">
        <v>2.2440000000000002</v>
      </c>
      <c r="D71">
        <v>1.6919999999999999</v>
      </c>
      <c r="E71">
        <f t="shared" si="7"/>
        <v>2.6999999999999913E-2</v>
      </c>
      <c r="F71">
        <f t="shared" si="8"/>
        <v>0.80999999999999739</v>
      </c>
      <c r="G71">
        <v>100</v>
      </c>
      <c r="H71">
        <f t="shared" si="9"/>
        <v>0.81818181818180657</v>
      </c>
      <c r="I71">
        <f t="shared" si="10"/>
        <v>0.97614194486684203</v>
      </c>
      <c r="L71" s="10">
        <v>0.5</v>
      </c>
      <c r="M71">
        <f t="shared" si="11"/>
        <v>0.42957008723641349</v>
      </c>
      <c r="N71">
        <f t="shared" si="12"/>
        <v>7.2951957779171128E-2</v>
      </c>
      <c r="O71">
        <f t="shared" si="13"/>
        <v>6.8662675549290668</v>
      </c>
    </row>
    <row r="72" spans="2:15" x14ac:dyDescent="0.2">
      <c r="B72">
        <v>69</v>
      </c>
      <c r="C72">
        <v>2.2770000000000001</v>
      </c>
      <c r="D72">
        <v>1.7190000000000001</v>
      </c>
      <c r="E72">
        <f t="shared" ref="E72:E97" si="14">D72-D71</f>
        <v>2.7000000000000135E-2</v>
      </c>
      <c r="F72">
        <f t="shared" ref="F72:F98" si="15">E72/K$2</f>
        <v>0.81000000000000405</v>
      </c>
      <c r="G72">
        <v>100</v>
      </c>
      <c r="H72">
        <f t="shared" ref="H72:H98" si="16">(D72-D71)/(C72-C71)</f>
        <v>0.81818181818182434</v>
      </c>
      <c r="I72">
        <f t="shared" si="10"/>
        <v>0.9798802883861335</v>
      </c>
      <c r="L72" s="10">
        <v>0.5</v>
      </c>
      <c r="M72">
        <f t="shared" si="11"/>
        <v>0.43200494184266197</v>
      </c>
      <c r="N72">
        <f t="shared" si="12"/>
        <v>7.0429912763586511E-2</v>
      </c>
      <c r="O72">
        <f t="shared" si="13"/>
        <v>6.6288916655114747</v>
      </c>
    </row>
    <row r="73" spans="2:15" x14ac:dyDescent="0.2">
      <c r="B73">
        <v>70</v>
      </c>
      <c r="C73">
        <v>2.31</v>
      </c>
      <c r="D73">
        <v>1.7549999999999999</v>
      </c>
      <c r="E73">
        <f t="shared" si="14"/>
        <v>3.599999999999981E-2</v>
      </c>
      <c r="F73">
        <f t="shared" si="15"/>
        <v>1.0799999999999943</v>
      </c>
      <c r="G73">
        <v>100</v>
      </c>
      <c r="H73">
        <f t="shared" si="16"/>
        <v>1.0909090909090879</v>
      </c>
      <c r="I73">
        <f t="shared" si="10"/>
        <v>0.98349686175821671</v>
      </c>
      <c r="L73" s="10">
        <v>0.5</v>
      </c>
      <c r="M73">
        <f t="shared" si="11"/>
        <v>0.43435562032656494</v>
      </c>
      <c r="N73">
        <f t="shared" si="12"/>
        <v>6.7995058157338029E-2</v>
      </c>
      <c r="O73">
        <f t="shared" si="13"/>
        <v>6.3997221724258964</v>
      </c>
    </row>
    <row r="74" spans="2:15" x14ac:dyDescent="0.2">
      <c r="B74">
        <v>71</v>
      </c>
      <c r="C74">
        <v>2.343</v>
      </c>
      <c r="D74">
        <v>1.8180000000000001</v>
      </c>
      <c r="E74">
        <f t="shared" si="14"/>
        <v>6.3000000000000167E-2</v>
      </c>
      <c r="F74">
        <f t="shared" si="15"/>
        <v>1.890000000000005</v>
      </c>
      <c r="G74">
        <v>100</v>
      </c>
      <c r="H74">
        <f t="shared" si="16"/>
        <v>1.9090909090909189</v>
      </c>
      <c r="I74">
        <f t="shared" si="10"/>
        <v>0.98699563143739832</v>
      </c>
      <c r="L74" s="10">
        <v>0.5</v>
      </c>
      <c r="M74">
        <f t="shared" si="11"/>
        <v>0.43662503276725201</v>
      </c>
      <c r="N74">
        <f t="shared" si="12"/>
        <v>6.564437967343506E-2</v>
      </c>
      <c r="O74">
        <f t="shared" si="13"/>
        <v>6.178475369770581</v>
      </c>
    </row>
    <row r="75" spans="2:15" x14ac:dyDescent="0.2">
      <c r="B75">
        <v>72</v>
      </c>
      <c r="C75">
        <v>2.3759999999999999</v>
      </c>
      <c r="D75">
        <v>1.8540000000000001</v>
      </c>
      <c r="E75">
        <f t="shared" si="14"/>
        <v>3.6000000000000032E-2</v>
      </c>
      <c r="F75">
        <f t="shared" si="15"/>
        <v>1.080000000000001</v>
      </c>
      <c r="G75">
        <v>100</v>
      </c>
      <c r="H75">
        <f t="shared" si="16"/>
        <v>1.0909090909090946</v>
      </c>
      <c r="I75">
        <f t="shared" si="10"/>
        <v>0.99038043467751857</v>
      </c>
      <c r="L75" s="10">
        <v>0.5</v>
      </c>
      <c r="M75">
        <f t="shared" si="11"/>
        <v>0.43881598863859433</v>
      </c>
      <c r="N75">
        <f t="shared" si="12"/>
        <v>6.3374967232747992E-2</v>
      </c>
      <c r="O75">
        <f t="shared" si="13"/>
        <v>5.9648773597293427</v>
      </c>
    </row>
    <row r="76" spans="2:15" x14ac:dyDescent="0.2">
      <c r="B76">
        <v>73</v>
      </c>
      <c r="C76">
        <v>2.4089999999999998</v>
      </c>
      <c r="D76">
        <v>1.89</v>
      </c>
      <c r="E76">
        <f t="shared" si="14"/>
        <v>3.599999999999981E-2</v>
      </c>
      <c r="F76">
        <f t="shared" si="15"/>
        <v>1.0799999999999943</v>
      </c>
      <c r="G76">
        <v>100</v>
      </c>
      <c r="H76">
        <f t="shared" si="16"/>
        <v>1.0909090909090879</v>
      </c>
      <c r="I76">
        <f t="shared" si="10"/>
        <v>0.99365498374043626</v>
      </c>
      <c r="L76" s="10">
        <v>0.5</v>
      </c>
      <c r="M76">
        <f t="shared" si="11"/>
        <v>0.44093120028726041</v>
      </c>
      <c r="N76">
        <f t="shared" si="12"/>
        <v>6.1184011361405666E-2</v>
      </c>
      <c r="O76">
        <f t="shared" si="13"/>
        <v>5.7586637134934477</v>
      </c>
    </row>
    <row r="77" spans="2:15" x14ac:dyDescent="0.2">
      <c r="B77">
        <v>74</v>
      </c>
      <c r="C77">
        <v>2.4420000000000002</v>
      </c>
      <c r="D77">
        <v>1.9259999999999999</v>
      </c>
      <c r="E77">
        <f t="shared" si="14"/>
        <v>3.6000000000000032E-2</v>
      </c>
      <c r="F77">
        <f t="shared" si="15"/>
        <v>1.080000000000001</v>
      </c>
      <c r="G77">
        <v>100</v>
      </c>
      <c r="H77">
        <f t="shared" si="16"/>
        <v>1.0909090909090799</v>
      </c>
      <c r="I77">
        <f t="shared" si="10"/>
        <v>0.9968228699674283</v>
      </c>
      <c r="L77" s="10">
        <v>0.5</v>
      </c>
      <c r="M77">
        <f t="shared" si="11"/>
        <v>0.44297328629053162</v>
      </c>
      <c r="N77">
        <f t="shared" si="12"/>
        <v>5.9068799712739595E-2</v>
      </c>
      <c r="O77">
        <f t="shared" si="13"/>
        <v>5.559579143905907</v>
      </c>
    </row>
    <row r="78" spans="2:15" x14ac:dyDescent="0.2">
      <c r="B78">
        <v>75</v>
      </c>
      <c r="C78">
        <v>2.4750000000000001</v>
      </c>
      <c r="D78">
        <v>1.962</v>
      </c>
      <c r="E78">
        <f t="shared" si="14"/>
        <v>3.6000000000000032E-2</v>
      </c>
      <c r="F78">
        <f t="shared" si="15"/>
        <v>1.080000000000001</v>
      </c>
      <c r="G78">
        <v>100</v>
      </c>
      <c r="H78">
        <f t="shared" si="16"/>
        <v>1.0909090909090946</v>
      </c>
      <c r="I78">
        <f t="shared" si="10"/>
        <v>0.99988756771797105</v>
      </c>
      <c r="L78" s="10">
        <v>0.5</v>
      </c>
      <c r="M78">
        <f t="shared" si="11"/>
        <v>0.44494477469803251</v>
      </c>
      <c r="N78">
        <f t="shared" si="12"/>
        <v>5.702671370946838E-2</v>
      </c>
      <c r="O78">
        <f t="shared" si="13"/>
        <v>5.3673771894213047</v>
      </c>
    </row>
    <row r="79" spans="2:15" x14ac:dyDescent="0.2">
      <c r="B79">
        <v>76</v>
      </c>
      <c r="C79">
        <v>2.508</v>
      </c>
      <c r="D79">
        <v>2.0070000000000001</v>
      </c>
      <c r="E79">
        <f t="shared" si="14"/>
        <v>4.5000000000000151E-2</v>
      </c>
      <c r="F79">
        <f t="shared" si="15"/>
        <v>1.3500000000000045</v>
      </c>
      <c r="G79">
        <v>100</v>
      </c>
      <c r="H79">
        <f t="shared" si="16"/>
        <v>1.3636363636363715</v>
      </c>
      <c r="I79">
        <f t="shared" si="10"/>
        <v>1.0028524381802226</v>
      </c>
      <c r="L79" s="10">
        <v>0.5</v>
      </c>
      <c r="M79">
        <f t="shared" si="11"/>
        <v>0.44684810616139126</v>
      </c>
      <c r="N79">
        <f t="shared" si="12"/>
        <v>5.5055225301967492E-2</v>
      </c>
      <c r="O79">
        <f t="shared" si="13"/>
        <v>5.1818199089941999</v>
      </c>
    </row>
    <row r="80" spans="2:15" x14ac:dyDescent="0.2">
      <c r="B80">
        <v>77</v>
      </c>
      <c r="C80">
        <v>2.5409999999999999</v>
      </c>
      <c r="D80">
        <v>2.0430000000000001</v>
      </c>
      <c r="E80">
        <f t="shared" si="14"/>
        <v>3.6000000000000032E-2</v>
      </c>
      <c r="F80">
        <f t="shared" si="15"/>
        <v>1.080000000000001</v>
      </c>
      <c r="G80">
        <v>0</v>
      </c>
      <c r="H80">
        <f t="shared" si="16"/>
        <v>1.0909090909090946</v>
      </c>
      <c r="I80">
        <f t="shared" si="10"/>
        <v>0.97018623498216983</v>
      </c>
      <c r="L80" s="10">
        <v>0.5</v>
      </c>
      <c r="M80">
        <f t="shared" si="11"/>
        <v>0.44868563695570285</v>
      </c>
      <c r="N80">
        <f t="shared" si="12"/>
        <v>5.3151893838608744E-2</v>
      </c>
      <c r="O80">
        <f t="shared" si="13"/>
        <v>5.0026775875132472</v>
      </c>
    </row>
    <row r="81" spans="2:15" x14ac:dyDescent="0.2">
      <c r="B81">
        <v>78</v>
      </c>
      <c r="C81">
        <v>2.5739999999999998</v>
      </c>
      <c r="D81">
        <v>2.0699999999999998</v>
      </c>
      <c r="E81">
        <f t="shared" si="14"/>
        <v>2.6999999999999691E-2</v>
      </c>
      <c r="F81">
        <f t="shared" si="15"/>
        <v>0.80999999999999073</v>
      </c>
      <c r="G81">
        <v>0</v>
      </c>
      <c r="H81">
        <f t="shared" si="16"/>
        <v>0.81818181818181079</v>
      </c>
      <c r="I81">
        <f t="shared" si="10"/>
        <v>0.93858407749089401</v>
      </c>
      <c r="L81" s="10">
        <v>0.5</v>
      </c>
      <c r="M81">
        <f t="shared" si="11"/>
        <v>0.45045964189653692</v>
      </c>
      <c r="N81">
        <f t="shared" si="12"/>
        <v>5.1314363044297151E-2</v>
      </c>
      <c r="O81">
        <f t="shared" si="13"/>
        <v>4.829728451420678</v>
      </c>
    </row>
    <row r="82" spans="2:15" x14ac:dyDescent="0.2">
      <c r="B82">
        <v>79</v>
      </c>
      <c r="C82">
        <v>2.6070000000000002</v>
      </c>
      <c r="D82">
        <v>2.1059999999999999</v>
      </c>
      <c r="E82">
        <f t="shared" si="14"/>
        <v>3.6000000000000032E-2</v>
      </c>
      <c r="F82">
        <f t="shared" si="15"/>
        <v>1.080000000000001</v>
      </c>
      <c r="G82">
        <v>0</v>
      </c>
      <c r="H82">
        <f t="shared" si="16"/>
        <v>1.0909090909090799</v>
      </c>
      <c r="I82">
        <f t="shared" si="10"/>
        <v>0.90801130623711901</v>
      </c>
      <c r="L82" s="10">
        <v>0.5</v>
      </c>
      <c r="M82">
        <f t="shared" si="11"/>
        <v>0.45217231715610046</v>
      </c>
      <c r="N82">
        <f t="shared" si="12"/>
        <v>4.9540358103463078E-2</v>
      </c>
      <c r="O82">
        <f t="shared" si="13"/>
        <v>4.6627583941617985</v>
      </c>
    </row>
    <row r="83" spans="2:15" x14ac:dyDescent="0.2">
      <c r="B83">
        <v>80</v>
      </c>
      <c r="C83">
        <v>2.64</v>
      </c>
      <c r="D83">
        <v>2.1240000000000001</v>
      </c>
      <c r="E83">
        <f t="shared" si="14"/>
        <v>1.8000000000000238E-2</v>
      </c>
      <c r="F83">
        <f t="shared" si="15"/>
        <v>0.54000000000000714</v>
      </c>
      <c r="G83">
        <v>0</v>
      </c>
      <c r="H83">
        <f t="shared" si="16"/>
        <v>0.54545454545455396</v>
      </c>
      <c r="I83">
        <f t="shared" si="10"/>
        <v>0.87843439072450924</v>
      </c>
      <c r="L83" s="10">
        <v>0.5</v>
      </c>
      <c r="M83">
        <f t="shared" si="11"/>
        <v>0.45382578298204235</v>
      </c>
      <c r="N83">
        <f t="shared" si="12"/>
        <v>4.7827682843899544E-2</v>
      </c>
      <c r="O83">
        <f t="shared" si="13"/>
        <v>4.5015607111268849</v>
      </c>
    </row>
    <row r="84" spans="2:15" x14ac:dyDescent="0.2">
      <c r="B84">
        <v>81</v>
      </c>
      <c r="C84">
        <v>2.673</v>
      </c>
      <c r="D84">
        <v>2.1509999999999998</v>
      </c>
      <c r="E84">
        <f t="shared" si="14"/>
        <v>2.6999999999999691E-2</v>
      </c>
      <c r="F84">
        <f t="shared" si="15"/>
        <v>0.80999999999999073</v>
      </c>
      <c r="G84">
        <v>0</v>
      </c>
      <c r="H84">
        <f t="shared" si="16"/>
        <v>0.81818181818181079</v>
      </c>
      <c r="I84">
        <f t="shared" si="10"/>
        <v>0.84982089265530703</v>
      </c>
      <c r="L84" s="10">
        <v>0.5</v>
      </c>
      <c r="M84">
        <f t="shared" si="11"/>
        <v>0.45542208632226489</v>
      </c>
      <c r="N84">
        <f t="shared" si="12"/>
        <v>4.6174217017957653E-2</v>
      </c>
      <c r="O84">
        <f t="shared" si="13"/>
        <v>4.3459358437557825</v>
      </c>
    </row>
    <row r="85" spans="2:15" x14ac:dyDescent="0.2">
      <c r="B85">
        <v>82</v>
      </c>
      <c r="C85">
        <v>2.706</v>
      </c>
      <c r="D85">
        <v>2.1869999999999998</v>
      </c>
      <c r="E85">
        <f t="shared" si="14"/>
        <v>3.6000000000000032E-2</v>
      </c>
      <c r="F85">
        <f t="shared" si="15"/>
        <v>1.080000000000001</v>
      </c>
      <c r="G85">
        <v>0</v>
      </c>
      <c r="H85">
        <f t="shared" si="16"/>
        <v>1.0909090909090946</v>
      </c>
      <c r="I85">
        <f t="shared" si="10"/>
        <v>0.8221394303538313</v>
      </c>
      <c r="L85" s="10">
        <v>0.5</v>
      </c>
      <c r="M85">
        <f t="shared" si="11"/>
        <v>0.45696320335899215</v>
      </c>
      <c r="N85">
        <f t="shared" si="12"/>
        <v>4.4577913677735115E-2</v>
      </c>
      <c r="O85">
        <f t="shared" si="13"/>
        <v>4.1956911324900261</v>
      </c>
    </row>
    <row r="86" spans="2:15" x14ac:dyDescent="0.2">
      <c r="B86">
        <v>83</v>
      </c>
      <c r="C86">
        <v>2.7389999999999999</v>
      </c>
      <c r="D86">
        <v>2.214</v>
      </c>
      <c r="E86">
        <f t="shared" si="14"/>
        <v>2.7000000000000135E-2</v>
      </c>
      <c r="F86">
        <f t="shared" si="15"/>
        <v>0.81000000000000405</v>
      </c>
      <c r="G86">
        <v>0</v>
      </c>
      <c r="H86">
        <f t="shared" si="16"/>
        <v>0.81818181818182434</v>
      </c>
      <c r="I86">
        <f t="shared" si="10"/>
        <v>0.79535964434882056</v>
      </c>
      <c r="L86" s="10">
        <v>0.5</v>
      </c>
      <c r="M86">
        <f t="shared" si="11"/>
        <v>0.45845104195523301</v>
      </c>
      <c r="N86">
        <f t="shared" si="12"/>
        <v>4.3036796641007846E-2</v>
      </c>
      <c r="O86">
        <f t="shared" si="13"/>
        <v>4.0506405782656145</v>
      </c>
    </row>
    <row r="87" spans="2:15" x14ac:dyDescent="0.2">
      <c r="B87">
        <v>84</v>
      </c>
      <c r="C87">
        <v>2.7719999999999998</v>
      </c>
      <c r="D87">
        <v>2.2229999999999999</v>
      </c>
      <c r="E87">
        <f t="shared" si="14"/>
        <v>8.999999999999897E-3</v>
      </c>
      <c r="F87">
        <f t="shared" si="15"/>
        <v>0.26999999999999691</v>
      </c>
      <c r="G87">
        <v>0</v>
      </c>
      <c r="H87">
        <f t="shared" si="16"/>
        <v>0.27272727272727026</v>
      </c>
      <c r="I87">
        <f t="shared" si="10"/>
        <v>0.76945216407687211</v>
      </c>
      <c r="L87" s="10">
        <v>0.5</v>
      </c>
      <c r="M87">
        <f t="shared" si="11"/>
        <v>0.45988744401666548</v>
      </c>
      <c r="N87">
        <f t="shared" si="12"/>
        <v>4.1548958044766993E-2</v>
      </c>
      <c r="O87">
        <f t="shared" si="13"/>
        <v>3.9106046122498697</v>
      </c>
    </row>
    <row r="88" spans="2:15" x14ac:dyDescent="0.2">
      <c r="B88">
        <v>85</v>
      </c>
      <c r="C88">
        <v>2.8050000000000002</v>
      </c>
      <c r="D88">
        <v>2.25</v>
      </c>
      <c r="E88">
        <f t="shared" si="14"/>
        <v>2.7000000000000135E-2</v>
      </c>
      <c r="F88">
        <f t="shared" si="15"/>
        <v>0.81000000000000405</v>
      </c>
      <c r="G88">
        <v>0</v>
      </c>
      <c r="H88">
        <f t="shared" si="16"/>
        <v>0.81818181818181324</v>
      </c>
      <c r="I88">
        <f t="shared" si="10"/>
        <v>0.74438857567045935</v>
      </c>
      <c r="L88" s="10">
        <v>0.5</v>
      </c>
      <c r="M88">
        <f t="shared" si="11"/>
        <v>0.46127418777186879</v>
      </c>
      <c r="N88">
        <f t="shared" si="12"/>
        <v>4.0112555983334519E-2</v>
      </c>
      <c r="O88">
        <f t="shared" si="13"/>
        <v>3.7754098735411361</v>
      </c>
    </row>
    <row r="89" spans="2:15" x14ac:dyDescent="0.2">
      <c r="B89">
        <v>86</v>
      </c>
      <c r="C89">
        <v>2.8380000000000001</v>
      </c>
      <c r="D89">
        <v>2.2589999999999999</v>
      </c>
      <c r="E89">
        <f t="shared" si="14"/>
        <v>8.999999999999897E-3</v>
      </c>
      <c r="F89">
        <f t="shared" si="15"/>
        <v>0.26999999999999691</v>
      </c>
      <c r="G89">
        <v>0</v>
      </c>
      <c r="H89">
        <f t="shared" si="16"/>
        <v>0.27272727272727026</v>
      </c>
      <c r="I89">
        <f t="shared" si="10"/>
        <v>0.72014139079520012</v>
      </c>
      <c r="L89" s="10">
        <v>0.5</v>
      </c>
      <c r="M89">
        <f t="shared" si="11"/>
        <v>0.4626129899737243</v>
      </c>
      <c r="N89">
        <f t="shared" si="12"/>
        <v>3.8725812228131207E-2</v>
      </c>
      <c r="O89">
        <f t="shared" si="13"/>
        <v>3.6448889945516072</v>
      </c>
    </row>
    <row r="90" spans="2:15" x14ac:dyDescent="0.2">
      <c r="B90">
        <v>87</v>
      </c>
      <c r="C90">
        <v>2.871</v>
      </c>
      <c r="D90">
        <v>2.2679999999999998</v>
      </c>
      <c r="E90">
        <f t="shared" si="14"/>
        <v>8.999999999999897E-3</v>
      </c>
      <c r="F90">
        <f t="shared" si="15"/>
        <v>0.26999999999999691</v>
      </c>
      <c r="G90">
        <v>0</v>
      </c>
      <c r="H90">
        <f t="shared" si="16"/>
        <v>0.27272727272727026</v>
      </c>
      <c r="I90">
        <f t="shared" si="10"/>
        <v>0.69668401650219691</v>
      </c>
      <c r="L90" s="10">
        <v>0.5</v>
      </c>
      <c r="M90">
        <f t="shared" si="11"/>
        <v>0.46390550802471076</v>
      </c>
      <c r="N90">
        <f t="shared" si="12"/>
        <v>3.7387010026275702E-2</v>
      </c>
      <c r="O90">
        <f t="shared" si="13"/>
        <v>3.5188803938105764</v>
      </c>
    </row>
    <row r="91" spans="2:15" x14ac:dyDescent="0.2">
      <c r="B91">
        <v>88</v>
      </c>
      <c r="C91">
        <v>2.9039999999999999</v>
      </c>
      <c r="D91">
        <v>2.2770000000000001</v>
      </c>
      <c r="E91">
        <f t="shared" si="14"/>
        <v>9.0000000000003411E-3</v>
      </c>
      <c r="F91">
        <f t="shared" si="15"/>
        <v>0.27000000000001023</v>
      </c>
      <c r="G91">
        <v>0</v>
      </c>
      <c r="H91">
        <f t="shared" si="16"/>
        <v>0.27272727272728375</v>
      </c>
      <c r="I91">
        <f t="shared" si="10"/>
        <v>0.67399072606238597</v>
      </c>
      <c r="L91" s="10">
        <v>0.5</v>
      </c>
      <c r="M91">
        <f t="shared" si="11"/>
        <v>0.46515334202872599</v>
      </c>
      <c r="N91">
        <f t="shared" si="12"/>
        <v>3.6094491975289245E-2</v>
      </c>
      <c r="O91">
        <f t="shared" si="13"/>
        <v>3.3972280759315083</v>
      </c>
    </row>
    <row r="92" spans="2:15" x14ac:dyDescent="0.2">
      <c r="B92">
        <v>89</v>
      </c>
      <c r="C92">
        <v>2.9369999999999998</v>
      </c>
      <c r="D92">
        <v>2.286</v>
      </c>
      <c r="E92">
        <f t="shared" si="14"/>
        <v>8.999999999999897E-3</v>
      </c>
      <c r="F92">
        <f t="shared" si="15"/>
        <v>0.26999999999999691</v>
      </c>
      <c r="G92">
        <v>0</v>
      </c>
      <c r="H92">
        <f t="shared" si="16"/>
        <v>0.27272727272727026</v>
      </c>
      <c r="I92">
        <f t="shared" si="10"/>
        <v>0.65203663075090756</v>
      </c>
      <c r="L92" s="10">
        <v>0.5</v>
      </c>
      <c r="M92">
        <f t="shared" si="11"/>
        <v>0.46635803677197424</v>
      </c>
      <c r="N92">
        <f t="shared" si="12"/>
        <v>3.4846657971274009E-2</v>
      </c>
      <c r="O92">
        <f t="shared" si="13"/>
        <v>3.2797814384932309</v>
      </c>
    </row>
    <row r="93" spans="2:15" x14ac:dyDescent="0.2">
      <c r="B93">
        <v>90</v>
      </c>
      <c r="C93">
        <v>2.97</v>
      </c>
      <c r="D93">
        <v>2.2907000000000002</v>
      </c>
      <c r="E93">
        <f t="shared" si="14"/>
        <v>4.7000000000001485E-3</v>
      </c>
      <c r="F93">
        <f t="shared" si="15"/>
        <v>0.14100000000000446</v>
      </c>
      <c r="G93">
        <v>0</v>
      </c>
      <c r="H93">
        <f t="shared" si="16"/>
        <v>0.14242424242424537</v>
      </c>
      <c r="I93">
        <f t="shared" si="10"/>
        <v>0.63079765255055231</v>
      </c>
      <c r="L93" s="10">
        <v>0.5</v>
      </c>
      <c r="M93">
        <f t="shared" si="11"/>
        <v>0.46752108363537098</v>
      </c>
      <c r="N93">
        <f t="shared" si="12"/>
        <v>3.3641963228025762E-2</v>
      </c>
      <c r="O93">
        <f t="shared" si="13"/>
        <v>3.1663950855977419</v>
      </c>
    </row>
    <row r="94" spans="2:15" x14ac:dyDescent="0.2">
      <c r="B94">
        <v>91</v>
      </c>
      <c r="C94">
        <v>3.0030000000000001</v>
      </c>
      <c r="D94">
        <v>2.2926000000000002</v>
      </c>
      <c r="E94">
        <f t="shared" si="14"/>
        <v>1.9000000000000128E-3</v>
      </c>
      <c r="F94">
        <f t="shared" si="15"/>
        <v>5.7000000000000384E-2</v>
      </c>
      <c r="G94">
        <v>0</v>
      </c>
      <c r="H94">
        <f t="shared" si="16"/>
        <v>5.7575757575758106E-2</v>
      </c>
      <c r="I94">
        <f t="shared" si="10"/>
        <v>0.61025049774434548</v>
      </c>
      <c r="L94" s="10">
        <v>0.5</v>
      </c>
      <c r="M94">
        <f t="shared" si="11"/>
        <v>0.46864392244083464</v>
      </c>
      <c r="N94">
        <f t="shared" si="12"/>
        <v>3.2478916364629018E-2</v>
      </c>
      <c r="O94">
        <f t="shared" si="13"/>
        <v>3.0569286478748978</v>
      </c>
    </row>
    <row r="95" spans="2:15" x14ac:dyDescent="0.2">
      <c r="B95">
        <v>92</v>
      </c>
      <c r="C95">
        <v>3.036</v>
      </c>
      <c r="D95">
        <v>2.2938700000000001</v>
      </c>
      <c r="E95">
        <f t="shared" si="14"/>
        <v>1.2699999999998823E-3</v>
      </c>
      <c r="F95">
        <f t="shared" si="15"/>
        <v>3.809999999999647E-2</v>
      </c>
      <c r="G95">
        <v>0</v>
      </c>
      <c r="H95">
        <f t="shared" si="16"/>
        <v>3.8484848484845013E-2</v>
      </c>
      <c r="I95">
        <f t="shared" si="10"/>
        <v>0.5903726313683082</v>
      </c>
      <c r="L95" s="10">
        <v>0.5</v>
      </c>
      <c r="M95">
        <f t="shared" si="11"/>
        <v>0.46972794323374822</v>
      </c>
      <c r="N95">
        <f t="shared" si="12"/>
        <v>3.1356077559165363E-2</v>
      </c>
      <c r="O95">
        <f t="shared" si="13"/>
        <v>2.9512466087073363</v>
      </c>
    </row>
    <row r="96" spans="2:15" x14ac:dyDescent="0.2">
      <c r="B96">
        <v>93</v>
      </c>
      <c r="C96">
        <v>3.069</v>
      </c>
      <c r="D96">
        <v>2.2944369999999998</v>
      </c>
      <c r="E96">
        <f t="shared" si="14"/>
        <v>5.6699999999976214E-4</v>
      </c>
      <c r="F96">
        <f t="shared" si="15"/>
        <v>1.7009999999992864E-2</v>
      </c>
      <c r="G96">
        <v>0</v>
      </c>
      <c r="H96">
        <f t="shared" si="16"/>
        <v>1.7181818181811016E-2</v>
      </c>
      <c r="I96">
        <f t="shared" si="10"/>
        <v>0.57114225249637629</v>
      </c>
      <c r="L96" s="10">
        <v>0.5</v>
      </c>
      <c r="M96">
        <f t="shared" si="11"/>
        <v>0.4707744880037999</v>
      </c>
      <c r="N96">
        <f t="shared" si="12"/>
        <v>3.0272056766251776E-2</v>
      </c>
      <c r="O96">
        <f t="shared" si="13"/>
        <v>2.8492181364656375</v>
      </c>
    </row>
    <row r="97" spans="2:15" x14ac:dyDescent="0.2">
      <c r="B97">
        <v>94</v>
      </c>
      <c r="C97">
        <v>3.1019999999999999</v>
      </c>
      <c r="D97">
        <v>2.2944369999999998</v>
      </c>
      <c r="E97">
        <f t="shared" si="14"/>
        <v>0</v>
      </c>
      <c r="F97">
        <f t="shared" si="15"/>
        <v>0</v>
      </c>
      <c r="G97">
        <v>0</v>
      </c>
      <c r="H97">
        <f t="shared" si="16"/>
        <v>0</v>
      </c>
      <c r="I97">
        <f t="shared" si="10"/>
        <v>0.55253827033037062</v>
      </c>
      <c r="L97" s="10">
        <v>0.5</v>
      </c>
      <c r="M97">
        <f t="shared" si="11"/>
        <v>0.47178485234633116</v>
      </c>
      <c r="N97">
        <f t="shared" si="12"/>
        <v>2.9225511996200104E-2</v>
      </c>
      <c r="O97">
        <f t="shared" si="13"/>
        <v>2.7507169225414714</v>
      </c>
    </row>
    <row r="98" spans="2:15" x14ac:dyDescent="0.2">
      <c r="B98">
        <v>95</v>
      </c>
      <c r="C98">
        <v>3.1349999999999998</v>
      </c>
      <c r="D98">
        <v>2.2944369999999998</v>
      </c>
      <c r="E98">
        <f>D98-D97</f>
        <v>0</v>
      </c>
      <c r="F98">
        <f t="shared" si="15"/>
        <v>0</v>
      </c>
      <c r="G98">
        <v>0</v>
      </c>
      <c r="H98">
        <f t="shared" si="16"/>
        <v>0</v>
      </c>
      <c r="I98">
        <f t="shared" si="10"/>
        <v>0.53454028106879503</v>
      </c>
      <c r="L98" s="10">
        <v>0.5</v>
      </c>
      <c r="M98">
        <f t="shared" si="11"/>
        <v>0.47276028706625084</v>
      </c>
      <c r="N98">
        <f t="shared" si="12"/>
        <v>2.8215147653668837E-2</v>
      </c>
      <c r="O98">
        <f t="shared" si="13"/>
        <v>2.6556210249814072</v>
      </c>
    </row>
    <row r="99" spans="2:15" x14ac:dyDescent="0.2">
      <c r="N99">
        <f t="shared" si="12"/>
        <v>2.7239712933749161E-2</v>
      </c>
      <c r="O99">
        <f t="shared" si="13"/>
        <v>2.5638127175250247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Posiciones</vt:lpstr>
      <vt:lpstr>Sheet1</vt:lpstr>
    </vt:vector>
  </TitlesOfParts>
  <Company>Particular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Eddy Shadowsoul</cp:lastModifiedBy>
  <dcterms:created xsi:type="dcterms:W3CDTF">2002-05-18T23:45:23Z</dcterms:created>
  <dcterms:modified xsi:type="dcterms:W3CDTF">2015-05-04T00:48:07Z</dcterms:modified>
</cp:coreProperties>
</file>