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всеподряд\курсовые\StroitelstvoRaschet\Документация\"/>
    </mc:Choice>
  </mc:AlternateContent>
  <bookViews>
    <workbookView xWindow="0" yWindow="0" windowWidth="23040" windowHeight="9780" activeTab="1"/>
  </bookViews>
  <sheets>
    <sheet name="Расчет" sheetId="1" r:id="rId1"/>
    <sheet name="Тестовые значения" sheetId="2" r:id="rId2"/>
  </sheets>
  <calcPr calcId="162913"/>
</workbook>
</file>

<file path=xl/calcChain.xml><?xml version="1.0" encoding="utf-8"?>
<calcChain xmlns="http://schemas.openxmlformats.org/spreadsheetml/2006/main">
  <c r="B4" i="2" l="1"/>
  <c r="B8" i="2" l="1"/>
  <c r="B6" i="2" l="1"/>
  <c r="B3" i="2"/>
  <c r="C3" i="1" s="1"/>
  <c r="B2" i="2"/>
  <c r="B1" i="2"/>
  <c r="C4" i="1"/>
  <c r="C2" i="1" l="1"/>
  <c r="C7" i="1" s="1"/>
</calcChain>
</file>

<file path=xl/sharedStrings.xml><?xml version="1.0" encoding="utf-8"?>
<sst xmlns="http://schemas.openxmlformats.org/spreadsheetml/2006/main" count="37" uniqueCount="26">
  <si>
    <t>Наименование</t>
  </si>
  <si>
    <t>Формула расчета</t>
  </si>
  <si>
    <t>Расчет</t>
  </si>
  <si>
    <t/>
  </si>
  <si>
    <t xml:space="preserve"> A = S * Pr</t>
  </si>
  <si>
    <t xml:space="preserve">Общая сумма </t>
  </si>
  <si>
    <t>руб</t>
  </si>
  <si>
    <t>Количество необходимых единиц материала (M)</t>
  </si>
  <si>
    <t>шт</t>
  </si>
  <si>
    <t>Cумма контракта (S)</t>
  </si>
  <si>
    <t>Процент прибыли, который компания хочет получить (Pr)</t>
  </si>
  <si>
    <t>дней</t>
  </si>
  <si>
    <t xml:space="preserve">Cm = K * M </t>
  </si>
  <si>
    <t>Стоимость материалов (MaterialCost)</t>
  </si>
  <si>
    <t>Стоимость рабочей силы (EmployeeCost)</t>
  </si>
  <si>
    <t>Прибыль компании (CompanyIncome)</t>
  </si>
  <si>
    <t>Наем архитектора (Ar)</t>
  </si>
  <si>
    <t>Наем конструктора (Ko)</t>
  </si>
  <si>
    <t>Наем инженера (In)</t>
  </si>
  <si>
    <t>м2</t>
  </si>
  <si>
    <t>Оплата для работкном с оплатой за площадь (W)</t>
  </si>
  <si>
    <t>Sr = (R * T) + W</t>
  </si>
  <si>
    <t>Планируемая площадь дома (Sq)</t>
  </si>
  <si>
    <t>Стоимость единицы материала (K) (таких может быть несколько)</t>
  </si>
  <si>
    <t>Ставка бригады за день (R)</t>
  </si>
  <si>
    <t>Количество дней работы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</si>
</sst>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2"/>
      <color rgb="FF000000"/>
      <name val="XO Tha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" sqref="B3"/>
    </sheetView>
  </sheetViews>
  <sheetFormatPr defaultColWidth="10.77734375" defaultRowHeight="15"/>
  <cols>
    <col min="1" max="1" width="66.77734375" customWidth="1"/>
    <col min="2" max="2" width="18.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13</v>
      </c>
      <c r="B2" t="s">
        <v>12</v>
      </c>
      <c r="C2">
        <f>'Тестовые значения'!B1*'Тестовые значения'!B2</f>
        <v>100000</v>
      </c>
      <c r="D2" t="s">
        <v>3</v>
      </c>
    </row>
    <row r="3" spans="1:4">
      <c r="A3" t="s">
        <v>14</v>
      </c>
      <c r="B3" t="s">
        <v>21</v>
      </c>
      <c r="C3">
        <f>('Тестовые значения'!B3*'Тестовые значения'!B4)+'Тестовые значения'!B8</f>
        <v>345000</v>
      </c>
      <c r="D3" t="s">
        <v>3</v>
      </c>
    </row>
    <row r="4" spans="1:4">
      <c r="A4" t="s">
        <v>15</v>
      </c>
      <c r="B4" t="s">
        <v>4</v>
      </c>
      <c r="C4">
        <f>'Тестовые значения'!B5*'Тестовые значения'!B6</f>
        <v>5000</v>
      </c>
    </row>
    <row r="5" spans="1:4">
      <c r="D5" t="s">
        <v>3</v>
      </c>
    </row>
    <row r="6" spans="1:4">
      <c r="C6" t="s">
        <v>3</v>
      </c>
      <c r="D6" t="s">
        <v>3</v>
      </c>
    </row>
    <row r="7" spans="1:4">
      <c r="A7" t="s">
        <v>5</v>
      </c>
      <c r="C7">
        <f>SUM(C2:C4)+C5</f>
        <v>450000</v>
      </c>
    </row>
  </sheetData>
  <pageMargins left="0.79000002145767201" right="0.79000002145767201" top="0.79000002145767201" bottom="0.79000002145767201" header="0.19680555164814001" footer="0.19680555164814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0" sqref="A10"/>
    </sheetView>
  </sheetViews>
  <sheetFormatPr defaultColWidth="10.77734375" defaultRowHeight="15"/>
  <cols>
    <col min="1" max="1" width="72.5546875" customWidth="1"/>
  </cols>
  <sheetData>
    <row r="1" spans="1:3">
      <c r="A1" t="s">
        <v>23</v>
      </c>
      <c r="B1">
        <f>50</f>
        <v>50</v>
      </c>
      <c r="C1" t="s">
        <v>6</v>
      </c>
    </row>
    <row r="2" spans="1:3">
      <c r="A2" t="s">
        <v>7</v>
      </c>
      <c r="B2">
        <f>2000</f>
        <v>2000</v>
      </c>
      <c r="C2" t="s">
        <v>8</v>
      </c>
    </row>
    <row r="3" spans="1:3">
      <c r="A3" t="s">
        <v>24</v>
      </c>
      <c r="B3">
        <f>200</f>
        <v>200</v>
      </c>
      <c r="C3" t="s">
        <v>6</v>
      </c>
    </row>
    <row r="4" spans="1:3">
      <c r="A4" t="s">
        <v>25</v>
      </c>
      <c r="B4">
        <f>500</f>
        <v>500</v>
      </c>
      <c r="C4" t="s">
        <v>11</v>
      </c>
    </row>
    <row r="5" spans="1:3">
      <c r="A5" t="s">
        <v>9</v>
      </c>
      <c r="B5">
        <v>50000</v>
      </c>
      <c r="C5" t="s">
        <v>6</v>
      </c>
    </row>
    <row r="6" spans="1:3">
      <c r="A6" t="s">
        <v>10</v>
      </c>
      <c r="B6">
        <f>10/100</f>
        <v>0.1</v>
      </c>
    </row>
    <row r="8" spans="1:3">
      <c r="A8" t="s">
        <v>20</v>
      </c>
      <c r="B8">
        <f>(B9+B10+B11+B12)*B14</f>
        <v>245000</v>
      </c>
      <c r="C8" t="s">
        <v>6</v>
      </c>
    </row>
    <row r="9" spans="1:3">
      <c r="A9" t="s">
        <v>16</v>
      </c>
      <c r="B9">
        <v>1500</v>
      </c>
      <c r="C9" t="s">
        <v>6</v>
      </c>
    </row>
    <row r="10" spans="1:3">
      <c r="A10" t="s">
        <v>17</v>
      </c>
      <c r="B10">
        <v>1000</v>
      </c>
      <c r="C10" t="s">
        <v>6</v>
      </c>
    </row>
    <row r="11" spans="1:3">
      <c r="A11" t="s">
        <v>18</v>
      </c>
      <c r="B11">
        <v>1000</v>
      </c>
      <c r="C11" t="s">
        <v>6</v>
      </c>
    </row>
    <row r="14" spans="1:3">
      <c r="A14" t="s">
        <v>22</v>
      </c>
      <c r="B14">
        <v>70</v>
      </c>
      <c r="C14" t="s">
        <v>19</v>
      </c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Тестовые значения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ежик в тумане</dc:creator>
  <cp:lastModifiedBy>huawei</cp:lastModifiedBy>
  <dcterms:created xsi:type="dcterms:W3CDTF">2024-05-22T04:06:26Z</dcterms:created>
  <dcterms:modified xsi:type="dcterms:W3CDTF">2024-05-23T06:43:48Z</dcterms:modified>
</cp:coreProperties>
</file>