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FIO3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<sst xmlns="http://schemas.openxmlformats.org/spreadsheetml/2006/main" count="41" uniqueCount="34">
  <si>
    <t>%</t>
  </si>
  <si>
    <t>arena</t>
  </si>
  <si>
    <t>grano fino</t>
  </si>
  <si>
    <t>grano grueso</t>
  </si>
  <si>
    <t>cantera 1</t>
  </si>
  <si>
    <t>cantera 2</t>
  </si>
  <si>
    <t>cantera 3</t>
  </si>
  <si>
    <t>un ingeniero civil requiere 4800, 5810,5690 de arena, grano fino y grano grueso</t>
  </si>
  <si>
    <t>respectivamente</t>
  </si>
  <si>
    <t>determinar la cantidad de metros cubicos que se debe transportar de naterial</t>
  </si>
  <si>
    <t>desde cada cantera ,para cumplir con sus requerimientos</t>
  </si>
  <si>
    <t>a</t>
  </si>
  <si>
    <t>b</t>
  </si>
  <si>
    <t>ya es el diagoma dominante</t>
  </si>
  <si>
    <t>despejar</t>
  </si>
  <si>
    <t>x1=</t>
  </si>
  <si>
    <r>
      <rPr>
        <rFont val="Calibri"/>
        <color theme="1"/>
        <sz val="11.0"/>
      </rPr>
      <t xml:space="preserve">-0.2/0.52 </t>
    </r>
    <r>
      <rPr>
        <rFont val="Calibri"/>
        <color rgb="FFFF0000"/>
        <sz val="11.0"/>
      </rPr>
      <t>x2</t>
    </r>
    <r>
      <rPr>
        <rFont val="Calibri"/>
        <color theme="1"/>
        <sz val="11.0"/>
      </rPr>
      <t xml:space="preserve">-0.25/0.52 </t>
    </r>
    <r>
      <rPr>
        <rFont val="Calibri"/>
        <color rgb="FFFF0000"/>
        <sz val="11.0"/>
      </rPr>
      <t xml:space="preserve">x3 </t>
    </r>
    <r>
      <rPr>
        <rFont val="Calibri"/>
        <color theme="1"/>
        <sz val="11.0"/>
      </rPr>
      <t>+4800/0.52</t>
    </r>
  </si>
  <si>
    <t>x2=</t>
  </si>
  <si>
    <r>
      <rPr>
        <rFont val="Arial"/>
        <color theme="1"/>
      </rPr>
      <t xml:space="preserve">-0,3/0,.5 </t>
    </r>
    <r>
      <rPr>
        <rFont val="Arial"/>
        <color rgb="FFFF0000"/>
      </rPr>
      <t xml:space="preserve">x1 </t>
    </r>
    <r>
      <rPr>
        <rFont val="Arial"/>
        <color theme="1"/>
      </rPr>
      <t>-0.2/0.5</t>
    </r>
    <r>
      <rPr>
        <rFont val="Arial"/>
        <color rgb="FFFF0000"/>
      </rPr>
      <t xml:space="preserve"> x3 </t>
    </r>
    <r>
      <rPr>
        <rFont val="Arial"/>
        <color theme="1"/>
      </rPr>
      <t>+5810/0.5</t>
    </r>
  </si>
  <si>
    <t>x3=</t>
  </si>
  <si>
    <r>
      <rPr>
        <rFont val="Arial"/>
        <color theme="1"/>
      </rPr>
      <t xml:space="preserve">-0.18/0.55 </t>
    </r>
    <r>
      <rPr>
        <rFont val="Arial"/>
        <color rgb="FFFF0000"/>
      </rPr>
      <t xml:space="preserve">x1 </t>
    </r>
    <r>
      <rPr>
        <rFont val="Arial"/>
        <color theme="1"/>
      </rPr>
      <t xml:space="preserve">-0.3/0.55 </t>
    </r>
    <r>
      <rPr>
        <rFont val="Arial"/>
        <color rgb="FFFF0000"/>
      </rPr>
      <t xml:space="preserve">x2 </t>
    </r>
    <r>
      <rPr>
        <rFont val="Arial"/>
        <color theme="1"/>
      </rPr>
      <t>+5690/0.55</t>
    </r>
  </si>
  <si>
    <t>x=Mx+c</t>
  </si>
  <si>
    <t>alfa1</t>
  </si>
  <si>
    <t>alfa2</t>
  </si>
  <si>
    <t>alfa3</t>
  </si>
  <si>
    <t>max alfa</t>
  </si>
  <si>
    <t>ES CONVERGENTE</t>
  </si>
  <si>
    <t>iteracion</t>
  </si>
  <si>
    <t>x1</t>
  </si>
  <si>
    <t>x2</t>
  </si>
  <si>
    <t>x3</t>
  </si>
  <si>
    <t>Error</t>
  </si>
  <si>
    <t>max</t>
  </si>
  <si>
    <t>tol=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</si>
</sst>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7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/>
    <font>
      <color theme="1"/>
      <name val="Arial"/>
      <scheme val="minor"/>
    </font>
    <font>
      <b/>
      <sz val="12.0"/>
      <color rgb="FF000000"/>
      <name val="Calibri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9BC2E6"/>
        <bgColor rgb="FF9BC2E6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6" fillId="0" fontId="3" numFmtId="0" xfId="0" applyBorder="1" applyFont="1"/>
    <xf borderId="5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4" fontId="1" numFmtId="0" xfId="0" applyAlignment="1" applyFill="1" applyFont="1">
      <alignment vertical="bottom"/>
    </xf>
    <xf borderId="5" fillId="4" fontId="1" numFmtId="0" xfId="0" applyAlignment="1" applyBorder="1" applyFont="1">
      <alignment vertical="bottom"/>
    </xf>
    <xf borderId="0" fillId="5" fontId="2" numFmtId="0" xfId="0" applyAlignment="1" applyFill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7" fontId="1" numFmtId="0" xfId="0" applyAlignment="1" applyFill="1" applyFont="1">
      <alignment horizontal="right" vertical="bottom"/>
    </xf>
    <xf borderId="0" fillId="4" fontId="2" numFmtId="0" xfId="0" applyAlignment="1" applyFont="1">
      <alignment vertical="bottom"/>
    </xf>
    <xf borderId="0" fillId="8" fontId="1" numFmtId="0" xfId="0" applyAlignment="1" applyFill="1" applyFont="1">
      <alignment horizontal="right" vertical="bottom"/>
    </xf>
    <xf borderId="0" fillId="9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10" fontId="1" numFmtId="0" xfId="0" applyAlignment="1" applyFill="1" applyFont="1">
      <alignment vertical="bottom"/>
    </xf>
    <xf borderId="0" fillId="10" fontId="1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8" fillId="11" fontId="4" numFmtId="0" xfId="0" applyAlignment="1" applyBorder="1" applyFill="1" applyFont="1">
      <alignment readingOrder="0"/>
    </xf>
    <xf borderId="8" fillId="3" fontId="4" numFmtId="0" xfId="0" applyAlignment="1" applyBorder="1" applyFont="1">
      <alignment readingOrder="0"/>
    </xf>
    <xf borderId="8" fillId="3" fontId="4" numFmtId="0" xfId="0" applyBorder="1" applyFont="1"/>
    <xf borderId="8" fillId="0" fontId="4" numFmtId="0" xfId="0" applyBorder="1" applyFont="1"/>
    <xf borderId="0" fillId="12" fontId="4" numFmtId="0" xfId="0" applyAlignment="1" applyFill="1" applyFont="1">
      <alignment readingOrder="0"/>
    </xf>
    <xf borderId="0" fillId="13" fontId="4" numFmtId="0" xfId="0" applyFill="1" applyFont="1"/>
    <xf borderId="0" fillId="0" fontId="4" numFmtId="0" xfId="0" applyFont="1"/>
    <xf borderId="0" fillId="14" fontId="5" numFmtId="0" xfId="0" applyAlignment="1" applyFill="1" applyFont="1">
      <alignment horizontal="center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56</xdr:row>
      <xdr:rowOff>0</xdr:rowOff>
    </xdr:from>
    <xdr:ext cx="4400550" cy="15144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</cols>
  <sheetData>
    <row r="1">
      <c r="A1" s="1"/>
      <c r="B1" s="2"/>
      <c r="C1" s="2"/>
      <c r="D1" s="2"/>
      <c r="E1" s="2"/>
      <c r="F1" s="2"/>
      <c r="G1" s="2"/>
      <c r="H1" s="3"/>
    </row>
    <row r="2">
      <c r="A2" s="4"/>
      <c r="B2" s="5"/>
      <c r="C2" s="6" t="s">
        <v>0</v>
      </c>
      <c r="D2" s="6" t="s">
        <v>0</v>
      </c>
      <c r="E2" s="6" t="s">
        <v>0</v>
      </c>
      <c r="F2" s="5"/>
      <c r="G2" s="5"/>
      <c r="H2" s="7"/>
    </row>
    <row r="3">
      <c r="A3" s="4"/>
      <c r="B3" s="5"/>
      <c r="C3" s="8" t="s">
        <v>1</v>
      </c>
      <c r="D3" s="8" t="s">
        <v>2</v>
      </c>
      <c r="E3" s="8" t="s">
        <v>3</v>
      </c>
      <c r="F3" s="9"/>
      <c r="G3" s="5"/>
      <c r="H3" s="7"/>
    </row>
    <row r="4">
      <c r="A4" s="4"/>
      <c r="B4" s="10" t="s">
        <v>4</v>
      </c>
      <c r="C4" s="11">
        <v>52.0</v>
      </c>
      <c r="D4" s="11">
        <v>30.0</v>
      </c>
      <c r="E4" s="11">
        <v>18.0</v>
      </c>
      <c r="F4" s="5"/>
      <c r="G4" s="5"/>
      <c r="H4" s="7"/>
    </row>
    <row r="5">
      <c r="A5" s="4"/>
      <c r="B5" s="10" t="s">
        <v>5</v>
      </c>
      <c r="C5" s="11">
        <v>20.0</v>
      </c>
      <c r="D5" s="11">
        <v>50.0</v>
      </c>
      <c r="E5" s="11">
        <v>30.0</v>
      </c>
      <c r="F5" s="5"/>
      <c r="G5" s="5"/>
      <c r="H5" s="7"/>
    </row>
    <row r="6">
      <c r="A6" s="4"/>
      <c r="B6" s="10" t="s">
        <v>6</v>
      </c>
      <c r="C6" s="11">
        <v>25.0</v>
      </c>
      <c r="D6" s="11">
        <v>20.0</v>
      </c>
      <c r="E6" s="11">
        <v>55.0</v>
      </c>
      <c r="F6" s="5"/>
      <c r="G6" s="5"/>
      <c r="H6" s="7"/>
    </row>
    <row r="7">
      <c r="A7" s="4"/>
      <c r="B7" s="5"/>
      <c r="C7" s="5"/>
      <c r="D7" s="5"/>
      <c r="E7" s="5"/>
      <c r="F7" s="5"/>
      <c r="G7" s="5"/>
      <c r="H7" s="7"/>
    </row>
    <row r="8">
      <c r="A8" s="4"/>
      <c r="B8" s="6" t="s">
        <v>7</v>
      </c>
    </row>
    <row r="9">
      <c r="A9" s="4"/>
      <c r="B9" s="6" t="s">
        <v>8</v>
      </c>
      <c r="D9" s="5"/>
      <c r="E9" s="5"/>
      <c r="F9" s="5"/>
      <c r="G9" s="5"/>
      <c r="H9" s="7"/>
    </row>
    <row r="10">
      <c r="A10" s="4"/>
      <c r="B10" s="5"/>
      <c r="C10" s="5"/>
      <c r="D10" s="5"/>
      <c r="E10" s="5"/>
      <c r="F10" s="5"/>
      <c r="G10" s="5"/>
      <c r="H10" s="7"/>
    </row>
    <row r="11">
      <c r="A11" s="4"/>
      <c r="B11" s="6" t="s">
        <v>9</v>
      </c>
      <c r="H11" s="7"/>
    </row>
    <row r="12">
      <c r="A12" s="4"/>
      <c r="B12" s="6" t="s">
        <v>10</v>
      </c>
      <c r="G12" s="5"/>
      <c r="H12" s="7"/>
    </row>
    <row r="13">
      <c r="A13" s="4"/>
      <c r="B13" s="6" t="s">
        <v>11</v>
      </c>
      <c r="C13" s="5"/>
      <c r="D13" s="5"/>
      <c r="E13" s="5"/>
      <c r="F13" s="6" t="s">
        <v>12</v>
      </c>
      <c r="G13" s="5"/>
      <c r="H13" s="7"/>
    </row>
    <row r="14">
      <c r="A14" s="4"/>
      <c r="B14" s="12">
        <v>0.52</v>
      </c>
      <c r="C14" s="12">
        <v>0.2</v>
      </c>
      <c r="D14" s="12">
        <v>0.25</v>
      </c>
      <c r="E14" s="5"/>
      <c r="F14" s="13">
        <v>4800.0</v>
      </c>
      <c r="G14" s="5"/>
      <c r="H14" s="7"/>
    </row>
    <row r="15">
      <c r="A15" s="4"/>
      <c r="B15" s="14">
        <v>0.3</v>
      </c>
      <c r="C15" s="14">
        <v>0.5</v>
      </c>
      <c r="D15" s="14">
        <v>0.2</v>
      </c>
      <c r="E15" s="5"/>
      <c r="F15" s="13">
        <v>5810.0</v>
      </c>
      <c r="G15" s="5"/>
      <c r="H15" s="7"/>
    </row>
    <row r="16">
      <c r="A16" s="4"/>
      <c r="B16" s="12">
        <v>0.18</v>
      </c>
      <c r="C16" s="14">
        <v>0.3</v>
      </c>
      <c r="D16" s="14">
        <v>0.55</v>
      </c>
      <c r="E16" s="5"/>
      <c r="F16" s="13">
        <v>5690.0</v>
      </c>
      <c r="G16" s="5"/>
      <c r="H16" s="7"/>
    </row>
    <row r="17">
      <c r="A17" s="4" t="s">
        <v>13</v>
      </c>
      <c r="B17" s="5"/>
      <c r="C17" s="5"/>
      <c r="D17" s="5"/>
      <c r="E17" s="5"/>
      <c r="F17" s="5"/>
      <c r="G17" s="5"/>
      <c r="H17" s="7"/>
    </row>
    <row r="18">
      <c r="A18" s="4"/>
      <c r="B18" s="5" t="s">
        <v>11</v>
      </c>
      <c r="C18" s="5"/>
      <c r="D18" s="5"/>
      <c r="E18" s="15"/>
      <c r="F18" s="5" t="s">
        <v>12</v>
      </c>
      <c r="G18" s="15"/>
      <c r="H18" s="16"/>
    </row>
    <row r="19">
      <c r="A19" s="4"/>
      <c r="B19" s="17">
        <v>0.52</v>
      </c>
      <c r="C19" s="12">
        <v>0.2</v>
      </c>
      <c r="D19" s="12">
        <v>0.25</v>
      </c>
      <c r="E19" s="5"/>
      <c r="F19" s="13">
        <v>4800.0</v>
      </c>
      <c r="G19" s="15"/>
      <c r="H19" s="16"/>
    </row>
    <row r="20">
      <c r="A20" s="4"/>
      <c r="B20" s="14">
        <v>0.3</v>
      </c>
      <c r="C20" s="18">
        <v>0.5</v>
      </c>
      <c r="D20" s="14">
        <v>0.2</v>
      </c>
      <c r="E20" s="5"/>
      <c r="F20" s="13">
        <v>5810.0</v>
      </c>
      <c r="G20" s="15"/>
      <c r="H20" s="16"/>
    </row>
    <row r="21">
      <c r="A21" s="4"/>
      <c r="B21" s="12">
        <v>0.18</v>
      </c>
      <c r="C21" s="14">
        <v>0.3</v>
      </c>
      <c r="D21" s="19">
        <v>0.55</v>
      </c>
      <c r="E21" s="5"/>
      <c r="F21" s="13">
        <v>5690.0</v>
      </c>
      <c r="G21" s="15"/>
      <c r="H21" s="16"/>
    </row>
    <row r="22">
      <c r="A22" s="4"/>
      <c r="B22" s="5"/>
      <c r="C22" s="5"/>
      <c r="D22" s="5"/>
      <c r="E22" s="15"/>
      <c r="F22" s="15"/>
      <c r="G22" s="15"/>
      <c r="H22" s="16"/>
    </row>
    <row r="23">
      <c r="A23" s="4" t="s">
        <v>14</v>
      </c>
      <c r="B23" s="5"/>
      <c r="C23" s="5"/>
      <c r="D23" s="5"/>
      <c r="E23" s="5"/>
      <c r="F23" s="5"/>
      <c r="G23" s="5"/>
      <c r="H23" s="7"/>
    </row>
    <row r="24">
      <c r="A24" s="4" t="s">
        <v>15</v>
      </c>
      <c r="B24" s="20" t="s">
        <v>16</v>
      </c>
      <c r="C24" s="15"/>
      <c r="D24" s="15"/>
      <c r="E24" s="5"/>
      <c r="F24" s="5"/>
      <c r="G24" s="5"/>
      <c r="H24" s="7"/>
    </row>
    <row r="25">
      <c r="A25" s="4" t="s">
        <v>17</v>
      </c>
      <c r="B25" s="5" t="s">
        <v>18</v>
      </c>
      <c r="C25" s="5"/>
      <c r="D25" s="5"/>
      <c r="E25" s="5"/>
      <c r="F25" s="5"/>
      <c r="G25" s="5"/>
      <c r="H25" s="7"/>
    </row>
    <row r="26">
      <c r="A26" s="4" t="s">
        <v>19</v>
      </c>
      <c r="B26" s="5" t="s">
        <v>20</v>
      </c>
      <c r="C26" s="5"/>
      <c r="D26" s="5"/>
      <c r="E26" s="5"/>
      <c r="F26" s="5"/>
      <c r="G26" s="5"/>
      <c r="H26" s="7"/>
    </row>
    <row r="27">
      <c r="A27" s="4"/>
      <c r="B27" s="5"/>
      <c r="C27" s="5"/>
      <c r="D27" s="5"/>
      <c r="E27" s="5"/>
      <c r="F27" s="5"/>
      <c r="G27" s="5"/>
      <c r="H27" s="7"/>
    </row>
    <row r="28">
      <c r="A28" s="4" t="s">
        <v>21</v>
      </c>
      <c r="B28" s="5"/>
      <c r="C28" s="5"/>
      <c r="D28" s="5"/>
      <c r="E28" s="5"/>
      <c r="F28" s="5"/>
      <c r="G28" s="5"/>
      <c r="H28" s="7"/>
    </row>
    <row r="29">
      <c r="A29" s="5"/>
      <c r="B29" s="21">
        <v>0.0</v>
      </c>
      <c r="C29" s="21">
        <f>-C19/B19</f>
        <v>-0.3846153846</v>
      </c>
      <c r="D29" s="21">
        <f>-D19/B19</f>
        <v>-0.4807692308</v>
      </c>
      <c r="E29" s="5"/>
      <c r="F29" s="22">
        <f>F19/B19</f>
        <v>9230.769231</v>
      </c>
      <c r="G29" s="5"/>
      <c r="H29" s="5"/>
    </row>
    <row r="30">
      <c r="A30" s="5"/>
      <c r="B30" s="21">
        <f>-B20/C20</f>
        <v>-0.6</v>
      </c>
      <c r="C30" s="21">
        <v>0.0</v>
      </c>
      <c r="D30" s="21">
        <f>-D20/C20</f>
        <v>-0.4</v>
      </c>
      <c r="E30" s="5"/>
      <c r="F30" s="22">
        <f>F20/C20</f>
        <v>11620</v>
      </c>
      <c r="G30" s="5"/>
      <c r="H30" s="5"/>
    </row>
    <row r="31">
      <c r="A31" s="5"/>
      <c r="B31" s="21">
        <f>-B21/D21</f>
        <v>-0.3272727273</v>
      </c>
      <c r="C31" s="21">
        <f>-C21/D21</f>
        <v>-0.5454545455</v>
      </c>
      <c r="D31" s="21">
        <v>0.0</v>
      </c>
      <c r="E31" s="5"/>
      <c r="F31" s="22">
        <f>F21/D21</f>
        <v>10345.45455</v>
      </c>
      <c r="G31" s="5"/>
      <c r="H31" s="5"/>
    </row>
    <row r="33">
      <c r="B33" s="5"/>
      <c r="C33" s="5"/>
      <c r="D33" s="5"/>
      <c r="E33" s="5"/>
      <c r="F33" s="5"/>
      <c r="G33" s="5"/>
    </row>
    <row r="34">
      <c r="B34" s="5"/>
      <c r="C34" s="5" t="s">
        <v>22</v>
      </c>
      <c r="D34" s="23">
        <f>ABS(C29)+ABS(D29)</f>
        <v>0.8653846154</v>
      </c>
      <c r="E34" s="5"/>
      <c r="F34" s="5"/>
      <c r="G34" s="5"/>
    </row>
    <row r="35">
      <c r="B35" s="5"/>
      <c r="C35" s="5" t="s">
        <v>23</v>
      </c>
      <c r="D35" s="23">
        <f>ABS(B30)+ABS(D30)</f>
        <v>1</v>
      </c>
      <c r="E35" s="5"/>
      <c r="F35" s="5"/>
      <c r="G35" s="5"/>
    </row>
    <row r="36">
      <c r="B36" s="5"/>
      <c r="C36" s="5" t="s">
        <v>24</v>
      </c>
      <c r="D36" s="23">
        <f>ABS(B31)+ABS(C31)</f>
        <v>0.8727272727</v>
      </c>
      <c r="E36" s="5"/>
      <c r="F36" s="5"/>
      <c r="G36" s="5"/>
    </row>
    <row r="37">
      <c r="B37" s="5"/>
      <c r="C37" s="5"/>
      <c r="D37" s="5"/>
      <c r="E37" s="5"/>
      <c r="F37" s="5"/>
      <c r="G37" s="5"/>
    </row>
    <row r="38">
      <c r="B38" s="5"/>
      <c r="C38" s="24" t="s">
        <v>25</v>
      </c>
      <c r="D38" s="25">
        <f>MAX(D34:D36)</f>
        <v>1</v>
      </c>
      <c r="E38" s="5"/>
      <c r="F38" s="5" t="s">
        <v>26</v>
      </c>
      <c r="G38" s="5"/>
    </row>
    <row r="39">
      <c r="B39" s="5"/>
      <c r="C39" s="5"/>
      <c r="D39" s="5"/>
      <c r="E39" s="5"/>
      <c r="F39" s="5"/>
      <c r="G39" s="5"/>
    </row>
    <row r="41">
      <c r="B41" s="26" t="s">
        <v>27</v>
      </c>
    </row>
    <row r="42">
      <c r="C42" s="26">
        <v>1.0</v>
      </c>
      <c r="D42" s="26">
        <v>2.0</v>
      </c>
      <c r="E42" s="26">
        <v>3.0</v>
      </c>
      <c r="F42" s="26">
        <v>4.0</v>
      </c>
      <c r="G42" s="26">
        <v>5.0</v>
      </c>
      <c r="H42" s="26">
        <v>6.0</v>
      </c>
      <c r="I42" s="26">
        <v>7.0</v>
      </c>
      <c r="J42" s="26">
        <v>8.0</v>
      </c>
      <c r="K42" s="26">
        <v>9.0</v>
      </c>
      <c r="L42" s="26">
        <v>10.0</v>
      </c>
      <c r="M42" s="26">
        <v>11.0</v>
      </c>
      <c r="N42" s="26">
        <v>12.0</v>
      </c>
      <c r="O42" s="26">
        <v>13.0</v>
      </c>
      <c r="P42" s="26">
        <v>14.0</v>
      </c>
      <c r="Q42" s="26">
        <v>15.0</v>
      </c>
      <c r="R42" s="26">
        <v>16.0</v>
      </c>
      <c r="S42" s="26">
        <v>17.0</v>
      </c>
      <c r="T42" s="26">
        <v>18.0</v>
      </c>
    </row>
    <row r="43">
      <c r="B43" s="27" t="s">
        <v>28</v>
      </c>
      <c r="C43" s="28">
        <v>0.0</v>
      </c>
      <c r="D43" s="29">
        <f t="shared" ref="D43:T43" si="1">$C$29*C44+$D$29*C45+$F$29</f>
        <v>9230.769231</v>
      </c>
      <c r="E43" s="29">
        <f t="shared" si="1"/>
        <v>4965.14255</v>
      </c>
      <c r="F43" s="29">
        <f t="shared" si="1"/>
        <v>4176.927365</v>
      </c>
      <c r="G43" s="29">
        <f t="shared" si="1"/>
        <v>4037.830143</v>
      </c>
      <c r="H43" s="29">
        <f t="shared" si="1"/>
        <v>4015.068659</v>
      </c>
      <c r="I43" s="29">
        <f t="shared" si="1"/>
        <v>4011.853363</v>
      </c>
      <c r="J43" s="29">
        <f t="shared" si="1"/>
        <v>4011.555885</v>
      </c>
      <c r="K43" s="29">
        <f t="shared" si="1"/>
        <v>4011.584221</v>
      </c>
      <c r="L43" s="29">
        <f t="shared" si="1"/>
        <v>4011.61192</v>
      </c>
      <c r="M43" s="29">
        <f t="shared" si="1"/>
        <v>4011.622929</v>
      </c>
      <c r="N43" s="29">
        <f t="shared" si="1"/>
        <v>4011.626477</v>
      </c>
      <c r="O43" s="30">
        <f t="shared" si="1"/>
        <v>4011.627516</v>
      </c>
      <c r="P43" s="29">
        <f t="shared" si="1"/>
        <v>4011.627803</v>
      </c>
      <c r="Q43" s="29">
        <f t="shared" si="1"/>
        <v>4011.62788</v>
      </c>
      <c r="R43" s="29">
        <f t="shared" si="1"/>
        <v>4011.6279</v>
      </c>
      <c r="S43" s="29">
        <f t="shared" si="1"/>
        <v>4011.627905</v>
      </c>
      <c r="T43" s="29">
        <f t="shared" si="1"/>
        <v>4011.627907</v>
      </c>
    </row>
    <row r="44">
      <c r="B44" s="27" t="s">
        <v>29</v>
      </c>
      <c r="C44" s="28">
        <v>0.0</v>
      </c>
      <c r="D44" s="29">
        <f>$B$30*$D$43+$D$30*C45+$F$30</f>
        <v>6081.538462</v>
      </c>
      <c r="E44" s="29">
        <f>$B$30*$E$43+$D$30*D45+$F$30</f>
        <v>7038.005379</v>
      </c>
      <c r="F44" s="29">
        <f>$B$30*$F$43+$D$30*E45+$F$30</f>
        <v>7161.20887</v>
      </c>
      <c r="G44" s="29">
        <f>$B$30*$G$43+$D$30*F45+$F$30</f>
        <v>7168.363432</v>
      </c>
      <c r="H44" s="29">
        <f>$B$30*$H$43+$D$30*G45+$F$30</f>
        <v>7165.372227</v>
      </c>
      <c r="I44" s="29">
        <f>$B$30*$I$43+$D$30*H45+$F$30</f>
        <v>7163.669093</v>
      </c>
      <c r="J44" s="29">
        <f>$B$30*$J$43+$D$30*I45+$F$30</f>
        <v>7163.055075</v>
      </c>
      <c r="K44" s="29">
        <f>$B$30*$K$43+$D$30*J45+$F$30</f>
        <v>7162.865163</v>
      </c>
      <c r="L44" s="29">
        <f>$B$30*$L$43+$D$30*K45+$F$30</f>
        <v>7162.810818</v>
      </c>
      <c r="M44" s="29">
        <f>$B$30*$M$43+$D$30*L45+$F$30</f>
        <v>7162.795981</v>
      </c>
      <c r="N44" s="29">
        <f t="shared" ref="N44:T44" si="2">$B$30*N43+$D$30*M45+$F$30</f>
        <v>7162.792057</v>
      </c>
      <c r="O44" s="30">
        <f t="shared" si="2"/>
        <v>7162.791042</v>
      </c>
      <c r="P44" s="29">
        <f t="shared" si="2"/>
        <v>7162.790784</v>
      </c>
      <c r="Q44" s="29">
        <f t="shared" si="2"/>
        <v>7162.790719</v>
      </c>
      <c r="R44" s="29">
        <f t="shared" si="2"/>
        <v>7162.790703</v>
      </c>
      <c r="S44" s="29">
        <f t="shared" si="2"/>
        <v>7162.790699</v>
      </c>
      <c r="T44" s="29">
        <f t="shared" si="2"/>
        <v>7162.790698</v>
      </c>
    </row>
    <row r="45">
      <c r="B45" s="27" t="s">
        <v>30</v>
      </c>
      <c r="C45" s="28">
        <v>0.0</v>
      </c>
      <c r="D45" s="29">
        <f t="shared" ref="D45:T45" si="3">$B$31*D43+$C$31*D44+$F$31</f>
        <v>4007.272727</v>
      </c>
      <c r="E45" s="29">
        <f t="shared" si="3"/>
        <v>4881.586777</v>
      </c>
      <c r="F45" s="29">
        <f t="shared" si="3"/>
        <v>5072.346206</v>
      </c>
      <c r="G45" s="29">
        <f t="shared" si="3"/>
        <v>5113.966445</v>
      </c>
      <c r="H45" s="29">
        <f t="shared" si="3"/>
        <v>5123.047224</v>
      </c>
      <c r="I45" s="29">
        <f t="shared" si="3"/>
        <v>5125.028485</v>
      </c>
      <c r="J45" s="29">
        <f t="shared" si="3"/>
        <v>5125.46076</v>
      </c>
      <c r="K45" s="29">
        <f t="shared" si="3"/>
        <v>5125.555075</v>
      </c>
      <c r="L45" s="29">
        <f t="shared" si="3"/>
        <v>5125.575653</v>
      </c>
      <c r="M45" s="29">
        <f t="shared" si="3"/>
        <v>5125.580142</v>
      </c>
      <c r="N45" s="29">
        <f t="shared" si="3"/>
        <v>5125.581122</v>
      </c>
      <c r="O45" s="30">
        <f t="shared" si="3"/>
        <v>5125.581336</v>
      </c>
      <c r="P45" s="29">
        <f t="shared" si="3"/>
        <v>5125.581382</v>
      </c>
      <c r="Q45" s="29">
        <f t="shared" si="3"/>
        <v>5125.581393</v>
      </c>
      <c r="R45" s="29">
        <f t="shared" si="3"/>
        <v>5125.581395</v>
      </c>
      <c r="S45" s="29">
        <f t="shared" si="3"/>
        <v>5125.581395</v>
      </c>
      <c r="T45" s="29">
        <f t="shared" si="3"/>
        <v>5125.581395</v>
      </c>
    </row>
    <row r="47">
      <c r="B47" s="26" t="s">
        <v>31</v>
      </c>
    </row>
    <row r="48">
      <c r="B48" s="27" t="s">
        <v>28</v>
      </c>
      <c r="C48" s="28">
        <f t="shared" ref="C48:T48" si="4">ABS(D43-C43)</f>
        <v>9230.769231</v>
      </c>
      <c r="D48" s="28">
        <f t="shared" si="4"/>
        <v>4265.626681</v>
      </c>
      <c r="E48" s="28">
        <f t="shared" si="4"/>
        <v>788.2151845</v>
      </c>
      <c r="F48" s="28">
        <f t="shared" si="4"/>
        <v>139.097222</v>
      </c>
      <c r="G48" s="28">
        <f t="shared" si="4"/>
        <v>22.76148477</v>
      </c>
      <c r="H48" s="28">
        <f t="shared" si="4"/>
        <v>3.215295972</v>
      </c>
      <c r="I48" s="28">
        <f t="shared" si="4"/>
        <v>0.2974776997</v>
      </c>
      <c r="J48" s="28">
        <f t="shared" si="4"/>
        <v>0.02833610262</v>
      </c>
      <c r="K48" s="28">
        <f t="shared" si="4"/>
        <v>0.02769942116</v>
      </c>
      <c r="L48" s="28">
        <f t="shared" si="4"/>
        <v>0.01100897133</v>
      </c>
      <c r="M48" s="28">
        <f t="shared" si="4"/>
        <v>0.003547833056</v>
      </c>
      <c r="N48" s="28">
        <f t="shared" si="4"/>
        <v>0.001038505515</v>
      </c>
      <c r="O48" s="28">
        <f t="shared" si="4"/>
        <v>0.0002876059862</v>
      </c>
      <c r="P48" s="28">
        <f t="shared" si="4"/>
        <v>0.00007683261992</v>
      </c>
      <c r="Q48" s="28">
        <f t="shared" si="4"/>
        <v>0.00002001322355</v>
      </c>
      <c r="R48" s="28">
        <f t="shared" si="4"/>
        <v>0.000005116462489</v>
      </c>
      <c r="S48" s="28">
        <f t="shared" si="4"/>
        <v>0.000001289382453</v>
      </c>
      <c r="T48" s="28">
        <f t="shared" si="4"/>
        <v>4011.627907</v>
      </c>
    </row>
    <row r="49">
      <c r="B49" s="27" t="s">
        <v>29</v>
      </c>
      <c r="C49" s="28">
        <f t="shared" ref="C49:T49" si="5">ABS(D44-C44)</f>
        <v>6081.538462</v>
      </c>
      <c r="D49" s="28">
        <f t="shared" si="5"/>
        <v>956.4669177</v>
      </c>
      <c r="E49" s="28">
        <f t="shared" si="5"/>
        <v>123.2034909</v>
      </c>
      <c r="F49" s="28">
        <f t="shared" si="5"/>
        <v>7.154561579</v>
      </c>
      <c r="G49" s="28">
        <f t="shared" si="5"/>
        <v>2.991204761</v>
      </c>
      <c r="H49" s="28">
        <f t="shared" si="5"/>
        <v>1.703134189</v>
      </c>
      <c r="I49" s="28">
        <f t="shared" si="5"/>
        <v>0.6140177668</v>
      </c>
      <c r="J49" s="28">
        <f t="shared" si="5"/>
        <v>0.1899117096</v>
      </c>
      <c r="K49" s="28">
        <f t="shared" si="5"/>
        <v>0.05434548135</v>
      </c>
      <c r="L49" s="28">
        <f t="shared" si="5"/>
        <v>0.01483647268</v>
      </c>
      <c r="M49" s="28">
        <f t="shared" si="5"/>
        <v>0.003924573991</v>
      </c>
      <c r="N49" s="28">
        <f t="shared" si="5"/>
        <v>0.001014930398</v>
      </c>
      <c r="O49" s="28">
        <f t="shared" si="5"/>
        <v>0.0002580531382</v>
      </c>
      <c r="P49" s="28">
        <f t="shared" si="5"/>
        <v>0.00006475183727</v>
      </c>
      <c r="Q49" s="28">
        <f t="shared" si="5"/>
        <v>0.00001607751892</v>
      </c>
      <c r="R49" s="28">
        <f t="shared" si="5"/>
        <v>0.000003957786248</v>
      </c>
      <c r="S49" s="28">
        <f t="shared" si="5"/>
        <v>0.0000009673558452</v>
      </c>
      <c r="T49" s="28">
        <f t="shared" si="5"/>
        <v>7162.790698</v>
      </c>
    </row>
    <row r="50">
      <c r="B50" s="27" t="s">
        <v>30</v>
      </c>
      <c r="C50" s="28">
        <f t="shared" ref="C50:T50" si="6">ABS(D45-C45)</f>
        <v>4007.272727</v>
      </c>
      <c r="D50" s="28">
        <f t="shared" si="6"/>
        <v>874.3140496</v>
      </c>
      <c r="E50" s="28">
        <f t="shared" si="6"/>
        <v>190.759429</v>
      </c>
      <c r="F50" s="28">
        <f t="shared" si="6"/>
        <v>41.62023905</v>
      </c>
      <c r="G50" s="28">
        <f t="shared" si="6"/>
        <v>9.08077943</v>
      </c>
      <c r="H50" s="28">
        <f t="shared" si="6"/>
        <v>1.981260967</v>
      </c>
      <c r="I50" s="28">
        <f t="shared" si="6"/>
        <v>0.43227512</v>
      </c>
      <c r="J50" s="28">
        <f t="shared" si="6"/>
        <v>0.09431457163</v>
      </c>
      <c r="K50" s="28">
        <f t="shared" si="6"/>
        <v>0.02057772472</v>
      </c>
      <c r="L50" s="28">
        <f t="shared" si="6"/>
        <v>0.004489685392</v>
      </c>
      <c r="M50" s="28">
        <f t="shared" si="6"/>
        <v>0.0009795677224</v>
      </c>
      <c r="N50" s="28">
        <f t="shared" si="6"/>
        <v>0.0002137238671</v>
      </c>
      <c r="O50" s="28">
        <f t="shared" si="6"/>
        <v>0.00004663066193</v>
      </c>
      <c r="P50" s="28">
        <f t="shared" si="6"/>
        <v>0.00001017396335</v>
      </c>
      <c r="Q50" s="28">
        <f t="shared" si="6"/>
        <v>0.000002219772796</v>
      </c>
      <c r="R50" s="28">
        <f t="shared" si="6"/>
        <v>0.0000004843141141</v>
      </c>
      <c r="S50" s="28">
        <f t="shared" si="6"/>
        <v>0.0000001056687324</v>
      </c>
      <c r="T50" s="28">
        <f t="shared" si="6"/>
        <v>5125.581395</v>
      </c>
    </row>
    <row r="51">
      <c r="B51" s="31" t="s">
        <v>32</v>
      </c>
      <c r="C51" s="32">
        <f t="shared" ref="C51:T51" si="7">MAX(C48:C50)</f>
        <v>9230.769231</v>
      </c>
      <c r="D51" s="32">
        <f t="shared" si="7"/>
        <v>4265.626681</v>
      </c>
      <c r="E51" s="32">
        <f t="shared" si="7"/>
        <v>788.2151845</v>
      </c>
      <c r="F51" s="32">
        <f t="shared" si="7"/>
        <v>139.097222</v>
      </c>
      <c r="G51" s="32">
        <f t="shared" si="7"/>
        <v>22.76148477</v>
      </c>
      <c r="H51" s="32">
        <f t="shared" si="7"/>
        <v>3.215295972</v>
      </c>
      <c r="I51" s="32">
        <f t="shared" si="7"/>
        <v>0.6140177668</v>
      </c>
      <c r="J51" s="32">
        <f t="shared" si="7"/>
        <v>0.1899117096</v>
      </c>
      <c r="K51" s="32">
        <f t="shared" si="7"/>
        <v>0.05434548135</v>
      </c>
      <c r="L51" s="32">
        <f t="shared" si="7"/>
        <v>0.01483647268</v>
      </c>
      <c r="M51" s="32">
        <f t="shared" si="7"/>
        <v>0.003924573991</v>
      </c>
      <c r="N51" s="32">
        <f t="shared" si="7"/>
        <v>0.001038505515</v>
      </c>
      <c r="O51" s="33">
        <f t="shared" si="7"/>
        <v>0.0002876059862</v>
      </c>
      <c r="P51" s="32">
        <f t="shared" si="7"/>
        <v>0.00007683261992</v>
      </c>
      <c r="Q51" s="32">
        <f t="shared" si="7"/>
        <v>0.00002001322355</v>
      </c>
      <c r="R51" s="32">
        <f t="shared" si="7"/>
        <v>0.000005116462489</v>
      </c>
      <c r="S51" s="32">
        <f t="shared" si="7"/>
        <v>0.000001289382453</v>
      </c>
      <c r="T51" s="32">
        <f t="shared" si="7"/>
        <v>7162.790698</v>
      </c>
    </row>
    <row r="54">
      <c r="B54" s="34" t="s">
        <v>33</v>
      </c>
      <c r="C54" s="35">
        <v>5.0E-4</v>
      </c>
    </row>
  </sheetData>
  <mergeCells count="5">
    <mergeCell ref="B9:C9"/>
    <mergeCell ref="E3:F3"/>
    <mergeCell ref="B8:H8"/>
    <mergeCell ref="B11:G11"/>
    <mergeCell ref="B12:F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