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ODO SECANTE Y BISECCION" sheetId="1" r:id="rId4"/>
  </sheets>
  <definedNames/>
  <calcPr/>
</workbook>
</file>

<file path=xl/sharedStrings.xml><?xml version="1.0" encoding="utf-8"?>
<sst xmlns="http://schemas.openxmlformats.org/spreadsheetml/2006/main" count="24" uniqueCount="17">
  <si>
    <t>x</t>
  </si>
  <si>
    <t>y</t>
  </si>
  <si>
    <t>METODO DE LA BISECCION</t>
  </si>
  <si>
    <t>#</t>
  </si>
  <si>
    <t>a</t>
  </si>
  <si>
    <t>b</t>
  </si>
  <si>
    <t>m</t>
  </si>
  <si>
    <t>f(a)</t>
  </si>
  <si>
    <t>f(b)</t>
  </si>
  <si>
    <t>f(m)</t>
  </si>
  <si>
    <t>f(a)f(m)</t>
  </si>
  <si>
    <t>ERROR</t>
  </si>
  <si>
    <t>tol</t>
  </si>
  <si>
    <t>GRAFICA</t>
  </si>
  <si>
    <t>METODO DE LA SECANTE</t>
  </si>
  <si>
    <t>error</t>
  </si>
  <si>
    <t>tolerancia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</si>
</sst>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1155CC"/>
      <name val="&quot;Google Sans Mono&quot;"/>
    </font>
    <font>
      <b/>
      <sz val="14.0"/>
      <color rgb="FF000000"/>
      <name val="Calibri"/>
    </font>
    <font>
      <b/>
      <sz val="11.0"/>
      <color rgb="FF000000"/>
      <name val="Calibri"/>
    </font>
    <font>
      <sz val="9.0"/>
      <color rgb="FFF7981D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E699"/>
        <bgColor rgb="FFFFE699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8CBAD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3" fontId="3" numFmtId="0" xfId="0" applyFill="1" applyFont="1"/>
    <xf borderId="1" fillId="4" fontId="4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ill="1" applyFont="1">
      <alignment readingOrder="0"/>
    </xf>
    <xf borderId="2" fillId="4" fontId="4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3" fontId="3" numFmtId="3" xfId="0" applyBorder="1" applyFont="1" applyNumberFormat="1"/>
    <xf borderId="1" fillId="6" fontId="1" numFmtId="3" xfId="0" applyAlignment="1" applyBorder="1" applyFill="1" applyFont="1" applyNumberFormat="1">
      <alignment horizontal="right" readingOrder="0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0" fontId="2" numFmtId="0" xfId="0" applyBorder="1" applyFont="1"/>
    <xf borderId="0" fillId="0" fontId="1" numFmtId="164" xfId="0" applyAlignment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readingOrder="0"/>
    </xf>
    <xf borderId="1" fillId="7" fontId="1" numFmtId="0" xfId="0" applyAlignment="1" applyBorder="1" applyFill="1" applyFont="1">
      <alignment horizontal="right" readingOrder="0" shrinkToFit="0" vertical="bottom" wrapText="0"/>
    </xf>
    <xf borderId="1" fillId="8" fontId="2" numFmtId="0" xfId="0" applyBorder="1" applyFill="1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9" fontId="4" numFmtId="0" xfId="0" applyAlignment="1" applyBorder="1" applyFill="1" applyFont="1">
      <alignment readingOrder="0" shrinkToFit="0" vertical="bottom" wrapText="0"/>
    </xf>
    <xf borderId="1" fillId="10" fontId="5" numFmtId="0" xfId="0" applyAlignment="1" applyBorder="1" applyFill="1" applyFont="1">
      <alignment horizontal="center" readingOrder="0" shrinkToFit="0" vertical="top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3" fontId="3" numFmtId="0" xfId="0" applyBorder="1" applyFont="1"/>
    <xf borderId="0" fillId="3" fontId="6" numFmtId="0" xfId="0" applyFont="1"/>
    <xf borderId="1" fillId="0" fontId="1" numFmtId="0" xfId="0" applyAlignment="1" applyBorder="1" applyFont="1">
      <alignment readingOrder="0" shrinkToFit="0" vertical="bottom" wrapText="0"/>
    </xf>
    <xf borderId="1" fillId="11" fontId="1" numFmtId="0" xfId="0" applyAlignment="1" applyBorder="1" applyFill="1" applyFont="1">
      <alignment horizontal="right" readingOrder="0" shrinkToFit="0" vertical="bottom" wrapText="0"/>
    </xf>
    <xf borderId="1" fillId="3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0</xdr:rowOff>
    </xdr:from>
    <xdr:ext cx="8067675" cy="9715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25</xdr:row>
      <xdr:rowOff>200025</xdr:rowOff>
    </xdr:from>
    <xdr:ext cx="4743450" cy="33242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</cols>
  <sheetData>
    <row r="6">
      <c r="L6" s="1" t="s">
        <v>0</v>
      </c>
      <c r="M6" s="1" t="s">
        <v>1</v>
      </c>
    </row>
    <row r="7">
      <c r="A7" s="2" t="s">
        <v>2</v>
      </c>
      <c r="B7" s="2"/>
      <c r="L7" s="3">
        <v>0.0</v>
      </c>
      <c r="M7" s="4">
        <f t="shared" ref="M7:M15" si="1">L7^3 - EXP(0.8 * L7)-20</f>
        <v>-21</v>
      </c>
    </row>
    <row r="8">
      <c r="L8" s="3">
        <v>1.0</v>
      </c>
      <c r="M8" s="4">
        <f t="shared" si="1"/>
        <v>-21.22554093</v>
      </c>
    </row>
    <row r="9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6" t="s">
        <v>10</v>
      </c>
      <c r="I9" s="6" t="s">
        <v>11</v>
      </c>
      <c r="J9" s="7" t="s">
        <v>12</v>
      </c>
      <c r="L9" s="3">
        <v>2.0</v>
      </c>
      <c r="M9" s="4">
        <f t="shared" si="1"/>
        <v>-16.95303242</v>
      </c>
    </row>
    <row r="10">
      <c r="A10" s="8">
        <v>0.0</v>
      </c>
      <c r="B10" s="8">
        <v>0.0</v>
      </c>
      <c r="C10" s="8">
        <v>8.0</v>
      </c>
      <c r="D10" s="8">
        <f t="shared" ref="D10:D21" si="2">(B10+C10)/2</f>
        <v>4</v>
      </c>
      <c r="E10" s="9">
        <f t="shared" ref="E10:E21" si="3">B10^3 - EXP(0.8 * B10)-20
</f>
        <v>-21</v>
      </c>
      <c r="F10" s="10">
        <f t="shared" ref="F10:F21" si="4">C10^3 - EXP(0.8 *C10)-20</f>
        <v>-109.8450379</v>
      </c>
      <c r="G10" s="11">
        <f t="shared" ref="G10:G21" si="5">D10^3 - EXP(0.8 * D10)-20
</f>
        <v>19.4674698</v>
      </c>
      <c r="H10" s="12">
        <f t="shared" ref="H10:H21" si="6">E10*G10</f>
        <v>-408.8168659</v>
      </c>
      <c r="I10" s="12"/>
      <c r="J10" s="13">
        <v>0.005</v>
      </c>
      <c r="L10" s="3">
        <v>3.0</v>
      </c>
      <c r="M10" s="4">
        <f t="shared" si="1"/>
        <v>-4.023176381</v>
      </c>
    </row>
    <row r="11">
      <c r="A11" s="14">
        <v>1.0</v>
      </c>
      <c r="B11" s="8">
        <f>B10</f>
        <v>0</v>
      </c>
      <c r="C11" s="14">
        <f>D10</f>
        <v>4</v>
      </c>
      <c r="D11" s="8">
        <f t="shared" si="2"/>
        <v>2</v>
      </c>
      <c r="E11" s="9">
        <f t="shared" si="3"/>
        <v>-21</v>
      </c>
      <c r="F11" s="10">
        <f t="shared" si="4"/>
        <v>19.4674698</v>
      </c>
      <c r="G11" s="11">
        <f t="shared" si="5"/>
        <v>-16.95303242</v>
      </c>
      <c r="H11" s="12">
        <f t="shared" si="6"/>
        <v>356.0136809</v>
      </c>
      <c r="I11" s="12">
        <f t="shared" ref="I11:I21" si="7">(D11-D10)/D11</f>
        <v>-1</v>
      </c>
      <c r="L11" s="3">
        <v>4.0</v>
      </c>
      <c r="M11" s="4">
        <f t="shared" si="1"/>
        <v>19.4674698</v>
      </c>
    </row>
    <row r="12">
      <c r="A12" s="8">
        <v>2.0</v>
      </c>
      <c r="B12" s="12">
        <f t="shared" ref="B12:B13" si="8">D11</f>
        <v>2</v>
      </c>
      <c r="C12" s="14">
        <v>4.0</v>
      </c>
      <c r="D12" s="8">
        <f t="shared" si="2"/>
        <v>3</v>
      </c>
      <c r="E12" s="9">
        <f t="shared" si="3"/>
        <v>-16.95303242</v>
      </c>
      <c r="F12" s="10">
        <f t="shared" si="4"/>
        <v>19.4674698</v>
      </c>
      <c r="G12" s="11">
        <f t="shared" si="5"/>
        <v>-4.023176381</v>
      </c>
      <c r="H12" s="12">
        <f t="shared" si="6"/>
        <v>68.20503963</v>
      </c>
      <c r="I12" s="12">
        <f t="shared" si="7"/>
        <v>0.3333333333</v>
      </c>
      <c r="L12" s="3">
        <v>5.0</v>
      </c>
      <c r="M12" s="4">
        <f t="shared" si="1"/>
        <v>50.40184997</v>
      </c>
    </row>
    <row r="13">
      <c r="A13" s="14">
        <v>3.0</v>
      </c>
      <c r="B13" s="12">
        <f t="shared" si="8"/>
        <v>3</v>
      </c>
      <c r="C13" s="14">
        <v>4.0</v>
      </c>
      <c r="D13" s="8">
        <f t="shared" si="2"/>
        <v>3.5</v>
      </c>
      <c r="E13" s="9">
        <f t="shared" si="3"/>
        <v>-4.023176381</v>
      </c>
      <c r="F13" s="10">
        <f t="shared" si="4"/>
        <v>19.4674698</v>
      </c>
      <c r="G13" s="11">
        <f t="shared" si="5"/>
        <v>6.430353229</v>
      </c>
      <c r="H13" s="12">
        <f t="shared" si="6"/>
        <v>-25.87044523</v>
      </c>
      <c r="I13" s="12">
        <f t="shared" si="7"/>
        <v>0.1428571429</v>
      </c>
      <c r="L13" s="3">
        <v>6.0</v>
      </c>
      <c r="M13" s="4">
        <f t="shared" si="1"/>
        <v>74.48958248</v>
      </c>
    </row>
    <row r="14">
      <c r="A14" s="8">
        <v>4.0</v>
      </c>
      <c r="B14" s="12">
        <f t="shared" ref="B14:B15" si="9">B13</f>
        <v>3</v>
      </c>
      <c r="C14" s="12">
        <f t="shared" ref="C14:C15" si="10">D13</f>
        <v>3.5</v>
      </c>
      <c r="D14" s="8">
        <f t="shared" si="2"/>
        <v>3.25</v>
      </c>
      <c r="E14" s="9">
        <f t="shared" si="3"/>
        <v>-4.023176381</v>
      </c>
      <c r="F14" s="10">
        <f t="shared" si="4"/>
        <v>6.430353229</v>
      </c>
      <c r="G14" s="11">
        <f t="shared" si="5"/>
        <v>0.864386965</v>
      </c>
      <c r="H14" s="12">
        <f t="shared" si="6"/>
        <v>-3.477581221</v>
      </c>
      <c r="I14" s="12">
        <f t="shared" si="7"/>
        <v>-0.07692307692</v>
      </c>
      <c r="L14" s="2">
        <v>7.0</v>
      </c>
      <c r="M14" s="4">
        <f t="shared" si="1"/>
        <v>52.57359257</v>
      </c>
    </row>
    <row r="15">
      <c r="A15" s="14">
        <v>5.0</v>
      </c>
      <c r="B15" s="12">
        <f t="shared" si="9"/>
        <v>3</v>
      </c>
      <c r="C15" s="12">
        <f t="shared" si="10"/>
        <v>3.25</v>
      </c>
      <c r="D15" s="8">
        <f t="shared" si="2"/>
        <v>3.125</v>
      </c>
      <c r="E15" s="9">
        <f t="shared" si="3"/>
        <v>-4.023176381</v>
      </c>
      <c r="F15" s="10">
        <f t="shared" si="4"/>
        <v>0.864386965</v>
      </c>
      <c r="G15" s="11">
        <f t="shared" si="5"/>
        <v>-1.664915836</v>
      </c>
      <c r="H15" s="12">
        <f t="shared" si="6"/>
        <v>6.698250066</v>
      </c>
      <c r="I15" s="12">
        <f t="shared" si="7"/>
        <v>-0.04</v>
      </c>
      <c r="L15" s="2">
        <v>8.0</v>
      </c>
      <c r="M15" s="4">
        <f t="shared" si="1"/>
        <v>-109.8450379</v>
      </c>
    </row>
    <row r="16">
      <c r="A16" s="8">
        <v>6.0</v>
      </c>
      <c r="B16" s="12">
        <f t="shared" ref="B16:B17" si="11">D15</f>
        <v>3.125</v>
      </c>
      <c r="C16" s="12">
        <f t="shared" ref="C16:C17" si="12">C15</f>
        <v>3.25</v>
      </c>
      <c r="D16" s="8">
        <f t="shared" si="2"/>
        <v>3.1875</v>
      </c>
      <c r="E16" s="9">
        <f t="shared" si="3"/>
        <v>-1.664915836</v>
      </c>
      <c r="F16" s="10">
        <f t="shared" si="4"/>
        <v>0.864386965</v>
      </c>
      <c r="G16" s="11">
        <f t="shared" si="5"/>
        <v>-0.4216057358</v>
      </c>
      <c r="H16" s="12">
        <f t="shared" si="6"/>
        <v>0.7019380659</v>
      </c>
      <c r="I16" s="12">
        <f t="shared" si="7"/>
        <v>0.01960784314</v>
      </c>
    </row>
    <row r="17">
      <c r="A17" s="14">
        <v>7.0</v>
      </c>
      <c r="B17" s="12">
        <f t="shared" si="11"/>
        <v>3.1875</v>
      </c>
      <c r="C17" s="12">
        <f t="shared" si="12"/>
        <v>3.25</v>
      </c>
      <c r="D17" s="8">
        <f t="shared" si="2"/>
        <v>3.21875</v>
      </c>
      <c r="E17" s="9">
        <f t="shared" si="3"/>
        <v>-0.4216057358</v>
      </c>
      <c r="F17" s="10">
        <f t="shared" si="4"/>
        <v>0.864386965</v>
      </c>
      <c r="G17" s="11">
        <f t="shared" si="5"/>
        <v>0.2160644333</v>
      </c>
      <c r="H17" s="12">
        <f t="shared" si="6"/>
        <v>-0.09109400438</v>
      </c>
      <c r="I17" s="12">
        <f t="shared" si="7"/>
        <v>0.009708737864</v>
      </c>
    </row>
    <row r="18">
      <c r="A18" s="8">
        <v>8.0</v>
      </c>
      <c r="B18" s="12">
        <f>B17</f>
        <v>3.1875</v>
      </c>
      <c r="C18" s="12">
        <f>D17</f>
        <v>3.21875</v>
      </c>
      <c r="D18" s="8">
        <f t="shared" si="2"/>
        <v>3.203125</v>
      </c>
      <c r="E18" s="9">
        <f t="shared" si="3"/>
        <v>-0.4216057358</v>
      </c>
      <c r="F18" s="10">
        <f t="shared" si="4"/>
        <v>0.2160644333</v>
      </c>
      <c r="G18" s="11">
        <f t="shared" si="5"/>
        <v>-0.1041035365</v>
      </c>
      <c r="H18" s="12">
        <f t="shared" si="6"/>
        <v>0.04389064808</v>
      </c>
      <c r="I18" s="12">
        <f t="shared" si="7"/>
        <v>-0.00487804878</v>
      </c>
    </row>
    <row r="19">
      <c r="A19" s="14">
        <v>9.0</v>
      </c>
      <c r="B19" s="12">
        <f>D18</f>
        <v>3.203125</v>
      </c>
      <c r="C19" s="12">
        <f>C18</f>
        <v>3.21875</v>
      </c>
      <c r="D19" s="8">
        <f t="shared" si="2"/>
        <v>3.2109375</v>
      </c>
      <c r="E19" s="9">
        <f t="shared" si="3"/>
        <v>-0.1041035365</v>
      </c>
      <c r="F19" s="10">
        <f t="shared" si="4"/>
        <v>0.2160644333</v>
      </c>
      <c r="G19" s="11">
        <f t="shared" si="5"/>
        <v>0.05564738213</v>
      </c>
      <c r="H19" s="12">
        <f t="shared" si="6"/>
        <v>-0.005793089274</v>
      </c>
      <c r="I19" s="12">
        <f t="shared" si="7"/>
        <v>0.002433090024</v>
      </c>
    </row>
    <row r="20">
      <c r="A20" s="8">
        <v>10.0</v>
      </c>
      <c r="B20" s="14">
        <f>B19</f>
        <v>3.203125</v>
      </c>
      <c r="C20" s="12">
        <f>D19</f>
        <v>3.2109375</v>
      </c>
      <c r="D20" s="8">
        <f t="shared" si="2"/>
        <v>3.20703125</v>
      </c>
      <c r="E20" s="9">
        <f t="shared" si="3"/>
        <v>-0.1041035365</v>
      </c>
      <c r="F20" s="10">
        <f t="shared" si="4"/>
        <v>0.05564738213</v>
      </c>
      <c r="G20" s="11">
        <f t="shared" si="5"/>
        <v>-0.02431136388</v>
      </c>
      <c r="H20" s="12">
        <f t="shared" si="6"/>
        <v>0.002530898956</v>
      </c>
      <c r="I20" s="12">
        <f t="shared" si="7"/>
        <v>-0.001218026797</v>
      </c>
    </row>
    <row r="21">
      <c r="A21" s="14">
        <v>11.0</v>
      </c>
      <c r="B21" s="12">
        <f>D20</f>
        <v>3.20703125</v>
      </c>
      <c r="C21" s="12">
        <f>C20</f>
        <v>3.2109375</v>
      </c>
      <c r="D21" s="15">
        <f t="shared" si="2"/>
        <v>3.208984375</v>
      </c>
      <c r="E21" s="9">
        <f t="shared" si="3"/>
        <v>-0.02431136388</v>
      </c>
      <c r="F21" s="10">
        <f t="shared" si="4"/>
        <v>0.05564738213</v>
      </c>
      <c r="G21" s="11">
        <f t="shared" si="5"/>
        <v>0.01564718992</v>
      </c>
      <c r="H21" s="12">
        <f t="shared" si="6"/>
        <v>-0.0003804045278</v>
      </c>
      <c r="I21" s="16">
        <f t="shared" si="7"/>
        <v>0.0006086427267</v>
      </c>
    </row>
    <row r="22">
      <c r="A22" s="17"/>
    </row>
    <row r="23">
      <c r="K23" s="2" t="s">
        <v>13</v>
      </c>
    </row>
    <row r="24">
      <c r="A24" s="18" t="s">
        <v>14</v>
      </c>
      <c r="B24" s="19"/>
      <c r="C24" s="19"/>
      <c r="D24" s="19"/>
      <c r="E24" s="19"/>
      <c r="F24" s="19"/>
      <c r="G24" s="19"/>
      <c r="H24" s="19"/>
    </row>
    <row r="25">
      <c r="A25" s="19"/>
      <c r="B25" s="19"/>
      <c r="C25" s="19"/>
      <c r="D25" s="19"/>
      <c r="E25" s="19"/>
      <c r="F25" s="19"/>
      <c r="G25" s="19"/>
      <c r="H25" s="19"/>
    </row>
    <row r="26">
      <c r="A26" s="20" t="s">
        <v>3</v>
      </c>
      <c r="B26" s="21" t="s">
        <v>4</v>
      </c>
      <c r="C26" s="21" t="s">
        <v>5</v>
      </c>
      <c r="D26" s="21" t="s">
        <v>6</v>
      </c>
      <c r="E26" s="21" t="s">
        <v>7</v>
      </c>
      <c r="F26" s="21" t="s">
        <v>8</v>
      </c>
      <c r="G26" s="21" t="s">
        <v>9</v>
      </c>
      <c r="H26" s="21" t="s">
        <v>15</v>
      </c>
      <c r="I26" s="2" t="s">
        <v>16</v>
      </c>
    </row>
    <row r="27">
      <c r="A27" s="22">
        <v>1.0</v>
      </c>
      <c r="B27" s="22">
        <v>0.0</v>
      </c>
      <c r="C27" s="22">
        <v>8.0</v>
      </c>
      <c r="D27" s="22">
        <f t="shared" ref="D27:D56" si="15">C27-(F27*(B27-C27))/(E27-F27)</f>
        <v>-1.890932842</v>
      </c>
      <c r="E27" s="22">
        <f t="shared" ref="E27:G27" si="13">B27^3 - EXP(0.8 * B27)-20
</f>
        <v>-21</v>
      </c>
      <c r="F27" s="22">
        <f t="shared" si="13"/>
        <v>-109.8450379</v>
      </c>
      <c r="G27" s="23">
        <f t="shared" si="13"/>
        <v>-26.98157469</v>
      </c>
      <c r="H27" s="24">
        <f t="shared" ref="H27:H56" si="17">(D27-C27)/D27</f>
        <v>5.230716089</v>
      </c>
      <c r="I27" s="2">
        <v>5.0E-4</v>
      </c>
    </row>
    <row r="28">
      <c r="A28" s="22">
        <v>2.0</v>
      </c>
      <c r="B28" s="22">
        <f t="shared" ref="B28:C28" si="14">C27</f>
        <v>8</v>
      </c>
      <c r="C28" s="22">
        <f t="shared" si="14"/>
        <v>-1.890932842</v>
      </c>
      <c r="D28" s="22">
        <f t="shared" si="15"/>
        <v>-5.111567522</v>
      </c>
      <c r="E28" s="22">
        <f t="shared" ref="E28:G28" si="16">B28^3 - EXP(0.8 * B28)-20
</f>
        <v>-109.8450379</v>
      </c>
      <c r="F28" s="22">
        <f t="shared" si="16"/>
        <v>-26.98157469</v>
      </c>
      <c r="G28" s="23">
        <f t="shared" si="16"/>
        <v>-153.5724143</v>
      </c>
      <c r="H28" s="22">
        <f t="shared" si="17"/>
        <v>0.6300679128</v>
      </c>
    </row>
    <row r="29">
      <c r="A29" s="22">
        <v>3.0</v>
      </c>
      <c r="B29" s="22">
        <f t="shared" ref="B29:C29" si="18">C28</f>
        <v>-1.890932842</v>
      </c>
      <c r="C29" s="22">
        <f t="shared" si="18"/>
        <v>-5.111567522</v>
      </c>
      <c r="D29" s="22">
        <f t="shared" si="15"/>
        <v>-1.204486687</v>
      </c>
      <c r="E29" s="22">
        <f t="shared" ref="E29:G29" si="19">B29^3 - EXP(0.8 * B29)-20
</f>
        <v>-26.98157469</v>
      </c>
      <c r="F29" s="22">
        <f t="shared" si="19"/>
        <v>-153.5724143</v>
      </c>
      <c r="G29" s="23">
        <f t="shared" si="19"/>
        <v>-22.12897606</v>
      </c>
      <c r="H29" s="22">
        <f t="shared" si="17"/>
        <v>-3.243772536</v>
      </c>
    </row>
    <row r="30">
      <c r="A30" s="22">
        <v>4.0</v>
      </c>
      <c r="B30" s="22">
        <f t="shared" ref="B30:C30" si="20">C29</f>
        <v>-5.111567522</v>
      </c>
      <c r="C30" s="22">
        <f t="shared" si="20"/>
        <v>-1.204486687</v>
      </c>
      <c r="D30" s="22">
        <f t="shared" si="15"/>
        <v>-0.5467155617</v>
      </c>
      <c r="E30" s="22">
        <f t="shared" ref="E30:G30" si="21">B30^3 - EXP(0.8 * B30)-20
</f>
        <v>-153.5724143</v>
      </c>
      <c r="F30" s="22">
        <f t="shared" si="21"/>
        <v>-22.12897606</v>
      </c>
      <c r="G30" s="23">
        <f t="shared" si="21"/>
        <v>-20.80914302</v>
      </c>
      <c r="H30" s="22">
        <f t="shared" si="17"/>
        <v>-1.203132253</v>
      </c>
    </row>
    <row r="31">
      <c r="A31" s="22">
        <v>5.0</v>
      </c>
      <c r="B31" s="22">
        <f t="shared" ref="B31:C31" si="22">C30</f>
        <v>-1.204486687</v>
      </c>
      <c r="C31" s="22">
        <f t="shared" si="22"/>
        <v>-0.5467155617</v>
      </c>
      <c r="D31" s="22">
        <f t="shared" si="15"/>
        <v>9.824030593</v>
      </c>
      <c r="E31" s="22">
        <f t="shared" ref="E31:G31" si="23">B31^3 - EXP(0.8 * B31)-20
</f>
        <v>-22.12897606</v>
      </c>
      <c r="F31" s="22">
        <f t="shared" si="23"/>
        <v>-20.80914302</v>
      </c>
      <c r="G31" s="23">
        <f t="shared" si="23"/>
        <v>-1661.378678</v>
      </c>
      <c r="H31" s="22">
        <f t="shared" si="17"/>
        <v>1.055650841</v>
      </c>
    </row>
    <row r="32">
      <c r="A32" s="22">
        <v>6.0</v>
      </c>
      <c r="B32" s="22">
        <f t="shared" ref="B32:C32" si="24">C31</f>
        <v>-0.5467155617</v>
      </c>
      <c r="C32" s="22">
        <f t="shared" si="24"/>
        <v>9.824030593</v>
      </c>
      <c r="D32" s="22">
        <f t="shared" si="15"/>
        <v>-0.6782591113</v>
      </c>
      <c r="E32" s="22">
        <f t="shared" ref="E32:G32" si="25">B32^3 - EXP(0.8 * B32)-20
</f>
        <v>-20.80914302</v>
      </c>
      <c r="F32" s="22">
        <f t="shared" si="25"/>
        <v>-1661.378678</v>
      </c>
      <c r="G32" s="23">
        <f t="shared" si="25"/>
        <v>-20.89325405</v>
      </c>
      <c r="H32" s="22">
        <f t="shared" si="17"/>
        <v>15.48418522</v>
      </c>
    </row>
    <row r="33">
      <c r="A33" s="14">
        <v>7.0</v>
      </c>
      <c r="B33" s="22">
        <f t="shared" ref="B33:C33" si="26">C32</f>
        <v>9.824030593</v>
      </c>
      <c r="C33" s="22">
        <f t="shared" si="26"/>
        <v>-0.6782591113</v>
      </c>
      <c r="D33" s="22">
        <f t="shared" si="15"/>
        <v>-0.8120164759</v>
      </c>
      <c r="E33" s="22">
        <f t="shared" ref="E33:G33" si="27">B33^3 - EXP(0.8 * B33)-20
</f>
        <v>-1661.378678</v>
      </c>
      <c r="F33" s="22">
        <f t="shared" si="27"/>
        <v>-20.89325405</v>
      </c>
      <c r="G33" s="23">
        <f t="shared" si="27"/>
        <v>-21.05766767</v>
      </c>
      <c r="H33" s="22">
        <f t="shared" si="17"/>
        <v>0.1647224762</v>
      </c>
    </row>
    <row r="34">
      <c r="A34" s="25">
        <v>8.0</v>
      </c>
      <c r="B34" s="22">
        <f t="shared" ref="B34:C34" si="28">C33</f>
        <v>-0.6782591113</v>
      </c>
      <c r="C34" s="22">
        <f t="shared" si="28"/>
        <v>-0.8120164759</v>
      </c>
      <c r="D34" s="22">
        <f t="shared" si="15"/>
        <v>16.31927828</v>
      </c>
      <c r="E34" s="22">
        <f t="shared" ref="E34:G34" si="29">B34^3 - EXP(0.8 * B34)-20
</f>
        <v>-20.89325405</v>
      </c>
      <c r="F34" s="22">
        <f t="shared" si="29"/>
        <v>-21.05766767</v>
      </c>
      <c r="G34" s="23">
        <f t="shared" si="29"/>
        <v>-463299.172</v>
      </c>
      <c r="H34" s="22">
        <f t="shared" si="17"/>
        <v>1.049758112</v>
      </c>
    </row>
    <row r="35">
      <c r="A35" s="25">
        <v>9.0</v>
      </c>
      <c r="B35" s="22">
        <f t="shared" ref="B35:C35" si="30">C34</f>
        <v>-0.8120164759</v>
      </c>
      <c r="C35" s="22">
        <f t="shared" si="30"/>
        <v>16.31927828</v>
      </c>
      <c r="D35" s="22">
        <f t="shared" si="15"/>
        <v>-0.8127951553</v>
      </c>
      <c r="E35" s="22">
        <f t="shared" ref="E35:G35" si="31">B35^3 - EXP(0.8 * B35)-20
</f>
        <v>-21.05766767</v>
      </c>
      <c r="F35" s="22">
        <f t="shared" si="31"/>
        <v>-463299.172</v>
      </c>
      <c r="G35" s="23">
        <f t="shared" si="31"/>
        <v>-21.05888423</v>
      </c>
      <c r="H35" s="22">
        <f t="shared" si="17"/>
        <v>21.07797188</v>
      </c>
    </row>
    <row r="36">
      <c r="A36" s="25">
        <v>10.0</v>
      </c>
      <c r="B36" s="22">
        <f t="shared" ref="B36:C36" si="32">C35</f>
        <v>16.31927828</v>
      </c>
      <c r="C36" s="22">
        <f t="shared" si="32"/>
        <v>-0.8127951553</v>
      </c>
      <c r="D36" s="22">
        <f t="shared" si="15"/>
        <v>-0.813573915</v>
      </c>
      <c r="E36" s="22">
        <f t="shared" ref="E36:G36" si="33">B36^3 - EXP(0.8 * B36)-20
</f>
        <v>-463299.172</v>
      </c>
      <c r="F36" s="22">
        <f t="shared" si="33"/>
        <v>-21.05888423</v>
      </c>
      <c r="G36" s="23">
        <f t="shared" si="33"/>
        <v>-21.06010408</v>
      </c>
      <c r="H36" s="22">
        <f t="shared" si="17"/>
        <v>0.0009572083657</v>
      </c>
    </row>
    <row r="37">
      <c r="A37" s="25">
        <v>11.0</v>
      </c>
      <c r="B37" s="22">
        <f t="shared" ref="B37:C37" si="34">C36</f>
        <v>-0.8127951553</v>
      </c>
      <c r="C37" s="22">
        <f t="shared" si="34"/>
        <v>-0.813573915</v>
      </c>
      <c r="D37" s="22">
        <f t="shared" si="15"/>
        <v>12.63133906</v>
      </c>
      <c r="E37" s="22">
        <f t="shared" ref="E37:G37" si="35">B37^3 - EXP(0.8 * B37)-20
</f>
        <v>-21.05888423</v>
      </c>
      <c r="F37" s="22">
        <f t="shared" si="35"/>
        <v>-21.06010408</v>
      </c>
      <c r="G37" s="23">
        <f t="shared" si="35"/>
        <v>-22471.43303</v>
      </c>
      <c r="H37" s="22">
        <f t="shared" si="17"/>
        <v>1.064409158</v>
      </c>
    </row>
    <row r="38">
      <c r="A38" s="25">
        <v>12.0</v>
      </c>
      <c r="B38" s="22">
        <f t="shared" ref="B38:C38" si="36">C37</f>
        <v>-0.813573915</v>
      </c>
      <c r="C38" s="22">
        <f t="shared" si="36"/>
        <v>12.63133906</v>
      </c>
      <c r="D38" s="22">
        <f t="shared" si="15"/>
        <v>-0.8261862341</v>
      </c>
      <c r="E38" s="22">
        <f t="shared" ref="E38:G38" si="37">B38^3 - EXP(0.8 * B38)-20
</f>
        <v>-21.06010408</v>
      </c>
      <c r="F38" s="22">
        <f t="shared" si="37"/>
        <v>-22471.43303</v>
      </c>
      <c r="G38" s="23">
        <f t="shared" si="37"/>
        <v>-21.08030233</v>
      </c>
      <c r="H38" s="22">
        <f t="shared" si="17"/>
        <v>16.28873096</v>
      </c>
    </row>
    <row r="39">
      <c r="A39" s="25">
        <v>13.0</v>
      </c>
      <c r="B39" s="22">
        <f t="shared" ref="B39:C39" si="38">C38</f>
        <v>12.63133906</v>
      </c>
      <c r="C39" s="22">
        <f t="shared" si="38"/>
        <v>-0.8261862341</v>
      </c>
      <c r="D39" s="22">
        <f t="shared" si="15"/>
        <v>-0.8388225034</v>
      </c>
      <c r="E39" s="22">
        <f t="shared" ref="E39:G39" si="39">B39^3 - EXP(0.8 * B39)-20
</f>
        <v>-22471.43303</v>
      </c>
      <c r="F39" s="22">
        <f t="shared" si="39"/>
        <v>-21.08030233</v>
      </c>
      <c r="G39" s="23">
        <f t="shared" si="39"/>
        <v>-21.10138244</v>
      </c>
      <c r="H39" s="22">
        <f t="shared" si="17"/>
        <v>0.01506429453</v>
      </c>
    </row>
    <row r="40">
      <c r="A40" s="25">
        <v>14.0</v>
      </c>
      <c r="B40" s="22">
        <f t="shared" ref="B40:C40" si="40">C39</f>
        <v>-0.8261862341</v>
      </c>
      <c r="C40" s="22">
        <f t="shared" si="40"/>
        <v>-0.8388225034</v>
      </c>
      <c r="D40" s="22">
        <f t="shared" si="15"/>
        <v>11.81019858</v>
      </c>
      <c r="E40" s="22">
        <f t="shared" ref="E40:G40" si="41">B40^3 - EXP(0.8 * B40)-20
</f>
        <v>-21.08030233</v>
      </c>
      <c r="F40" s="22">
        <f t="shared" si="41"/>
        <v>-21.10138244</v>
      </c>
      <c r="G40" s="23">
        <f t="shared" si="41"/>
        <v>-11057.49353</v>
      </c>
      <c r="H40" s="22">
        <f t="shared" si="17"/>
        <v>1.071025267</v>
      </c>
    </row>
    <row r="41">
      <c r="A41" s="25">
        <v>15.0</v>
      </c>
      <c r="B41" s="22">
        <f t="shared" ref="B41:C41" si="42">C40</f>
        <v>-0.8388225034</v>
      </c>
      <c r="C41" s="22">
        <f t="shared" si="42"/>
        <v>11.81019858</v>
      </c>
      <c r="D41" s="22">
        <f t="shared" si="15"/>
        <v>-0.8630072032</v>
      </c>
      <c r="E41" s="22">
        <f t="shared" ref="E41:G41" si="43">B41^3 - EXP(0.8 * B41)-20
</f>
        <v>-21.10138244</v>
      </c>
      <c r="F41" s="22">
        <f t="shared" si="43"/>
        <v>-11057.49353</v>
      </c>
      <c r="G41" s="23">
        <f t="shared" si="43"/>
        <v>-21.14412433</v>
      </c>
      <c r="H41" s="22">
        <f t="shared" si="17"/>
        <v>14.68493628</v>
      </c>
    </row>
    <row r="42">
      <c r="A42" s="25">
        <v>16.0</v>
      </c>
      <c r="B42" s="22">
        <f t="shared" ref="B42:C42" si="44">C41</f>
        <v>11.81019858</v>
      </c>
      <c r="C42" s="22">
        <f t="shared" si="44"/>
        <v>-0.8630072032</v>
      </c>
      <c r="D42" s="22">
        <f t="shared" si="15"/>
        <v>-0.8872873187</v>
      </c>
      <c r="E42" s="22">
        <f t="shared" ref="E42:G42" si="45">B42^3 - EXP(0.8 * B42)-20
</f>
        <v>-11057.49353</v>
      </c>
      <c r="F42" s="22">
        <f t="shared" si="45"/>
        <v>-21.14412433</v>
      </c>
      <c r="G42" s="23">
        <f t="shared" si="45"/>
        <v>-21.19027034</v>
      </c>
      <c r="H42" s="22">
        <f t="shared" si="17"/>
        <v>0.02736443431</v>
      </c>
    </row>
    <row r="43">
      <c r="A43" s="25">
        <v>17.0</v>
      </c>
      <c r="B43" s="22">
        <f t="shared" ref="B43:C43" si="46">C42</f>
        <v>-0.8630072032</v>
      </c>
      <c r="C43" s="22">
        <f t="shared" si="46"/>
        <v>-0.8872873187</v>
      </c>
      <c r="D43" s="22">
        <f t="shared" si="15"/>
        <v>10.26215417</v>
      </c>
      <c r="E43" s="22">
        <f t="shared" ref="E43:G43" si="47">B43^3 - EXP(0.8 * B43)-20
</f>
        <v>-21.14412433</v>
      </c>
      <c r="F43" s="22">
        <f t="shared" si="47"/>
        <v>-21.19027034</v>
      </c>
      <c r="G43" s="23">
        <f t="shared" si="47"/>
        <v>-2615.799142</v>
      </c>
      <c r="H43" s="22">
        <f t="shared" si="17"/>
        <v>1.086462092</v>
      </c>
    </row>
    <row r="44">
      <c r="A44" s="22">
        <v>18.0</v>
      </c>
      <c r="B44" s="22">
        <f t="shared" ref="B44:C44" si="48">C43</f>
        <v>-0.8872873187</v>
      </c>
      <c r="C44" s="22">
        <f t="shared" si="48"/>
        <v>10.26215417</v>
      </c>
      <c r="D44" s="22">
        <f t="shared" si="15"/>
        <v>-0.9783452357</v>
      </c>
      <c r="E44" s="22">
        <f t="shared" ref="E44:G44" si="49">B44^3 - EXP(0.8 * B44)-20
</f>
        <v>-21.19027034</v>
      </c>
      <c r="F44" s="22">
        <f t="shared" si="49"/>
        <v>-2615.799142</v>
      </c>
      <c r="G44" s="23">
        <f t="shared" si="49"/>
        <v>-21.39361321</v>
      </c>
      <c r="H44" s="22">
        <f t="shared" si="17"/>
        <v>11.48929743</v>
      </c>
    </row>
    <row r="45">
      <c r="A45" s="22">
        <v>19.0</v>
      </c>
      <c r="B45" s="22">
        <f t="shared" ref="B45:C45" si="50">C44</f>
        <v>10.26215417</v>
      </c>
      <c r="C45" s="22">
        <f t="shared" si="50"/>
        <v>-0.9783452357</v>
      </c>
      <c r="D45" s="22">
        <f t="shared" si="15"/>
        <v>-1.071035023</v>
      </c>
      <c r="E45" s="22">
        <f t="shared" ref="E45:G45" si="51">B45^3 - EXP(0.8 * B45)-20
</f>
        <v>-2615.799142</v>
      </c>
      <c r="F45" s="22">
        <f t="shared" si="51"/>
        <v>-21.39361321</v>
      </c>
      <c r="G45" s="23">
        <f t="shared" si="51"/>
        <v>-21.65310791</v>
      </c>
      <c r="H45" s="22">
        <f t="shared" si="17"/>
        <v>0.08654225608</v>
      </c>
    </row>
    <row r="46">
      <c r="A46" s="22">
        <v>20.0</v>
      </c>
      <c r="B46" s="22">
        <f t="shared" ref="B46:C46" si="52">C45</f>
        <v>-0.9783452357</v>
      </c>
      <c r="C46" s="22">
        <f t="shared" si="52"/>
        <v>-1.071035023</v>
      </c>
      <c r="D46" s="22">
        <f t="shared" si="15"/>
        <v>6.663311649</v>
      </c>
      <c r="E46" s="22">
        <f t="shared" ref="E46:G46" si="53">B46^3 - EXP(0.8 * B46)-20
</f>
        <v>-21.39361321</v>
      </c>
      <c r="F46" s="22">
        <f t="shared" si="53"/>
        <v>-21.65310791</v>
      </c>
      <c r="G46" s="23">
        <f t="shared" si="53"/>
        <v>69.27712386</v>
      </c>
      <c r="H46" s="22">
        <f t="shared" si="17"/>
        <v>1.160736144</v>
      </c>
    </row>
    <row r="47">
      <c r="A47" s="22">
        <v>21.0</v>
      </c>
      <c r="B47" s="22">
        <f t="shared" ref="B47:C47" si="54">C46</f>
        <v>-1.071035023</v>
      </c>
      <c r="C47" s="22">
        <f t="shared" si="54"/>
        <v>6.663311649</v>
      </c>
      <c r="D47" s="22">
        <f t="shared" si="15"/>
        <v>0.7707357484</v>
      </c>
      <c r="E47" s="22">
        <f t="shared" ref="E47:G47" si="55">B47^3 - EXP(0.8 * B47)-20
</f>
        <v>-21.65310791</v>
      </c>
      <c r="F47" s="22">
        <f t="shared" si="55"/>
        <v>69.27712386</v>
      </c>
      <c r="G47" s="23">
        <f t="shared" si="55"/>
        <v>-21.39475437</v>
      </c>
      <c r="H47" s="22">
        <f t="shared" si="17"/>
        <v>-7.645390671</v>
      </c>
    </row>
    <row r="48">
      <c r="A48" s="22">
        <v>22.0</v>
      </c>
      <c r="B48" s="22">
        <f t="shared" ref="B48:C48" si="56">C47</f>
        <v>6.663311649</v>
      </c>
      <c r="C48" s="22">
        <f t="shared" si="56"/>
        <v>0.7707357484</v>
      </c>
      <c r="D48" s="22">
        <f t="shared" si="15"/>
        <v>2.161136129</v>
      </c>
      <c r="E48" s="22">
        <f t="shared" ref="E48:G48" si="57">B48^3 - EXP(0.8 * B48)-20
</f>
        <v>69.27712386</v>
      </c>
      <c r="F48" s="22">
        <f t="shared" si="57"/>
        <v>-21.39475437</v>
      </c>
      <c r="G48" s="23">
        <f t="shared" si="57"/>
        <v>-15.54089623</v>
      </c>
      <c r="H48" s="22">
        <f t="shared" si="17"/>
        <v>0.6433654789</v>
      </c>
    </row>
    <row r="49">
      <c r="A49" s="22">
        <v>23.0</v>
      </c>
      <c r="B49" s="22">
        <f t="shared" ref="B49:C49" si="58">C48</f>
        <v>0.7707357484</v>
      </c>
      <c r="C49" s="22">
        <f t="shared" si="58"/>
        <v>2.161136129</v>
      </c>
      <c r="D49" s="22">
        <f t="shared" si="15"/>
        <v>5.852388549</v>
      </c>
      <c r="E49" s="22">
        <f t="shared" ref="E49:G49" si="59">B49^3 - EXP(0.8 * B49)-20
</f>
        <v>-21.39475437</v>
      </c>
      <c r="F49" s="22">
        <f t="shared" si="59"/>
        <v>-15.54089623</v>
      </c>
      <c r="G49" s="23">
        <f t="shared" si="59"/>
        <v>72.47075076</v>
      </c>
      <c r="H49" s="22">
        <f t="shared" si="17"/>
        <v>0.6307257949</v>
      </c>
    </row>
    <row r="50">
      <c r="A50" s="14">
        <v>24.0</v>
      </c>
      <c r="B50" s="22">
        <f t="shared" ref="B50:C50" si="60">C49</f>
        <v>2.161136129</v>
      </c>
      <c r="C50" s="22">
        <f t="shared" si="60"/>
        <v>5.852388549</v>
      </c>
      <c r="D50" s="22">
        <f t="shared" si="15"/>
        <v>2.812929077</v>
      </c>
      <c r="E50" s="22">
        <f t="shared" ref="E50:G50" si="61">B50^3 - EXP(0.8 * B50)-20
</f>
        <v>-15.54089623</v>
      </c>
      <c r="F50" s="22">
        <f t="shared" si="61"/>
        <v>72.47075076</v>
      </c>
      <c r="G50" s="23">
        <f t="shared" si="61"/>
        <v>-7.233494972</v>
      </c>
      <c r="H50" s="22">
        <f t="shared" si="17"/>
        <v>-1.080531855</v>
      </c>
    </row>
    <row r="51">
      <c r="A51" s="25">
        <v>25.0</v>
      </c>
      <c r="B51" s="22">
        <f t="shared" ref="B51:C51" si="62">C50</f>
        <v>5.852388549</v>
      </c>
      <c r="C51" s="22">
        <f t="shared" si="62"/>
        <v>2.812929077</v>
      </c>
      <c r="D51" s="22">
        <f t="shared" si="15"/>
        <v>3.088772786</v>
      </c>
      <c r="E51" s="22">
        <f t="shared" ref="E51:G51" si="63">B51^3 - EXP(0.8 * B51)-20
</f>
        <v>72.47075076</v>
      </c>
      <c r="F51" s="22">
        <f t="shared" si="63"/>
        <v>-7.233494972</v>
      </c>
      <c r="G51" s="23">
        <f t="shared" si="63"/>
        <v>-2.366000662</v>
      </c>
      <c r="H51" s="22">
        <f t="shared" si="17"/>
        <v>0.08930527709</v>
      </c>
    </row>
    <row r="52">
      <c r="A52" s="25">
        <v>26.0</v>
      </c>
      <c r="B52" s="22">
        <f t="shared" ref="B52:C52" si="64">C51</f>
        <v>2.812929077</v>
      </c>
      <c r="C52" s="22">
        <f t="shared" si="64"/>
        <v>3.088772786</v>
      </c>
      <c r="D52" s="22">
        <f t="shared" si="15"/>
        <v>3.222855408</v>
      </c>
      <c r="E52" s="22">
        <f t="shared" ref="E52:G52" si="65">B52^3 - EXP(0.8 * B52)-20
</f>
        <v>-7.233494972</v>
      </c>
      <c r="F52" s="22">
        <f t="shared" si="65"/>
        <v>-2.366000662</v>
      </c>
      <c r="G52" s="23">
        <f t="shared" si="65"/>
        <v>0.3006292336</v>
      </c>
      <c r="H52" s="22">
        <f t="shared" si="17"/>
        <v>0.04160367282</v>
      </c>
    </row>
    <row r="53">
      <c r="A53" s="25">
        <v>27.0</v>
      </c>
      <c r="B53" s="22">
        <f t="shared" ref="B53:C53" si="66">C52</f>
        <v>3.088772786</v>
      </c>
      <c r="C53" s="22">
        <f t="shared" si="66"/>
        <v>3.222855408</v>
      </c>
      <c r="D53" s="22">
        <f t="shared" si="15"/>
        <v>3.207739266</v>
      </c>
      <c r="E53" s="22">
        <f t="shared" ref="E53:G53" si="67">B53^3 - EXP(0.8 * B53)-20
</f>
        <v>-2.366000662</v>
      </c>
      <c r="F53" s="22">
        <f t="shared" si="67"/>
        <v>0.3006292336</v>
      </c>
      <c r="G53" s="23">
        <f t="shared" si="67"/>
        <v>-0.009831027824</v>
      </c>
      <c r="H53" s="22">
        <f t="shared" si="17"/>
        <v>-0.00471239731</v>
      </c>
    </row>
    <row r="54">
      <c r="A54" s="25">
        <v>28.0</v>
      </c>
      <c r="B54" s="22">
        <f t="shared" ref="B54:C54" si="68">C53</f>
        <v>3.222855408</v>
      </c>
      <c r="C54" s="22">
        <f t="shared" si="68"/>
        <v>3.207739266</v>
      </c>
      <c r="D54" s="26">
        <f t="shared" si="15"/>
        <v>3.208217934</v>
      </c>
      <c r="E54" s="22">
        <f t="shared" ref="E54:G54" si="69">B54^3 - EXP(0.8 * B54)-20
</f>
        <v>0.3006292336</v>
      </c>
      <c r="F54" s="22">
        <f t="shared" si="69"/>
        <v>-0.009831027824</v>
      </c>
      <c r="G54" s="23">
        <f t="shared" si="69"/>
        <v>-0.00003822924801</v>
      </c>
      <c r="H54" s="26">
        <f t="shared" si="17"/>
        <v>0.0001492004057</v>
      </c>
    </row>
    <row r="55">
      <c r="A55" s="25">
        <v>29.0</v>
      </c>
      <c r="B55" s="22">
        <f t="shared" ref="B55:C55" si="70">C54</f>
        <v>3.207739266</v>
      </c>
      <c r="C55" s="22">
        <f t="shared" si="70"/>
        <v>3.208217934</v>
      </c>
      <c r="D55" s="22">
        <f t="shared" si="15"/>
        <v>3.208219802</v>
      </c>
      <c r="E55" s="22">
        <f t="shared" ref="E55:G55" si="71">B55^3 - EXP(0.8 * B55)-20
</f>
        <v>-0.009831027824</v>
      </c>
      <c r="F55" s="22">
        <f t="shared" si="71"/>
        <v>-0.00003822924801</v>
      </c>
      <c r="G55" s="23">
        <f t="shared" si="71"/>
        <v>0.000000004900925887</v>
      </c>
      <c r="H55" s="27">
        <f t="shared" si="17"/>
        <v>0.000000582450047</v>
      </c>
    </row>
    <row r="56">
      <c r="A56" s="25">
        <v>30.0</v>
      </c>
      <c r="B56" s="22">
        <f t="shared" ref="B56:C56" si="72">C55</f>
        <v>3.208217934</v>
      </c>
      <c r="C56" s="22">
        <f t="shared" si="72"/>
        <v>3.208219802</v>
      </c>
      <c r="D56" s="22">
        <f t="shared" si="15"/>
        <v>3.208219802</v>
      </c>
      <c r="E56" s="22">
        <f t="shared" ref="E56:G56" si="73">B56^3 - EXP(0.8 * B56)-20
</f>
        <v>-0.00003822924801</v>
      </c>
      <c r="F56" s="22">
        <f t="shared" si="73"/>
        <v>0.000000004900925887</v>
      </c>
      <c r="G56" s="23">
        <f t="shared" si="73"/>
        <v>0</v>
      </c>
      <c r="H56" s="22">
        <f t="shared" si="17"/>
        <v>0</v>
      </c>
    </row>
  </sheetData>
  <drawing r:id="rId1"/>
</worksheet>
</file>