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Pictures\TARLOR\"/>
    </mc:Choice>
  </mc:AlternateContent>
  <bookViews>
    <workbookView xWindow="0" yWindow="0" windowWidth="20490" windowHeight="78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2" l="1"/>
  <c r="C59" i="2"/>
  <c r="D69" i="2"/>
  <c r="E71" i="2"/>
  <c r="E57" i="2"/>
  <c r="D55" i="2"/>
  <c r="C45" i="2"/>
  <c r="D41" i="2"/>
  <c r="D9" i="2"/>
  <c r="D9" i="1"/>
  <c r="D5" i="1"/>
  <c r="E43" i="2"/>
  <c r="E29" i="2"/>
  <c r="C18" i="2"/>
  <c r="D6" i="2"/>
  <c r="D10" i="2"/>
  <c r="C31" i="2" l="1"/>
  <c r="C20" i="2"/>
  <c r="F16" i="2"/>
  <c r="D27" i="2" s="1"/>
  <c r="D8" i="1"/>
  <c r="E57" i="1"/>
  <c r="D6" i="1" l="1"/>
  <c r="D10" i="1"/>
  <c r="C59" i="1" s="1"/>
  <c r="E43" i="1"/>
  <c r="C18" i="1"/>
  <c r="F16" i="1" s="1"/>
  <c r="D27" i="1" s="1"/>
  <c r="D41" i="1" s="1"/>
  <c r="D55" i="1" s="1"/>
  <c r="E29" i="1"/>
  <c r="C31" i="1" l="1"/>
  <c r="C20" i="1"/>
  <c r="C45" i="1"/>
</calcChain>
</file>

<file path=xl/sharedStrings.xml><?xml version="1.0" encoding="utf-8"?>
<sst xmlns="http://schemas.openxmlformats.org/spreadsheetml/2006/main" count="75" uniqueCount="30">
  <si>
    <t>x0=</t>
  </si>
  <si>
    <t>se desea conocer</t>
  </si>
  <si>
    <t>x1=</t>
  </si>
  <si>
    <t>h= x1 -x0</t>
  </si>
  <si>
    <t>f(x) = cos(x)</t>
  </si>
  <si>
    <t>f(x0) = cos(x0)</t>
  </si>
  <si>
    <t>f(x1) = cos(x1)</t>
  </si>
  <si>
    <t>f(x1)=</t>
  </si>
  <si>
    <t>f(pi/3)=</t>
  </si>
  <si>
    <t>f(pi/4) + f'(pi/4) * h</t>
  </si>
  <si>
    <t>f'(x)= -sen(x)</t>
  </si>
  <si>
    <t>ef</t>
  </si>
  <si>
    <t>ITERACION DE ORDEN 1</t>
  </si>
  <si>
    <t>ITERACION DE ORDEN 2</t>
  </si>
  <si>
    <t>f''(x)=</t>
  </si>
  <si>
    <t>f''(pi/4)=</t>
  </si>
  <si>
    <t>-cos(x)</t>
  </si>
  <si>
    <t>ITERACION DE ORDEN 3</t>
  </si>
  <si>
    <t>f'''(x)=</t>
  </si>
  <si>
    <t>f'''(pi/4)=</t>
  </si>
  <si>
    <t>sin(x)</t>
  </si>
  <si>
    <t>f(x0) = sen(x0)</t>
  </si>
  <si>
    <t>f'(x)= cos(x)</t>
  </si>
  <si>
    <t>-sen(x)</t>
  </si>
  <si>
    <t>f(x) = sen(x)</t>
  </si>
  <si>
    <t>ITERACION DE ORDEN 4</t>
  </si>
  <si>
    <t>cos(x)</t>
  </si>
  <si>
    <t>ITERACION DE ORDEN 5</t>
  </si>
  <si>
    <t>f(x1) = sen(x1)</t>
  </si>
  <si>
    <t>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</si>
</sst>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.0000000_-;\-* #,##0.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8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464715</xdr:colOff>
      <xdr:row>14</xdr:row>
      <xdr:rowOff>67124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86000"/>
          <a:ext cx="4306465" cy="448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270572</xdr:colOff>
      <xdr:row>25</xdr:row>
      <xdr:rowOff>100955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4322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33</xdr:row>
      <xdr:rowOff>131372</xdr:rowOff>
    </xdr:from>
    <xdr:to>
      <xdr:col>6</xdr:col>
      <xdr:colOff>613710</xdr:colOff>
      <xdr:row>38</xdr:row>
      <xdr:rowOff>108144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4510" cy="929272"/>
        </a:xfrm>
        <a:prstGeom prst="rect">
          <a:avLst/>
        </a:prstGeom>
      </xdr:spPr>
    </xdr:pic>
    <xdr:clientData/>
  </xdr:twoCellAnchor>
  <xdr:oneCellAnchor>
    <xdr:from>
      <xdr:col>0</xdr:col>
      <xdr:colOff>742950</xdr:colOff>
      <xdr:row>48</xdr:row>
      <xdr:rowOff>131372</xdr:rowOff>
    </xdr:from>
    <xdr:ext cx="4453057" cy="942144"/>
    <xdr:pic>
      <xdr:nvPicPr>
        <xdr:cNvPr id="5" name="Imagen 4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92926"/>
          <a:ext cx="4453057" cy="9421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255150</xdr:colOff>
      <xdr:row>14</xdr:row>
      <xdr:rowOff>67124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86000"/>
          <a:ext cx="4303290" cy="448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61007</xdr:colOff>
      <xdr:row>25</xdr:row>
      <xdr:rowOff>100955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1147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33</xdr:row>
      <xdr:rowOff>131372</xdr:rowOff>
    </xdr:from>
    <xdr:to>
      <xdr:col>6</xdr:col>
      <xdr:colOff>404145</xdr:colOff>
      <xdr:row>38</xdr:row>
      <xdr:rowOff>108144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1335" cy="929272"/>
        </a:xfrm>
        <a:prstGeom prst="rect">
          <a:avLst/>
        </a:prstGeom>
      </xdr:spPr>
    </xdr:pic>
    <xdr:clientData/>
  </xdr:twoCellAnchor>
  <xdr:oneCellAnchor>
    <xdr:from>
      <xdr:col>0</xdr:col>
      <xdr:colOff>742950</xdr:colOff>
      <xdr:row>47</xdr:row>
      <xdr:rowOff>131372</xdr:rowOff>
    </xdr:from>
    <xdr:ext cx="4441688" cy="962117"/>
    <xdr:pic>
      <xdr:nvPicPr>
        <xdr:cNvPr id="5" name="Imagen 4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634648"/>
          <a:ext cx="4441688" cy="962117"/>
        </a:xfrm>
        <a:prstGeom prst="rect">
          <a:avLst/>
        </a:prstGeom>
      </xdr:spPr>
    </xdr:pic>
    <xdr:clientData/>
  </xdr:oneCellAnchor>
  <xdr:oneCellAnchor>
    <xdr:from>
      <xdr:col>0</xdr:col>
      <xdr:colOff>742950</xdr:colOff>
      <xdr:row>61</xdr:row>
      <xdr:rowOff>131372</xdr:rowOff>
    </xdr:from>
    <xdr:ext cx="4441688" cy="962117"/>
    <xdr:pic>
      <xdr:nvPicPr>
        <xdr:cNvPr id="6" name="Imagen 5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634648"/>
          <a:ext cx="4441688" cy="9621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zoomScale="114" zoomScaleNormal="150" workbookViewId="0">
      <selection activeCell="D27" sqref="D27"/>
    </sheetView>
  </sheetViews>
  <sheetFormatPr baseColWidth="10" defaultRowHeight="15" x14ac:dyDescent="0.25"/>
  <cols>
    <col min="3" max="3" width="11.85546875" bestFit="1" customWidth="1"/>
  </cols>
  <sheetData>
    <row r="2" spans="2:6" x14ac:dyDescent="0.25">
      <c r="B2" s="2"/>
      <c r="C2" s="2"/>
      <c r="D2" s="2"/>
      <c r="E2" s="2"/>
      <c r="F2" s="2"/>
    </row>
    <row r="3" spans="2:6" x14ac:dyDescent="0.25">
      <c r="B3" s="2"/>
      <c r="C3" s="2" t="s">
        <v>4</v>
      </c>
      <c r="D3" s="2"/>
      <c r="E3" s="2"/>
      <c r="F3" s="2"/>
    </row>
    <row r="4" spans="2:6" x14ac:dyDescent="0.25">
      <c r="B4" s="2"/>
      <c r="C4" s="2"/>
      <c r="D4" s="2"/>
      <c r="E4" s="2"/>
      <c r="F4" s="2"/>
    </row>
    <row r="5" spans="2:6" x14ac:dyDescent="0.25">
      <c r="B5" s="2"/>
      <c r="C5" s="2" t="s">
        <v>0</v>
      </c>
      <c r="D5" s="3">
        <f>+PI()/4</f>
        <v>0.78539816339744828</v>
      </c>
      <c r="E5" s="2"/>
      <c r="F5" s="2"/>
    </row>
    <row r="6" spans="2:6" x14ac:dyDescent="0.25">
      <c r="B6" s="2"/>
      <c r="C6" s="2" t="s">
        <v>5</v>
      </c>
      <c r="D6" s="3">
        <f>+COS(D5)</f>
        <v>0.70710678118654757</v>
      </c>
      <c r="E6" s="2"/>
      <c r="F6" s="2"/>
    </row>
    <row r="7" spans="2:6" x14ac:dyDescent="0.25">
      <c r="B7" s="2"/>
      <c r="C7" s="2" t="s">
        <v>1</v>
      </c>
      <c r="D7" s="2"/>
      <c r="E7" s="2"/>
      <c r="F7" s="2"/>
    </row>
    <row r="8" spans="2:6" x14ac:dyDescent="0.25">
      <c r="B8" s="2"/>
      <c r="C8" s="2" t="s">
        <v>2</v>
      </c>
      <c r="D8" s="3">
        <f>+PI()/3</f>
        <v>1.0471975511965976</v>
      </c>
      <c r="E8" s="2"/>
      <c r="F8" s="2"/>
    </row>
    <row r="9" spans="2:6" x14ac:dyDescent="0.25">
      <c r="B9" s="2"/>
      <c r="C9" s="2" t="s">
        <v>6</v>
      </c>
      <c r="D9" s="3">
        <f>+COS(D8)</f>
        <v>0.50000000000000011</v>
      </c>
      <c r="E9" s="2"/>
      <c r="F9" s="2"/>
    </row>
    <row r="10" spans="2:6" x14ac:dyDescent="0.25">
      <c r="B10" s="2"/>
      <c r="C10" s="2" t="s">
        <v>3</v>
      </c>
      <c r="D10" s="3">
        <f>+D8-D5</f>
        <v>0.26179938779914935</v>
      </c>
      <c r="E10" s="2"/>
      <c r="F10" s="2"/>
    </row>
    <row r="11" spans="2:6" x14ac:dyDescent="0.25">
      <c r="B11" s="2"/>
      <c r="C11" s="2"/>
      <c r="D11" s="2"/>
      <c r="E11" s="2"/>
      <c r="F11" s="2"/>
    </row>
    <row r="15" spans="2:6" ht="22.5" customHeight="1" x14ac:dyDescent="0.25">
      <c r="B15" t="s">
        <v>12</v>
      </c>
    </row>
    <row r="16" spans="2:6" x14ac:dyDescent="0.25">
      <c r="B16" t="s">
        <v>7</v>
      </c>
      <c r="C16" t="s">
        <v>8</v>
      </c>
      <c r="D16" s="1" t="s">
        <v>9</v>
      </c>
      <c r="F16" s="4">
        <f>+D6+C18*D10</f>
        <v>0.52198665876328243</v>
      </c>
    </row>
    <row r="18" spans="2:5" x14ac:dyDescent="0.25">
      <c r="B18" t="s">
        <v>10</v>
      </c>
      <c r="C18">
        <f>+-SIN(D5)</f>
        <v>-0.70710678118654746</v>
      </c>
    </row>
    <row r="20" spans="2:5" x14ac:dyDescent="0.25">
      <c r="B20" t="s">
        <v>11</v>
      </c>
      <c r="C20">
        <f>ABS(C18*D10)</f>
        <v>0.18512012242326517</v>
      </c>
    </row>
    <row r="22" spans="2:5" x14ac:dyDescent="0.25">
      <c r="B22" t="s">
        <v>13</v>
      </c>
    </row>
    <row r="27" spans="2:5" x14ac:dyDescent="0.25">
      <c r="B27" t="s">
        <v>7</v>
      </c>
      <c r="C27" t="s">
        <v>8</v>
      </c>
      <c r="D27" s="2">
        <f>+F16+E29*D10^2/FACT(2)</f>
        <v>0.4977544914034252</v>
      </c>
    </row>
    <row r="29" spans="2:5" x14ac:dyDescent="0.25">
      <c r="B29" t="s">
        <v>14</v>
      </c>
      <c r="C29" s="1" t="s">
        <v>15</v>
      </c>
      <c r="D29" s="1" t="s">
        <v>16</v>
      </c>
      <c r="E29">
        <f>+-COS(D5)</f>
        <v>-0.70710678118654757</v>
      </c>
    </row>
    <row r="31" spans="2:5" x14ac:dyDescent="0.25">
      <c r="B31" t="s">
        <v>11</v>
      </c>
      <c r="C31">
        <f>+ABS(E29*D10^2)/FACT(2)</f>
        <v>2.4232167359857205E-2</v>
      </c>
    </row>
    <row r="33" spans="2:5" x14ac:dyDescent="0.25">
      <c r="B33" t="s">
        <v>17</v>
      </c>
    </row>
    <row r="41" spans="2:5" x14ac:dyDescent="0.25">
      <c r="B41" t="s">
        <v>7</v>
      </c>
      <c r="C41" t="s">
        <v>8</v>
      </c>
      <c r="D41" s="2">
        <f>+D27+E43*D10^3/FACT(3)</f>
        <v>0.49986914693004425</v>
      </c>
    </row>
    <row r="43" spans="2:5" x14ac:dyDescent="0.25">
      <c r="B43" t="s">
        <v>18</v>
      </c>
      <c r="C43" s="1" t="s">
        <v>19</v>
      </c>
      <c r="D43" s="1" t="s">
        <v>20</v>
      </c>
      <c r="E43">
        <f>+SIN(D5)</f>
        <v>0.70710678118654746</v>
      </c>
    </row>
    <row r="45" spans="2:5" x14ac:dyDescent="0.25">
      <c r="B45" t="s">
        <v>11</v>
      </c>
      <c r="C45">
        <f>E43*D10^3/FACT(3)</f>
        <v>2.1146555266190483E-3</v>
      </c>
    </row>
    <row r="47" spans="2:5" x14ac:dyDescent="0.25">
      <c r="B47" t="s">
        <v>25</v>
      </c>
    </row>
    <row r="55" spans="2:5" x14ac:dyDescent="0.25">
      <c r="B55" t="s">
        <v>7</v>
      </c>
      <c r="C55" t="s">
        <v>8</v>
      </c>
      <c r="D55" s="2">
        <f>+D41+E57*D10^4/FACT(4)</f>
        <v>0.50000755081061299</v>
      </c>
    </row>
    <row r="57" spans="2:5" x14ac:dyDescent="0.25">
      <c r="B57" t="s">
        <v>18</v>
      </c>
      <c r="C57" s="1" t="s">
        <v>19</v>
      </c>
      <c r="D57" s="1" t="s">
        <v>26</v>
      </c>
      <c r="E57">
        <f>+COS(D5)</f>
        <v>0.70710678118654757</v>
      </c>
    </row>
    <row r="59" spans="2:5" x14ac:dyDescent="0.25">
      <c r="B59" t="s">
        <v>11</v>
      </c>
      <c r="C59">
        <f>E57*D10^4/FACT(4)</f>
        <v>1.3840388056873869E-4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3"/>
  <sheetViews>
    <sheetView topLeftCell="A70" zoomScale="115" workbookViewId="0">
      <selection activeCell="B82" sqref="B82:C87"/>
    </sheetView>
  </sheetViews>
  <sheetFormatPr baseColWidth="10" defaultRowHeight="15" x14ac:dyDescent="0.25"/>
  <cols>
    <col min="3" max="3" width="14.140625" customWidth="1"/>
    <col min="4" max="5" width="11.85546875" bestFit="1" customWidth="1"/>
  </cols>
  <sheetData>
    <row r="2" spans="2:6" x14ac:dyDescent="0.25">
      <c r="B2" s="4"/>
      <c r="C2" s="4"/>
      <c r="D2" s="4"/>
      <c r="E2" s="4"/>
      <c r="F2" s="4"/>
    </row>
    <row r="3" spans="2:6" x14ac:dyDescent="0.25">
      <c r="B3" s="4"/>
      <c r="C3" s="4" t="s">
        <v>24</v>
      </c>
      <c r="D3" s="4"/>
      <c r="E3" s="4"/>
      <c r="F3" s="4"/>
    </row>
    <row r="4" spans="2:6" x14ac:dyDescent="0.25">
      <c r="B4" s="4"/>
      <c r="C4" s="4"/>
      <c r="D4" s="4"/>
      <c r="E4" s="4"/>
      <c r="F4" s="4"/>
    </row>
    <row r="5" spans="2:6" x14ac:dyDescent="0.25">
      <c r="B5" s="4"/>
      <c r="C5" s="4" t="s">
        <v>0</v>
      </c>
      <c r="D5" s="3">
        <v>0.5</v>
      </c>
      <c r="E5" s="4"/>
      <c r="F5" s="4"/>
    </row>
    <row r="6" spans="2:6" x14ac:dyDescent="0.25">
      <c r="B6" s="4"/>
      <c r="C6" s="4" t="s">
        <v>21</v>
      </c>
      <c r="D6" s="3">
        <f>+SIN(D5)</f>
        <v>0.47942553860420301</v>
      </c>
      <c r="E6" s="4"/>
      <c r="F6" s="4"/>
    </row>
    <row r="7" spans="2:6" x14ac:dyDescent="0.25">
      <c r="B7" s="4"/>
      <c r="C7" s="4" t="s">
        <v>1</v>
      </c>
      <c r="D7" s="4"/>
      <c r="E7" s="4"/>
      <c r="F7" s="4"/>
    </row>
    <row r="8" spans="2:6" x14ac:dyDescent="0.25">
      <c r="B8" s="4"/>
      <c r="C8" s="4" t="s">
        <v>2</v>
      </c>
      <c r="D8" s="3">
        <v>0.8</v>
      </c>
      <c r="E8" s="4"/>
      <c r="F8" s="4"/>
    </row>
    <row r="9" spans="2:6" x14ac:dyDescent="0.25">
      <c r="B9" s="4"/>
      <c r="C9" s="4" t="s">
        <v>28</v>
      </c>
      <c r="D9" s="3">
        <f>+SIN(D8)</f>
        <v>0.71735609089952279</v>
      </c>
      <c r="E9" s="4"/>
      <c r="F9" s="4"/>
    </row>
    <row r="10" spans="2:6" x14ac:dyDescent="0.25">
      <c r="B10" s="4"/>
      <c r="C10" s="4" t="s">
        <v>3</v>
      </c>
      <c r="D10" s="3">
        <f>+D8-D5</f>
        <v>0.30000000000000004</v>
      </c>
      <c r="E10" s="4"/>
      <c r="F10" s="4"/>
    </row>
    <row r="11" spans="2:6" x14ac:dyDescent="0.25">
      <c r="B11" s="4"/>
      <c r="C11" s="4"/>
      <c r="D11" s="4"/>
      <c r="E11" s="4"/>
      <c r="F11" s="4"/>
    </row>
    <row r="15" spans="2:6" x14ac:dyDescent="0.25">
      <c r="B15" t="s">
        <v>12</v>
      </c>
    </row>
    <row r="16" spans="2:6" x14ac:dyDescent="0.25">
      <c r="B16" t="s">
        <v>7</v>
      </c>
      <c r="C16" t="s">
        <v>8</v>
      </c>
      <c r="D16" s="1" t="s">
        <v>9</v>
      </c>
      <c r="F16" s="5">
        <f>+D6+C18*D10</f>
        <v>0.74270030717131486</v>
      </c>
    </row>
    <row r="18" spans="2:5" x14ac:dyDescent="0.25">
      <c r="B18" t="s">
        <v>22</v>
      </c>
      <c r="C18">
        <f>+COS(D5)</f>
        <v>0.87758256189037276</v>
      </c>
    </row>
    <row r="20" spans="2:5" x14ac:dyDescent="0.25">
      <c r="B20" t="s">
        <v>11</v>
      </c>
      <c r="C20">
        <f>ABS(C18*D10)</f>
        <v>0.26327476856711185</v>
      </c>
    </row>
    <row r="22" spans="2:5" x14ac:dyDescent="0.25">
      <c r="B22" t="s">
        <v>13</v>
      </c>
    </row>
    <row r="27" spans="2:5" x14ac:dyDescent="0.25">
      <c r="B27" t="s">
        <v>7</v>
      </c>
      <c r="C27" t="s">
        <v>8</v>
      </c>
      <c r="D27" s="2">
        <f>+F16+E29*D10^2/FACT(2)</f>
        <v>0.72112615793412571</v>
      </c>
    </row>
    <row r="29" spans="2:5" x14ac:dyDescent="0.25">
      <c r="B29" t="s">
        <v>14</v>
      </c>
      <c r="C29" s="1" t="s">
        <v>15</v>
      </c>
      <c r="D29" s="1" t="s">
        <v>23</v>
      </c>
      <c r="E29">
        <f>+-SIN(D5)</f>
        <v>-0.47942553860420301</v>
      </c>
    </row>
    <row r="31" spans="2:5" x14ac:dyDescent="0.25">
      <c r="B31" t="s">
        <v>11</v>
      </c>
      <c r="C31">
        <f>+ABS(E29*D10^2)/FACT(2)</f>
        <v>2.1574149237189141E-2</v>
      </c>
    </row>
    <row r="33" spans="2:5" x14ac:dyDescent="0.25">
      <c r="B33" t="s">
        <v>17</v>
      </c>
    </row>
    <row r="41" spans="2:5" x14ac:dyDescent="0.25">
      <c r="B41" t="s">
        <v>7</v>
      </c>
      <c r="C41" t="s">
        <v>8</v>
      </c>
      <c r="D41" s="2">
        <f>+D27+E57*D10^3/FACT(3)</f>
        <v>0.72328357285784461</v>
      </c>
    </row>
    <row r="43" spans="2:5" x14ac:dyDescent="0.25">
      <c r="B43" t="s">
        <v>18</v>
      </c>
      <c r="C43" s="1" t="s">
        <v>19</v>
      </c>
      <c r="D43" s="1" t="s">
        <v>16</v>
      </c>
      <c r="E43">
        <f>-COS(D5)</f>
        <v>-0.87758256189037276</v>
      </c>
    </row>
    <row r="45" spans="2:5" x14ac:dyDescent="0.25">
      <c r="B45" t="s">
        <v>11</v>
      </c>
      <c r="C45">
        <f>E43*D10^3/FACT(3)</f>
        <v>-3.9491215285066784E-3</v>
      </c>
    </row>
    <row r="47" spans="2:5" x14ac:dyDescent="0.25">
      <c r="B47" t="s">
        <v>25</v>
      </c>
    </row>
    <row r="55" spans="2:5" x14ac:dyDescent="0.25">
      <c r="B55" t="s">
        <v>7</v>
      </c>
      <c r="C55" t="s">
        <v>8</v>
      </c>
      <c r="D55" s="2">
        <f>+D41+E57*D24^10/FACT(4)</f>
        <v>0.72328357285784461</v>
      </c>
    </row>
    <row r="57" spans="2:5" x14ac:dyDescent="0.25">
      <c r="B57" t="s">
        <v>18</v>
      </c>
      <c r="C57" s="1" t="s">
        <v>19</v>
      </c>
      <c r="D57" s="1" t="s">
        <v>29</v>
      </c>
      <c r="E57">
        <f>SIN(D5)</f>
        <v>0.47942553860420301</v>
      </c>
    </row>
    <row r="59" spans="2:5" x14ac:dyDescent="0.25">
      <c r="B59" t="s">
        <v>11</v>
      </c>
      <c r="C59">
        <f>E57*D10^4/FACT(4)</f>
        <v>1.618061192789186E-4</v>
      </c>
    </row>
    <row r="61" spans="2:5" x14ac:dyDescent="0.25">
      <c r="B61" t="s">
        <v>27</v>
      </c>
    </row>
    <row r="69" spans="2:5" x14ac:dyDescent="0.25">
      <c r="B69" t="s">
        <v>7</v>
      </c>
      <c r="C69" t="s">
        <v>8</v>
      </c>
      <c r="D69" s="2">
        <f>+D55+E71*D10^5/FACT(5)</f>
        <v>0.72330134390472289</v>
      </c>
    </row>
    <row r="71" spans="2:5" x14ac:dyDescent="0.25">
      <c r="B71" t="s">
        <v>18</v>
      </c>
      <c r="C71" s="1" t="s">
        <v>19</v>
      </c>
      <c r="D71" s="1" t="s">
        <v>26</v>
      </c>
      <c r="E71">
        <f>COS(D5)</f>
        <v>0.87758256189037276</v>
      </c>
    </row>
    <row r="73" spans="2:5" x14ac:dyDescent="0.25">
      <c r="B73" t="s">
        <v>11</v>
      </c>
      <c r="C73" s="6">
        <f>E71*D10^5/FACT(5)</f>
        <v>1.7771046878280059E-5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PC</cp:lastModifiedBy>
  <dcterms:created xsi:type="dcterms:W3CDTF">2024-08-29T14:40:36Z</dcterms:created>
  <dcterms:modified xsi:type="dcterms:W3CDTF">2024-09-06T03:37:21Z</dcterms:modified>
</cp:coreProperties>
</file>