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lla\OneDrive\Curso Excel\CaroCuore\"/>
    </mc:Choice>
  </mc:AlternateContent>
  <bookViews>
    <workbookView xWindow="0" yWindow="0" windowWidth="20490" windowHeight="7650"/>
  </bookViews>
  <sheets>
    <sheet name="CatalogoPijamasCaroCuore" sheetId="1" r:id="rId1"/>
  </sheets>
  <definedNames>
    <definedName name="_xlnm._FilterDatabase" localSheetId="0" hidden="1">CatalogoPijamasCaroCuore!$A$1:$N$29</definedName>
    <definedName name="_xlcn.LinkedTable_Tabla11" hidden="1">datos[]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Base" connection="LinkedTable_Tabla1"/>
        </x15:modelTables>
      </x15:dataModel>
    </ext>
  </extLst>
</workbook>
</file>

<file path=xl/calcChain.xml><?xml version="1.0" encoding="utf-8"?>
<calcChain xmlns="http://schemas.openxmlformats.org/spreadsheetml/2006/main">
  <c r="O29" i="1" l="1"/>
  <c r="I29" i="1"/>
  <c r="E29" i="1"/>
  <c r="O28" i="1"/>
  <c r="I28" i="1"/>
  <c r="E28" i="1"/>
  <c r="O27" i="1"/>
  <c r="I27" i="1"/>
  <c r="E27" i="1"/>
  <c r="O26" i="1"/>
  <c r="I26" i="1"/>
  <c r="E26" i="1"/>
  <c r="O25" i="1"/>
  <c r="I25" i="1"/>
  <c r="E25" i="1"/>
  <c r="O24" i="1"/>
  <c r="I24" i="1"/>
  <c r="E24" i="1"/>
  <c r="O23" i="1"/>
  <c r="I23" i="1"/>
  <c r="E23" i="1"/>
  <c r="O22" i="1"/>
  <c r="I22" i="1"/>
  <c r="E22" i="1"/>
  <c r="O21" i="1"/>
  <c r="I21" i="1"/>
  <c r="E21" i="1"/>
  <c r="O20" i="1"/>
  <c r="I20" i="1"/>
  <c r="E20" i="1"/>
  <c r="O19" i="1"/>
  <c r="I19" i="1"/>
  <c r="E19" i="1"/>
  <c r="O18" i="1"/>
  <c r="I18" i="1"/>
  <c r="E18" i="1"/>
  <c r="O17" i="1"/>
  <c r="I17" i="1"/>
  <c r="E17" i="1"/>
  <c r="O16" i="1"/>
  <c r="J16" i="1"/>
  <c r="I16" i="1"/>
  <c r="E16" i="1"/>
  <c r="O15" i="1"/>
  <c r="I15" i="1"/>
  <c r="E15" i="1"/>
  <c r="O14" i="1"/>
  <c r="I14" i="1"/>
  <c r="E14" i="1"/>
  <c r="O13" i="1"/>
  <c r="I13" i="1"/>
  <c r="E13" i="1"/>
  <c r="O12" i="1"/>
  <c r="I12" i="1"/>
  <c r="E12" i="1"/>
  <c r="O11" i="1"/>
  <c r="I11" i="1"/>
  <c r="E11" i="1"/>
  <c r="O10" i="1"/>
  <c r="I10" i="1"/>
  <c r="E10" i="1"/>
  <c r="O9" i="1"/>
  <c r="I9" i="1"/>
  <c r="E9" i="1"/>
  <c r="O8" i="1"/>
  <c r="I8" i="1"/>
  <c r="E8" i="1"/>
  <c r="O7" i="1"/>
  <c r="I7" i="1"/>
  <c r="E7" i="1"/>
  <c r="O6" i="1"/>
  <c r="I6" i="1"/>
  <c r="E6" i="1"/>
  <c r="O5" i="1"/>
  <c r="I5" i="1"/>
  <c r="E5" i="1"/>
  <c r="O4" i="1"/>
  <c r="I4" i="1"/>
  <c r="E4" i="1"/>
  <c r="O3" i="1"/>
  <c r="I3" i="1"/>
  <c r="E3" i="1"/>
  <c r="O2" i="1"/>
  <c r="I2" i="1"/>
  <c r="E2" i="1"/>
</calcChain>
</file>

<file path=xl/connections.xml><?xml version="1.0" encoding="utf-8"?>
<connections xmlns="http://schemas.openxmlformats.org/spreadsheetml/2006/main">
  <connection id="1" name="LinkedTable_Tabla1" type="102" refreshedVersion="6" minRefreshableVersion="5" saveData="1">
    <extLst>
      <ext xmlns:x15="http://schemas.microsoft.com/office/spreadsheetml/2010/11/main" uri="{DE250136-89BD-433C-8126-D09CA5730AF9}">
        <x15:connection id="Tabla1">
          <x15:rangePr sourceName="_xlcn.LinkedTable_Tabla11"/>
        </x15:connection>
      </ext>
    </extLst>
  </connection>
  <connection id="2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<sst xmlns="http://schemas.openxmlformats.org/spreadsheetml/2006/main" count="155" uniqueCount="81">
  <si>
    <t>TIPO</t>
  </si>
  <si>
    <t>GRUPO</t>
  </si>
  <si>
    <t>ARTICULOS</t>
  </si>
  <si>
    <t>LINEA</t>
  </si>
  <si>
    <t>TONO</t>
  </si>
  <si>
    <t>COLOR</t>
  </si>
  <si>
    <t>ULTIMO</t>
  </si>
  <si>
    <t>ANTERIOR</t>
  </si>
  <si>
    <t>Dif %</t>
  </si>
  <si>
    <t>Dif $</t>
  </si>
  <si>
    <t>1</t>
  </si>
  <si>
    <t>2</t>
  </si>
  <si>
    <t>3</t>
  </si>
  <si>
    <t>4</t>
  </si>
  <si>
    <t>Total Talles</t>
  </si>
  <si>
    <t>Conjunto</t>
  </si>
  <si>
    <t>PIJAMA</t>
  </si>
  <si>
    <t xml:space="preserve">PIJAMA HONEY </t>
  </si>
  <si>
    <t xml:space="preserve">HONEY </t>
  </si>
  <si>
    <t>Rosa Viejo</t>
  </si>
  <si>
    <t xml:space="preserve">PIJAMA POEM </t>
  </si>
  <si>
    <t xml:space="preserve">POEM </t>
  </si>
  <si>
    <t>Azul Marino</t>
  </si>
  <si>
    <t xml:space="preserve">PIJAMA SURREAL </t>
  </si>
  <si>
    <t xml:space="preserve">SURREAL </t>
  </si>
  <si>
    <t>Amarillo</t>
  </si>
  <si>
    <t>Celeste</t>
  </si>
  <si>
    <t>Monoprenda</t>
  </si>
  <si>
    <t>BATA</t>
  </si>
  <si>
    <t>BATA EVA</t>
  </si>
  <si>
    <t>EVA</t>
  </si>
  <si>
    <t>Gris Claro Melange</t>
  </si>
  <si>
    <t xml:space="preserve">BATA MILA </t>
  </si>
  <si>
    <t>MILA</t>
  </si>
  <si>
    <t xml:space="preserve">BATA SHE </t>
  </si>
  <si>
    <t>SHE</t>
  </si>
  <si>
    <t>Negro</t>
  </si>
  <si>
    <t>CAMISON</t>
  </si>
  <si>
    <t xml:space="preserve">CAMISON EVA </t>
  </si>
  <si>
    <t xml:space="preserve">CAMISON HONEY </t>
  </si>
  <si>
    <t xml:space="preserve">CAMISON MAGUI </t>
  </si>
  <si>
    <t xml:space="preserve">MAGUI </t>
  </si>
  <si>
    <t>Blanco</t>
  </si>
  <si>
    <t>ENTERO</t>
  </si>
  <si>
    <t xml:space="preserve">ENTERO CORTO JACINTA </t>
  </si>
  <si>
    <t xml:space="preserve">JACINTA </t>
  </si>
  <si>
    <t>ENTERO CORTO MAGUI</t>
  </si>
  <si>
    <t xml:space="preserve">ENTERO LARGO JACINTA </t>
  </si>
  <si>
    <t>Gris</t>
  </si>
  <si>
    <t>Prenda Inferior</t>
  </si>
  <si>
    <t>BABUCHA</t>
  </si>
  <si>
    <t xml:space="preserve">BABUCHA LIVE </t>
  </si>
  <si>
    <t xml:space="preserve">LIVE </t>
  </si>
  <si>
    <t>Gris Oscuro</t>
  </si>
  <si>
    <t>PANTALON</t>
  </si>
  <si>
    <t xml:space="preserve">PANTALON MILA </t>
  </si>
  <si>
    <t xml:space="preserve">PANTALÓN NEW LARA </t>
  </si>
  <si>
    <t xml:space="preserve">LARA </t>
  </si>
  <si>
    <t>SHORT</t>
  </si>
  <si>
    <t>SHORT LUNA</t>
  </si>
  <si>
    <t>LUNA</t>
  </si>
  <si>
    <t>Prenda Superior</t>
  </si>
  <si>
    <t>BUZO</t>
  </si>
  <si>
    <t xml:space="preserve">BUZO FILIPPA </t>
  </si>
  <si>
    <t xml:space="preserve">FILIPPA </t>
  </si>
  <si>
    <t>MUSCULOSA</t>
  </si>
  <si>
    <t xml:space="preserve">MUSCULOSA MILA </t>
  </si>
  <si>
    <t>REMERA</t>
  </si>
  <si>
    <t xml:space="preserve">REMERA BE A POEM </t>
  </si>
  <si>
    <t>Rosa</t>
  </si>
  <si>
    <t>REMERA CARO CUORE</t>
  </si>
  <si>
    <t>CARO CUORE</t>
  </si>
  <si>
    <t>Blanca</t>
  </si>
  <si>
    <t xml:space="preserve">REMERA HAPPINESS </t>
  </si>
  <si>
    <t xml:space="preserve">HAPPINESS </t>
  </si>
  <si>
    <t xml:space="preserve">REMERA LIVE </t>
  </si>
  <si>
    <t xml:space="preserve">REMERA NEW LARA </t>
  </si>
  <si>
    <t>REMERA PRACTICE</t>
  </si>
  <si>
    <t>PRACTICE</t>
  </si>
  <si>
    <t xml:space="preserve">REMERA ROUTINE </t>
  </si>
  <si>
    <t xml:space="preserve">ROUTINE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</si>
</sst>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id="1" name="datos" displayName="datos" ref="A1:O29" totalsRowShown="0">
  <autoFilter ref="A1:O29"/>
  <tableColumns count="15">
    <tableColumn id="1" name="TIPO"/>
    <tableColumn id="2" name="GRUPO"/>
    <tableColumn id="3" name="ARTICULOS"/>
    <tableColumn id="4" name="LINEA"/>
    <tableColumn id="5" name="TONO">
      <calculatedColumnFormula>+MID(F2,1,4)</calculatedColumnFormula>
    </tableColumn>
    <tableColumn id="6" name="COLOR"/>
    <tableColumn id="7" name="ULTIMO"/>
    <tableColumn id="8" name="ANTERIOR"/>
    <tableColumn id="9" name="Dif %">
      <calculatedColumnFormula>+J2/H2</calculatedColumnFormula>
    </tableColumn>
    <tableColumn id="10" name="Dif $"/>
    <tableColumn id="11" name="1"/>
    <tableColumn id="12" name="2"/>
    <tableColumn id="13" name="3"/>
    <tableColumn id="14" name="4"/>
    <tableColumn id="15" name="Total Talles">
      <calculatedColumnFormula>+K2+L2+M2+N2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zoomScaleNormal="100" workbookViewId="0">
      <pane xSplit="6" ySplit="1" topLeftCell="G9" activePane="bottomRight" state="frozen"/>
      <selection pane="topRight" activeCell="E1" sqref="E1"/>
      <selection pane="bottomLeft" activeCell="A2" sqref="A2"/>
      <selection pane="bottomRight" activeCell="O1" sqref="A1:O29"/>
    </sheetView>
  </sheetViews>
  <sheetFormatPr baseColWidth="10" defaultRowHeight="15" x14ac:dyDescent="0.25"/>
  <cols>
    <col min="1" max="1" width="15.28515625" bestFit="1" customWidth="1"/>
    <col min="2" max="2" width="12" bestFit="1" customWidth="1"/>
    <col min="3" max="3" width="23.140625" bestFit="1" customWidth="1"/>
    <col min="4" max="4" width="12.42578125" bestFit="1" customWidth="1"/>
    <col min="5" max="5" width="10.85546875" bestFit="1" customWidth="1"/>
    <col min="6" max="6" width="17.7109375" bestFit="1" customWidth="1"/>
    <col min="7" max="7" width="11.5703125" style="1" bestFit="1" customWidth="1"/>
    <col min="8" max="8" width="13.7109375" style="1" bestFit="1" customWidth="1"/>
    <col min="9" max="9" width="9.28515625" style="3" bestFit="1" customWidth="1"/>
    <col min="10" max="10" width="9.5703125" style="1" bestFit="1" customWidth="1"/>
    <col min="11" max="13" width="6.5703125" style="2" bestFit="1" customWidth="1"/>
    <col min="14" max="14" width="6.5703125" bestFit="1" customWidth="1"/>
    <col min="15" max="15" width="13.140625" style="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tr">
        <f>+MID(F2,1,4)</f>
        <v>Rosa</v>
      </c>
      <c r="F2" t="s">
        <v>19</v>
      </c>
      <c r="G2">
        <v>6500</v>
      </c>
      <c r="H2">
        <v>4875</v>
      </c>
      <c r="I2">
        <f>+J2/H2</f>
        <v>0.33333333333333331</v>
      </c>
      <c r="J2">
        <v>1625</v>
      </c>
      <c r="K2">
        <v>1</v>
      </c>
      <c r="L2">
        <v>1</v>
      </c>
      <c r="M2">
        <v>1</v>
      </c>
      <c r="O2">
        <f t="shared" ref="O2:O29" si="0">+K2+L2+M2+N2</f>
        <v>3</v>
      </c>
    </row>
    <row r="3" spans="1:15" x14ac:dyDescent="0.25">
      <c r="A3" t="s">
        <v>15</v>
      </c>
      <c r="B3" t="s">
        <v>16</v>
      </c>
      <c r="C3" t="s">
        <v>20</v>
      </c>
      <c r="D3" t="s">
        <v>21</v>
      </c>
      <c r="E3" t="str">
        <f t="shared" ref="E3:E29" si="1">+MID(F3,1,4)</f>
        <v>Azul</v>
      </c>
      <c r="F3" t="s">
        <v>22</v>
      </c>
      <c r="G3">
        <v>7500</v>
      </c>
      <c r="H3">
        <v>5625</v>
      </c>
      <c r="I3">
        <f>+J3/H3</f>
        <v>0.33333333333333331</v>
      </c>
      <c r="J3">
        <v>1875</v>
      </c>
      <c r="K3">
        <v>1</v>
      </c>
      <c r="L3">
        <v>1</v>
      </c>
      <c r="M3">
        <v>1</v>
      </c>
      <c r="O3">
        <f t="shared" si="0"/>
        <v>3</v>
      </c>
    </row>
    <row r="4" spans="1:15" x14ac:dyDescent="0.25">
      <c r="A4" t="s">
        <v>15</v>
      </c>
      <c r="B4" t="s">
        <v>16</v>
      </c>
      <c r="C4" t="s">
        <v>23</v>
      </c>
      <c r="D4" t="s">
        <v>24</v>
      </c>
      <c r="E4" t="str">
        <f t="shared" si="1"/>
        <v>Amar</v>
      </c>
      <c r="F4" t="s">
        <v>25</v>
      </c>
      <c r="G4">
        <v>13500</v>
      </c>
      <c r="H4">
        <v>10125</v>
      </c>
      <c r="I4">
        <f>+J4/H4</f>
        <v>0.33333333333333331</v>
      </c>
      <c r="J4">
        <v>3375</v>
      </c>
      <c r="K4">
        <v>1</v>
      </c>
      <c r="L4">
        <v>1</v>
      </c>
      <c r="M4">
        <v>1</v>
      </c>
      <c r="O4">
        <f t="shared" si="0"/>
        <v>3</v>
      </c>
    </row>
    <row r="5" spans="1:15" x14ac:dyDescent="0.25">
      <c r="A5" t="s">
        <v>15</v>
      </c>
      <c r="B5" t="s">
        <v>16</v>
      </c>
      <c r="C5" t="s">
        <v>23</v>
      </c>
      <c r="D5" t="s">
        <v>24</v>
      </c>
      <c r="E5" t="str">
        <f t="shared" si="1"/>
        <v>Cele</v>
      </c>
      <c r="F5" t="s">
        <v>26</v>
      </c>
      <c r="G5">
        <v>13500</v>
      </c>
      <c r="H5">
        <v>10125</v>
      </c>
      <c r="I5">
        <f>+J5/H5</f>
        <v>0.33333333333333331</v>
      </c>
      <c r="J5">
        <v>3375</v>
      </c>
      <c r="K5">
        <v>1</v>
      </c>
      <c r="L5">
        <v>1</v>
      </c>
      <c r="M5">
        <v>1</v>
      </c>
      <c r="O5">
        <f t="shared" si="0"/>
        <v>3</v>
      </c>
    </row>
    <row r="6" spans="1:15" x14ac:dyDescent="0.25">
      <c r="A6" t="s">
        <v>15</v>
      </c>
      <c r="B6" t="s">
        <v>16</v>
      </c>
      <c r="C6" t="s">
        <v>23</v>
      </c>
      <c r="D6" t="s">
        <v>24</v>
      </c>
      <c r="E6" t="str">
        <f t="shared" si="1"/>
        <v>Azul</v>
      </c>
      <c r="F6" t="s">
        <v>22</v>
      </c>
      <c r="G6">
        <v>13500</v>
      </c>
      <c r="H6">
        <v>10125</v>
      </c>
      <c r="I6">
        <f>+J6/H6</f>
        <v>0.33333333333333331</v>
      </c>
      <c r="J6">
        <v>3375</v>
      </c>
      <c r="K6">
        <v>1</v>
      </c>
      <c r="L6">
        <v>1</v>
      </c>
      <c r="M6">
        <v>1</v>
      </c>
      <c r="O6">
        <f t="shared" si="0"/>
        <v>3</v>
      </c>
    </row>
    <row r="7" spans="1:15" x14ac:dyDescent="0.25">
      <c r="A7" t="s">
        <v>27</v>
      </c>
      <c r="B7" t="s">
        <v>28</v>
      </c>
      <c r="C7" t="s">
        <v>29</v>
      </c>
      <c r="D7" t="s">
        <v>30</v>
      </c>
      <c r="E7" t="str">
        <f t="shared" si="1"/>
        <v>Gris</v>
      </c>
      <c r="F7" t="s">
        <v>31</v>
      </c>
      <c r="G7">
        <v>6900</v>
      </c>
      <c r="H7">
        <v>5175</v>
      </c>
      <c r="I7">
        <f>+G7/H7-1</f>
        <v>0.33333333333333326</v>
      </c>
      <c r="J7">
        <v>1725</v>
      </c>
      <c r="K7">
        <v>1</v>
      </c>
      <c r="L7">
        <v>1</v>
      </c>
      <c r="M7">
        <v>1</v>
      </c>
      <c r="O7">
        <f t="shared" si="0"/>
        <v>3</v>
      </c>
    </row>
    <row r="8" spans="1:15" x14ac:dyDescent="0.25">
      <c r="A8" t="s">
        <v>27</v>
      </c>
      <c r="B8" t="s">
        <v>28</v>
      </c>
      <c r="C8" t="s">
        <v>32</v>
      </c>
      <c r="D8" t="s">
        <v>33</v>
      </c>
      <c r="E8" t="str">
        <f t="shared" si="1"/>
        <v>Gris</v>
      </c>
      <c r="F8" t="s">
        <v>31</v>
      </c>
      <c r="G8">
        <v>6900</v>
      </c>
      <c r="H8">
        <v>5175</v>
      </c>
      <c r="I8">
        <f>+G8/H8-1</f>
        <v>0.33333333333333326</v>
      </c>
      <c r="J8">
        <v>1725</v>
      </c>
      <c r="K8">
        <v>1</v>
      </c>
      <c r="L8">
        <v>1</v>
      </c>
      <c r="M8">
        <v>1</v>
      </c>
      <c r="O8">
        <f t="shared" si="0"/>
        <v>3</v>
      </c>
    </row>
    <row r="9" spans="1:15" x14ac:dyDescent="0.25">
      <c r="A9" t="s">
        <v>27</v>
      </c>
      <c r="B9" t="s">
        <v>28</v>
      </c>
      <c r="C9" t="s">
        <v>34</v>
      </c>
      <c r="D9" t="s">
        <v>35</v>
      </c>
      <c r="E9" t="str">
        <f t="shared" si="1"/>
        <v>Negr</v>
      </c>
      <c r="F9" t="s">
        <v>36</v>
      </c>
      <c r="G9">
        <v>8500</v>
      </c>
      <c r="H9">
        <v>6375</v>
      </c>
      <c r="I9">
        <f>+G9/H9-1</f>
        <v>0.33333333333333326</v>
      </c>
      <c r="J9">
        <v>2125</v>
      </c>
      <c r="K9">
        <v>1</v>
      </c>
      <c r="L9">
        <v>1</v>
      </c>
      <c r="M9"/>
      <c r="O9">
        <f t="shared" si="0"/>
        <v>2</v>
      </c>
    </row>
    <row r="10" spans="1:15" x14ac:dyDescent="0.25">
      <c r="A10" t="s">
        <v>27</v>
      </c>
      <c r="B10" t="s">
        <v>37</v>
      </c>
      <c r="C10" t="s">
        <v>38</v>
      </c>
      <c r="D10" t="s">
        <v>30</v>
      </c>
      <c r="E10" t="str">
        <f t="shared" si="1"/>
        <v>Gris</v>
      </c>
      <c r="F10" t="s">
        <v>31</v>
      </c>
      <c r="G10">
        <v>6500</v>
      </c>
      <c r="H10">
        <v>4875</v>
      </c>
      <c r="I10">
        <f t="shared" ref="I10:I22" si="2">+G10/H10-1</f>
        <v>0.33333333333333326</v>
      </c>
      <c r="J10">
        <v>1625</v>
      </c>
      <c r="K10">
        <v>1</v>
      </c>
      <c r="L10">
        <v>1</v>
      </c>
      <c r="M10">
        <v>1</v>
      </c>
      <c r="N10">
        <v>1</v>
      </c>
      <c r="O10">
        <f t="shared" si="0"/>
        <v>4</v>
      </c>
    </row>
    <row r="11" spans="1:15" x14ac:dyDescent="0.25">
      <c r="A11" t="s">
        <v>27</v>
      </c>
      <c r="B11" t="s">
        <v>37</v>
      </c>
      <c r="C11" t="s">
        <v>39</v>
      </c>
      <c r="D11" t="s">
        <v>18</v>
      </c>
      <c r="E11" t="str">
        <f t="shared" si="1"/>
        <v>Rosa</v>
      </c>
      <c r="F11" t="s">
        <v>19</v>
      </c>
      <c r="G11">
        <v>5500</v>
      </c>
      <c r="H11">
        <v>4125</v>
      </c>
      <c r="I11">
        <f t="shared" si="2"/>
        <v>0.33333333333333326</v>
      </c>
      <c r="J11">
        <v>1375</v>
      </c>
      <c r="K11">
        <v>1</v>
      </c>
      <c r="L11">
        <v>1</v>
      </c>
      <c r="M11">
        <v>1</v>
      </c>
      <c r="O11">
        <f t="shared" si="0"/>
        <v>3</v>
      </c>
    </row>
    <row r="12" spans="1:15" x14ac:dyDescent="0.25">
      <c r="A12" t="s">
        <v>27</v>
      </c>
      <c r="B12" t="s">
        <v>37</v>
      </c>
      <c r="C12" t="s">
        <v>40</v>
      </c>
      <c r="D12" t="s">
        <v>41</v>
      </c>
      <c r="E12" t="str">
        <f t="shared" si="1"/>
        <v>Blan</v>
      </c>
      <c r="F12" t="s">
        <v>42</v>
      </c>
      <c r="G12">
        <v>6500</v>
      </c>
      <c r="H12">
        <v>4875</v>
      </c>
      <c r="I12">
        <f t="shared" si="2"/>
        <v>0.33333333333333326</v>
      </c>
      <c r="J12">
        <v>1625</v>
      </c>
      <c r="K12">
        <v>1</v>
      </c>
      <c r="L12">
        <v>1</v>
      </c>
      <c r="M12">
        <v>1</v>
      </c>
      <c r="N12">
        <v>1</v>
      </c>
      <c r="O12">
        <f t="shared" si="0"/>
        <v>4</v>
      </c>
    </row>
    <row r="13" spans="1:15" x14ac:dyDescent="0.25">
      <c r="A13" t="s">
        <v>27</v>
      </c>
      <c r="B13" t="s">
        <v>43</v>
      </c>
      <c r="C13" t="s">
        <v>44</v>
      </c>
      <c r="D13" t="s">
        <v>45</v>
      </c>
      <c r="E13" t="str">
        <f t="shared" si="1"/>
        <v>Negr</v>
      </c>
      <c r="F13" t="s">
        <v>36</v>
      </c>
      <c r="G13">
        <v>7900</v>
      </c>
      <c r="H13">
        <v>5925</v>
      </c>
      <c r="I13">
        <f t="shared" si="2"/>
        <v>0.33333333333333326</v>
      </c>
      <c r="J13">
        <v>1975</v>
      </c>
      <c r="K13">
        <v>1</v>
      </c>
      <c r="L13">
        <v>1</v>
      </c>
      <c r="M13">
        <v>1</v>
      </c>
      <c r="O13">
        <f t="shared" si="0"/>
        <v>3</v>
      </c>
    </row>
    <row r="14" spans="1:15" x14ac:dyDescent="0.25">
      <c r="A14" t="s">
        <v>27</v>
      </c>
      <c r="B14" t="s">
        <v>43</v>
      </c>
      <c r="C14" t="s">
        <v>46</v>
      </c>
      <c r="D14" t="s">
        <v>41</v>
      </c>
      <c r="E14" t="str">
        <f t="shared" si="1"/>
        <v>Blan</v>
      </c>
      <c r="F14" t="s">
        <v>42</v>
      </c>
      <c r="G14">
        <v>6900</v>
      </c>
      <c r="H14">
        <v>5175</v>
      </c>
      <c r="I14">
        <f t="shared" si="2"/>
        <v>0.33333333333333326</v>
      </c>
      <c r="J14">
        <v>1725</v>
      </c>
      <c r="K14">
        <v>1</v>
      </c>
      <c r="L14">
        <v>1</v>
      </c>
      <c r="M14">
        <v>1</v>
      </c>
      <c r="O14">
        <f t="shared" si="0"/>
        <v>3</v>
      </c>
    </row>
    <row r="15" spans="1:15" x14ac:dyDescent="0.25">
      <c r="A15" t="s">
        <v>27</v>
      </c>
      <c r="B15" t="s">
        <v>43</v>
      </c>
      <c r="C15" t="s">
        <v>47</v>
      </c>
      <c r="D15" t="s">
        <v>45</v>
      </c>
      <c r="E15" t="str">
        <f t="shared" si="1"/>
        <v>Gris</v>
      </c>
      <c r="F15" t="s">
        <v>48</v>
      </c>
      <c r="G15">
        <v>10500</v>
      </c>
      <c r="H15">
        <v>7875</v>
      </c>
      <c r="I15">
        <f t="shared" si="2"/>
        <v>0.33333333333333326</v>
      </c>
      <c r="J15">
        <v>2625</v>
      </c>
      <c r="K15">
        <v>1</v>
      </c>
      <c r="L15">
        <v>1</v>
      </c>
      <c r="M15">
        <v>1</v>
      </c>
      <c r="O15">
        <f t="shared" si="0"/>
        <v>3</v>
      </c>
    </row>
    <row r="16" spans="1:15" x14ac:dyDescent="0.25">
      <c r="A16" t="s">
        <v>49</v>
      </c>
      <c r="B16" t="s">
        <v>50</v>
      </c>
      <c r="C16" t="s">
        <v>51</v>
      </c>
      <c r="D16" t="s">
        <v>52</v>
      </c>
      <c r="E16" t="str">
        <f t="shared" si="1"/>
        <v>Gris</v>
      </c>
      <c r="F16" t="s">
        <v>53</v>
      </c>
      <c r="G16">
        <v>7500</v>
      </c>
      <c r="H16">
        <v>5625</v>
      </c>
      <c r="I16">
        <f t="shared" si="2"/>
        <v>0.33333333333333326</v>
      </c>
      <c r="J16">
        <f>+G16-H16</f>
        <v>1875</v>
      </c>
      <c r="K16">
        <v>1</v>
      </c>
      <c r="L16">
        <v>1</v>
      </c>
      <c r="M16">
        <v>1</v>
      </c>
      <c r="O16">
        <f t="shared" si="0"/>
        <v>3</v>
      </c>
    </row>
    <row r="17" spans="1:15" x14ac:dyDescent="0.25">
      <c r="A17" t="s">
        <v>49</v>
      </c>
      <c r="B17" t="s">
        <v>54</v>
      </c>
      <c r="C17" t="s">
        <v>55</v>
      </c>
      <c r="D17" t="s">
        <v>33</v>
      </c>
      <c r="E17" t="str">
        <f t="shared" si="1"/>
        <v>Gris</v>
      </c>
      <c r="F17" t="s">
        <v>31</v>
      </c>
      <c r="G17">
        <v>4500</v>
      </c>
      <c r="H17">
        <v>3375</v>
      </c>
      <c r="I17">
        <f t="shared" si="2"/>
        <v>0.33333333333333326</v>
      </c>
      <c r="J17">
        <v>1125</v>
      </c>
      <c r="K17">
        <v>1</v>
      </c>
      <c r="L17">
        <v>1</v>
      </c>
      <c r="M17">
        <v>1</v>
      </c>
      <c r="N17">
        <v>1</v>
      </c>
      <c r="O17">
        <f t="shared" si="0"/>
        <v>4</v>
      </c>
    </row>
    <row r="18" spans="1:15" x14ac:dyDescent="0.25">
      <c r="A18" t="s">
        <v>49</v>
      </c>
      <c r="B18" t="s">
        <v>54</v>
      </c>
      <c r="C18" t="s">
        <v>56</v>
      </c>
      <c r="D18" t="s">
        <v>57</v>
      </c>
      <c r="E18" t="str">
        <f t="shared" si="1"/>
        <v>Gris</v>
      </c>
      <c r="F18" t="s">
        <v>31</v>
      </c>
      <c r="G18">
        <v>4900</v>
      </c>
      <c r="H18">
        <v>3675</v>
      </c>
      <c r="I18">
        <f t="shared" si="2"/>
        <v>0.33333333333333326</v>
      </c>
      <c r="J18">
        <v>1225</v>
      </c>
      <c r="K18">
        <v>1</v>
      </c>
      <c r="L18">
        <v>1</v>
      </c>
      <c r="M18">
        <v>1</v>
      </c>
      <c r="O18">
        <f t="shared" si="0"/>
        <v>3</v>
      </c>
    </row>
    <row r="19" spans="1:15" x14ac:dyDescent="0.25">
      <c r="A19" t="s">
        <v>49</v>
      </c>
      <c r="B19" t="s">
        <v>58</v>
      </c>
      <c r="C19" t="s">
        <v>59</v>
      </c>
      <c r="D19" t="s">
        <v>60</v>
      </c>
      <c r="E19" t="str">
        <f t="shared" si="1"/>
        <v>Negr</v>
      </c>
      <c r="F19" t="s">
        <v>36</v>
      </c>
      <c r="G19">
        <v>2900</v>
      </c>
      <c r="H19">
        <v>2175</v>
      </c>
      <c r="I19">
        <f t="shared" si="2"/>
        <v>0.33333333333333326</v>
      </c>
      <c r="J19">
        <v>725</v>
      </c>
      <c r="K19">
        <v>1</v>
      </c>
      <c r="L19">
        <v>1</v>
      </c>
      <c r="M19">
        <v>1</v>
      </c>
      <c r="N19">
        <v>1</v>
      </c>
      <c r="O19">
        <f t="shared" si="0"/>
        <v>4</v>
      </c>
    </row>
    <row r="20" spans="1:15" x14ac:dyDescent="0.25">
      <c r="A20" t="s">
        <v>61</v>
      </c>
      <c r="B20" t="s">
        <v>62</v>
      </c>
      <c r="C20" t="s">
        <v>63</v>
      </c>
      <c r="D20" t="s">
        <v>64</v>
      </c>
      <c r="E20" t="str">
        <f t="shared" si="1"/>
        <v>Gris</v>
      </c>
      <c r="F20" t="s">
        <v>31</v>
      </c>
      <c r="G20">
        <v>5900</v>
      </c>
      <c r="H20">
        <v>4425</v>
      </c>
      <c r="I20">
        <f t="shared" si="2"/>
        <v>0.33333333333333326</v>
      </c>
      <c r="J20">
        <v>1475</v>
      </c>
      <c r="K20">
        <v>1</v>
      </c>
      <c r="L20">
        <v>1</v>
      </c>
      <c r="M20">
        <v>1</v>
      </c>
      <c r="O20">
        <f t="shared" si="0"/>
        <v>3</v>
      </c>
    </row>
    <row r="21" spans="1:15" x14ac:dyDescent="0.25">
      <c r="A21" t="s">
        <v>61</v>
      </c>
      <c r="B21" t="s">
        <v>65</v>
      </c>
      <c r="C21" t="s">
        <v>66</v>
      </c>
      <c r="D21" t="s">
        <v>33</v>
      </c>
      <c r="E21" t="str">
        <f t="shared" si="1"/>
        <v>Gris</v>
      </c>
      <c r="F21" t="s">
        <v>31</v>
      </c>
      <c r="G21">
        <v>3500</v>
      </c>
      <c r="H21">
        <v>2625</v>
      </c>
      <c r="I21">
        <f t="shared" si="2"/>
        <v>0.33333333333333326</v>
      </c>
      <c r="J21">
        <v>875</v>
      </c>
      <c r="K21">
        <v>1</v>
      </c>
      <c r="L21">
        <v>1</v>
      </c>
      <c r="M21">
        <v>1</v>
      </c>
      <c r="O21">
        <f t="shared" si="0"/>
        <v>3</v>
      </c>
    </row>
    <row r="22" spans="1:15" x14ac:dyDescent="0.25">
      <c r="A22" t="s">
        <v>61</v>
      </c>
      <c r="B22" t="s">
        <v>67</v>
      </c>
      <c r="C22" t="s">
        <v>68</v>
      </c>
      <c r="D22" t="s">
        <v>21</v>
      </c>
      <c r="E22" t="str">
        <f t="shared" si="1"/>
        <v>Rosa</v>
      </c>
      <c r="F22" t="s">
        <v>69</v>
      </c>
      <c r="G22">
        <v>3500</v>
      </c>
      <c r="H22">
        <v>2625</v>
      </c>
      <c r="I22">
        <f t="shared" si="2"/>
        <v>0.33333333333333326</v>
      </c>
      <c r="J22">
        <v>875</v>
      </c>
      <c r="K22">
        <v>1</v>
      </c>
      <c r="L22">
        <v>1</v>
      </c>
      <c r="M22">
        <v>1</v>
      </c>
      <c r="O22">
        <f t="shared" si="0"/>
        <v>3</v>
      </c>
    </row>
    <row r="23" spans="1:15" x14ac:dyDescent="0.25">
      <c r="A23" t="s">
        <v>61</v>
      </c>
      <c r="B23" t="s">
        <v>67</v>
      </c>
      <c r="C23" t="s">
        <v>70</v>
      </c>
      <c r="D23" t="s">
        <v>71</v>
      </c>
      <c r="E23" t="str">
        <f t="shared" si="1"/>
        <v>Blan</v>
      </c>
      <c r="F23" t="s">
        <v>72</v>
      </c>
      <c r="G23">
        <v>3500</v>
      </c>
      <c r="H23">
        <v>2625</v>
      </c>
      <c r="I23">
        <f t="shared" ref="I23:I29" si="3">+J23/H23</f>
        <v>0.33333333333333331</v>
      </c>
      <c r="J23">
        <v>875</v>
      </c>
      <c r="K23">
        <v>1</v>
      </c>
      <c r="L23">
        <v>1</v>
      </c>
      <c r="M23">
        <v>1</v>
      </c>
      <c r="O23">
        <f t="shared" si="0"/>
        <v>3</v>
      </c>
    </row>
    <row r="24" spans="1:15" x14ac:dyDescent="0.25">
      <c r="A24" t="s">
        <v>61</v>
      </c>
      <c r="B24" t="s">
        <v>67</v>
      </c>
      <c r="C24" t="s">
        <v>70</v>
      </c>
      <c r="D24" t="s">
        <v>71</v>
      </c>
      <c r="E24" t="str">
        <f t="shared" si="1"/>
        <v>Rosa</v>
      </c>
      <c r="F24" t="s">
        <v>69</v>
      </c>
      <c r="G24">
        <v>3500</v>
      </c>
      <c r="H24">
        <v>2625</v>
      </c>
      <c r="I24">
        <f t="shared" si="3"/>
        <v>0.33333333333333331</v>
      </c>
      <c r="J24">
        <v>875</v>
      </c>
      <c r="K24">
        <v>1</v>
      </c>
      <c r="L24">
        <v>1</v>
      </c>
      <c r="M24">
        <v>1</v>
      </c>
      <c r="O24">
        <f t="shared" si="0"/>
        <v>3</v>
      </c>
    </row>
    <row r="25" spans="1:15" x14ac:dyDescent="0.25">
      <c r="A25" t="s">
        <v>61</v>
      </c>
      <c r="B25" t="s">
        <v>67</v>
      </c>
      <c r="C25" t="s">
        <v>73</v>
      </c>
      <c r="D25" t="s">
        <v>74</v>
      </c>
      <c r="E25" t="str">
        <f t="shared" si="1"/>
        <v>Gris</v>
      </c>
      <c r="F25" t="s">
        <v>31</v>
      </c>
      <c r="G25">
        <v>3500</v>
      </c>
      <c r="H25">
        <v>2625</v>
      </c>
      <c r="I25">
        <f t="shared" si="3"/>
        <v>0.33333333333333331</v>
      </c>
      <c r="J25">
        <v>875</v>
      </c>
      <c r="K25">
        <v>1</v>
      </c>
      <c r="L25">
        <v>1</v>
      </c>
      <c r="M25">
        <v>1</v>
      </c>
      <c r="O25">
        <f t="shared" si="0"/>
        <v>3</v>
      </c>
    </row>
    <row r="26" spans="1:15" x14ac:dyDescent="0.25">
      <c r="A26" t="s">
        <v>61</v>
      </c>
      <c r="B26" t="s">
        <v>67</v>
      </c>
      <c r="C26" t="s">
        <v>75</v>
      </c>
      <c r="D26" t="s">
        <v>52</v>
      </c>
      <c r="E26" t="str">
        <f t="shared" si="1"/>
        <v>Gris</v>
      </c>
      <c r="F26" t="s">
        <v>53</v>
      </c>
      <c r="G26">
        <v>4900</v>
      </c>
      <c r="H26">
        <v>3675</v>
      </c>
      <c r="I26">
        <f t="shared" si="3"/>
        <v>0.33333333333333331</v>
      </c>
      <c r="J26">
        <v>1225</v>
      </c>
      <c r="K26">
        <v>1</v>
      </c>
      <c r="L26">
        <v>1</v>
      </c>
      <c r="M26">
        <v>1</v>
      </c>
      <c r="O26">
        <f t="shared" si="0"/>
        <v>3</v>
      </c>
    </row>
    <row r="27" spans="1:15" x14ac:dyDescent="0.25">
      <c r="A27" t="s">
        <v>61</v>
      </c>
      <c r="B27" t="s">
        <v>67</v>
      </c>
      <c r="C27" t="s">
        <v>76</v>
      </c>
      <c r="D27" t="s">
        <v>57</v>
      </c>
      <c r="E27" t="str">
        <f t="shared" si="1"/>
        <v>Gris</v>
      </c>
      <c r="F27" t="s">
        <v>31</v>
      </c>
      <c r="G27">
        <v>4500</v>
      </c>
      <c r="H27">
        <v>3375</v>
      </c>
      <c r="I27">
        <f t="shared" si="3"/>
        <v>0.33333333333333331</v>
      </c>
      <c r="J27">
        <v>1125</v>
      </c>
      <c r="K27">
        <v>1</v>
      </c>
      <c r="L27">
        <v>1</v>
      </c>
      <c r="M27">
        <v>1</v>
      </c>
      <c r="O27">
        <f t="shared" si="0"/>
        <v>3</v>
      </c>
    </row>
    <row r="28" spans="1:15" x14ac:dyDescent="0.25">
      <c r="A28" t="s">
        <v>61</v>
      </c>
      <c r="B28" t="s">
        <v>67</v>
      </c>
      <c r="C28" t="s">
        <v>77</v>
      </c>
      <c r="D28" t="s">
        <v>78</v>
      </c>
      <c r="E28" t="str">
        <f t="shared" si="1"/>
        <v>Negr</v>
      </c>
      <c r="F28" t="s">
        <v>36</v>
      </c>
      <c r="G28">
        <v>3900</v>
      </c>
      <c r="H28">
        <v>2925</v>
      </c>
      <c r="I28">
        <f t="shared" si="3"/>
        <v>0.33333333333333331</v>
      </c>
      <c r="J28">
        <v>975</v>
      </c>
      <c r="K28">
        <v>1</v>
      </c>
      <c r="L28">
        <v>1</v>
      </c>
      <c r="M28">
        <v>1</v>
      </c>
      <c r="O28">
        <f t="shared" si="0"/>
        <v>3</v>
      </c>
    </row>
    <row r="29" spans="1:15" x14ac:dyDescent="0.25">
      <c r="A29" t="s">
        <v>61</v>
      </c>
      <c r="B29" t="s">
        <v>67</v>
      </c>
      <c r="C29" t="s">
        <v>79</v>
      </c>
      <c r="D29" t="s">
        <v>80</v>
      </c>
      <c r="E29" t="str">
        <f t="shared" si="1"/>
        <v>Blan</v>
      </c>
      <c r="F29" t="s">
        <v>42</v>
      </c>
      <c r="G29">
        <v>3500</v>
      </c>
      <c r="H29">
        <v>2625</v>
      </c>
      <c r="I29">
        <f t="shared" si="3"/>
        <v>0.33333333333333331</v>
      </c>
      <c r="J29">
        <v>875</v>
      </c>
      <c r="K29">
        <v>1</v>
      </c>
      <c r="L29">
        <v>1</v>
      </c>
      <c r="M29">
        <v>1</v>
      </c>
      <c r="O29">
        <f t="shared" si="0"/>
        <v>3</v>
      </c>
    </row>
  </sheetData>
  <pageMargins left="0.25" right="0.25" top="0.75" bottom="0.75" header="0.3" footer="0.3"/>
  <pageSetup paperSize="9" scale="81" fitToHeight="0" orientation="landscape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B a s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 i : t y p e = " S a n d b o x E d i t o r T a b l e W i d g e t V i e w M o d e l K e y " & g t ; & l t ; T a b l e N a m e & g t ; B a s e & l t ; / T a b l e N a m e & g t ; & l t ; / K e y & g t ; & l t ; M a i n t a i n e r 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U P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U L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L T I M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T E R I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f   % & l t ; / K e y & g t ; & l t ; / a : K e y & g t ; & l t ; a : V a l u e 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f   $ & l t ; / K e y & g t ; & l t ; / a : K e y & g t ; & l t ; a : V a l u e 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 T a l l e s & l t ; / K e y & g t ; & l t ; / a : K e y & g t ; & l t ; a : V a l u e 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 d a t o s < / E x c e l T a b l e N a m e > < G e m i n i T a b l e I d > T a b l a 1 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 2 0 2 1 - 0 6 - 0 6 T 2 1 : 1 1 : 5 6 . 3 3 7 0 2 3 9 - 0 3 : 0 0 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I m p l i c i t M e a s u r e s & g t ; t r u e & l t ; / S h o w I m p l i c i t M e a s u r e s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B a s e & a m p ; g t ; & l t ; / K e y & g t ; & l t ; / D i a g r a m O b j e c t K e y & g t ; & l t ; D i a g r a m O b j e c t K e y & g t ; & l t ; K e y & g t ; T a b l e s \ B a s e & l t ; / K e y & g t ; & l t ; / D i a g r a m O b j e c t K e y & g t ; & l t ; D i a g r a m O b j e c t K e y & g t ; & l t ; K e y & g t ; T a b l e s \ T a b l a 1 \ C o l u m n s \ T I P O & l t ; / K e y & g t ; & l t ; / D i a g r a m O b j e c t K e y & g t ; & l t ; D i a g r a m O b j e c t K e y & g t ; & l t ; K e y & g t ; T a b l e s \ T a b l a 1 \ C o l u m n s \ G R U P O & l t ; / K e y & g t ; & l t ; / D i a g r a m O b j e c t K e y & g t ; & l t ; D i a g r a m O b j e c t K e y & g t ; & l t ; K e y & g t ; T a b l e s \ T a b l a 1 \ C o l u m n s \ A R T I C U L O S & l t ; / K e y & g t ; & l t ; / D i a g r a m O b j e c t K e y & g t ; & l t ; D i a g r a m O b j e c t K e y & g t ; & l t ; K e y & g t ; T a b l e s \ T a b l a 1 \ C o l u m n s \ L I N E A & l t ; / K e y & g t ; & l t ; / D i a g r a m O b j e c t K e y & g t ; & l t ; D i a g r a m O b j e c t K e y & g t ; & l t ; K e y & g t ; T a b l e s \ T a b l a 1 \ C o l u m n s \ T O N O & l t ; / K e y & g t ; & l t ; / D i a g r a m O b j e c t K e y & g t ; & l t ; D i a g r a m O b j e c t K e y & g t ; & l t ; K e y & g t ; T a b l e s \ T a b l a 1 \ C o l u m n s \ C O L O R & l t ; / K e y & g t ; & l t ; / D i a g r a m O b j e c t K e y & g t ; & l t ; D i a g r a m O b j e c t K e y & g t ; & l t ; K e y & g t ; T a b l e s \ T a b l a 1 \ C o l u m n s \ U L T I M O & l t ; / K e y & g t ; & l t ; / D i a g r a m O b j e c t K e y & g t ; & l t ; D i a g r a m O b j e c t K e y & g t ; & l t ; K e y & g t ; T a b l e s \ T a b l a 1 \ C o l u m n s \ A N T E R I O R & l t ; / K e y & g t ; & l t ; / D i a g r a m O b j e c t K e y & g t ; & l t ; D i a g r a m O b j e c t K e y & g t ; & l t ; K e y & g t ; T a b l e s \ T a b l a 1 \ C o l u m n s \ D i f   % & l t ; / K e y & g t ; & l t ; / D i a g r a m O b j e c t K e y & g t ; & l t ; D i a g r a m O b j e c t K e y & g t ; & l t ; K e y & g t ; T a b l e s \ T a b l a 1 \ C o l u m n s \ D i f   $ & l t ; / K e y & g t ; & l t ; / D i a g r a m O b j e c t K e y & g t ; & l t ; D i a g r a m O b j e c t K e y & g t ; & l t ; K e y & g t ; T a b l e s \ T a b l a 1 \ C o l u m n s \ 1 & l t ; / K e y & g t ; & l t ; / D i a g r a m O b j e c t K e y & g t ; & l t ; D i a g r a m O b j e c t K e y & g t ; & l t ; K e y & g t ; T a b l e s \ T a b l a 1 \ C o l u m n s \ 2 & l t ; / K e y & g t ; & l t ; / D i a g r a m O b j e c t K e y & g t ; & l t ; D i a g r a m O b j e c t K e y & g t ; & l t ; K e y & g t ; T a b l e s \ T a b l a 1 \ C o l u m n s \ 3 & l t ; / K e y & g t ; & l t ; / D i a g r a m O b j e c t K e y & g t ; & l t ; D i a g r a m O b j e c t K e y & g t ; & l t ; K e y & g t ; T a b l e s \ T a b l a 1 \ C o l u m n s \ 4 & l t ; / K e y & g t ; & l t ; / D i a g r a m O b j e c t K e y & g t ; & l t ; D i a g r a m O b j e c t K e y & g t ; & l t ; K e y & g t ; T a b l e s \ T a b l a 1 \ C o l u m n s \ T o t a l   T a l l e s & l t ; / K e y & g t ; & l t ; / D i a g r a m O b j e c t K e y & g t ; & l t ; D i a g r a m O b j e c t K e y & g t ; & l t ; K e y & g t ; T a b l e s \ B a s e \ S u m a   d e   U L T I M O \ A d d i t i o n a l   I n f o \ M e d i d a   i m p l � c i t a & l t ; / K e y & g t ; & l t ; / D i a g r a m O b j e c t K e y & g t ; & l t ; / A l l K e y s & g t ; & l t ; S e l e c t e d K e y s & g t ; & l t ; D i a g r a m O b j e c t K e y & g t ; & l t ; K e y & g t ; T a b l e s \ B a s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 T a g s \ T a b l e s \ & a m p ; l t ; T a b l e s \ B a s e & a m p ; g t ; & l t ; / K e y & g t ; & l t ; / a : K e y & g t ; & l t ; a : V a l u e 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& l t ; / K e y & g t ; & l t ; / a : K e y & g t ; & l t ; a : V a l u e   i : t y p e = " D i a g r a m D i s p l a y N o d e V i e w S t a t e " & g t ; & l t ; H e i g h t & g t ; 4 3 2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T I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G R U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A R T I C U L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L I N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T O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U L T I M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A N T E R I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D i f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D i f   $ & l t ; / K e y & g t ; & l t ; / a : K e y & g t ; & l t ; a : V a l u e 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T o t a l   T a l l e s & l t ; / K e y & g t ; & l t ; / a : K e y & g t ; & l t ; a : V a l u e 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\ S u m a   d e   U L T I M O \ A d d i t i o n a l 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a s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 i : t y p e = " S a n d b o x E d i t o r M e a s u r e G r i d K e y " & g t ; & l t ; T a b l e N a m e & g t ; B a s e & l t ; / T a b l e N a m e & g t ; & l t ; / K e y & g t ; & l t ; M a i n t a i n e r 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I P O & l t ; / K e y & g t ; & l t ; / D i a g r a m O b j e c t K e y & g t ; & l t ; D i a g r a m O b j e c t K e y & g t ; & l t ; K e y & g t ; C o l u m n s \ G R U P O & l t ; / K e y & g t ; & l t ; / D i a g r a m O b j e c t K e y & g t ; & l t ; D i a g r a m O b j e c t K e y & g t ; & l t ; K e y & g t ; C o l u m n s \ A R T I C U L O S & l t ; / K e y & g t ; & l t ; / D i a g r a m O b j e c t K e y & g t ; & l t ; D i a g r a m O b j e c t K e y & g t ; & l t ; K e y & g t ; C o l u m n s \ L I N E A & l t ; / K e y & g t ; & l t ; / D i a g r a m O b j e c t K e y & g t ; & l t ; D i a g r a m O b j e c t K e y & g t ; & l t ; K e y & g t ; C o l u m n s \ T O N O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U L T I M O & l t ; / K e y & g t ; & l t ; / D i a g r a m O b j e c t K e y & g t ; & l t ; D i a g r a m O b j e c t K e y & g t ; & l t ; K e y & g t ; C o l u m n s \ A N T E R I O R & l t ; / K e y & g t ; & l t ; / D i a g r a m O b j e c t K e y & g t ; & l t ; D i a g r a m O b j e c t K e y & g t ; & l t ; K e y & g t ; C o l u m n s \ D i f   % & l t ; / K e y & g t ; & l t ; / D i a g r a m O b j e c t K e y & g t ; & l t ; D i a g r a m O b j e c t K e y & g t ; & l t ; K e y & g t ; C o l u m n s \ D i f   $ & l t ; / K e y & g t ; & l t ; / D i a g r a m O b j e c t K e y & g t ; & l t ; D i a g r a m O b j e c t K e y & g t ; & l t ; K e y & g t ; C o l u m n s \ 1 & l t ; / K e y & g t ; & l t ; / D i a g r a m O b j e c t K e y & g t ; & l t ; D i a g r a m O b j e c t K e y & g t ; & l t ; K e y & g t ; C o l u m n s \ 2 & l t ; / K e y & g t ; & l t ; / D i a g r a m O b j e c t K e y & g t ; & l t ; D i a g r a m O b j e c t K e y & g t ; & l t ; K e y & g t ; C o l u m n s \ 3 & l t ; / K e y & g t ; & l t ; / D i a g r a m O b j e c t K e y & g t ; & l t ; D i a g r a m O b j e c t K e y & g t ; & l t ; K e y & g t ; C o l u m n s \ 4 & l t ; / K e y & g t ; & l t ; / D i a g r a m O b j e c t K e y & g t ; & l t ; D i a g r a m O b j e c t K e y & g t ; & l t ; K e y & g t ; C o l u m n s \ T o t a l   T a l l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L a y e d O u t & g t ; t r u e & l t ; / L a y e d O u t & g t ; & l t ; / M e a s u r e G r i d T e x t & g t ; & l t ; M e a s u r e G r i d T e x t & g t ; & l t ; C o l u m n & g t ; 1 & l t ; / C o l u m n & g t ; & l t ; L a y e d O u t & g t ; t r u e & l t ; / L a y e d O u t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U P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U L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N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L T I M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T E R I O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f   % & l t ; / K e y & g t ; & l t ; / a : K e y & g t ; & l t ; a : V a l u e 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f   $ & l t ; / K e y & g t ; & l t ; / a : K e y & g t ; & l t ; a : V a l u e 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 T a l l e s & l t ; / K e y & g t ; & l t ; / a : K e y & g t ; & l t ; a : V a l u e 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a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7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I P O & l t ; / s t r i n g & g t ; & l t ; / k e y & g t ; & l t ; v a l u e & g t ; & l t ; i n t & g t ; 3 2 1 & l t ; / i n t & g t ; & l t ; / v a l u e & g t ; & l t ; / i t e m & g t ; & l t ; i t e m & g t ; & l t ; k e y & g t ; & l t ; s t r i n g & g t ; G R U P O & l t ; / s t r i n g & g t ; & l t ; / k e y & g t ; & l t ; v a l u e & g t ; & l t ; i n t & g t ; 2 0 1 & l t ; / i n t & g t ; & l t ; / v a l u e & g t ; & l t ; / i t e m & g t ; & l t ; i t e m & g t ; & l t ; k e y & g t ; & l t ; s t r i n g & g t ; A R T I C U L O S & l t ; / s t r i n g & g t ; & l t ; / k e y & g t ; & l t ; v a l u e & g t ; & l t ; i n t & g t ; 1 0 4 & l t ; / i n t & g t ; & l t ; / v a l u e & g t ; & l t ; / i t e m & g t ; & l t ; i t e m & g t ; & l t ; k e y & g t ; & l t ; s t r i n g & g t ; L I N E A & l t ; / s t r i n g & g t ; & l t ; / k e y & g t ; & l t ; v a l u e & g t ; & l t ; i n t & g t ; 7 2 & l t ; / i n t & g t ; & l t ; / v a l u e & g t ; & l t ; / i t e m & g t ; & l t ; i t e m & g t ; & l t ; k e y & g t ; & l t ; s t r i n g & g t ; T O N O & l t ; / s t r i n g & g t ; & l t ; / k e y & g t ; & l t ; v a l u e & g t ; & l t ; i n t & g t ; 7 3 & l t ; / i n t & g t ; & l t ; / v a l u e & g t ; & l t ; / i t e m & g t ; & l t ; i t e m & g t ; & l t ; k e y & g t ; & l t ; s t r i n g & g t ; C O L O R & l t ; / s t r i n g & g t ; & l t ; / k e y & g t ; & l t ; v a l u e & g t ; & l t ; i n t & g t ; 7 8 & l t ; / i n t & g t ; & l t ; / v a l u e & g t ; & l t ; / i t e m & g t ; & l t ; i t e m & g t ; & l t ; k e y & g t ; & l t ; s t r i n g & g t ; U L T I M O & l t ; / s t r i n g & g t ; & l t ; / k e y & g t ; & l t ; v a l u e & g t ; & l t ; i n t & g t ; 3 2 6 & l t ; / i n t & g t ; & l t ; / v a l u e & g t ; & l t ; / i t e m & g t ; & l t ; i t e m & g t ; & l t ; k e y & g t ; & l t ; s t r i n g & g t ; A N T E R I O R & l t ; / s t r i n g & g t ; & l t ; / k e y & g t ; & l t ; v a l u e & g t ; & l t ; i n t & g t ; 9 9 & l t ; / i n t & g t ; & l t ; / v a l u e & g t ; & l t ; / i t e m & g t ; & l t ; i t e m & g t ; & l t ; k e y & g t ; & l t ; s t r i n g & g t ; D i f   % & l t ; / s t r i n g & g t ; & l t ; / k e y & g t ; & l t ; v a l u e & g t ; & l t ; i n t & g t ; 8 2 & l t ; / i n t & g t ; & l t ; / v a l u e & g t ; & l t ; / i t e m & g t ; & l t ; i t e m & g t ; & l t ; k e y & g t ; & l t ; s t r i n g & g t ; D i f   $ & l t ; / s t r i n g & g t ; & l t ; / k e y & g t ; & l t ; v a l u e & g t ; & l t ; i n t & g t ; 6 4 & l t ; / i n t & g t ; & l t ; / v a l u e & g t ; & l t ; / i t e m & g t ; & l t ; i t e m & g t ; & l t ; k e y & g t ; & l t ; s t r i n g & g t ; 1 & l t ; / s t r i n g & g t ; & l t ; / k e y & g t ; & l t ; v a l u e & g t ; & l t ; i n t & g t ; 4 3 & l t ; / i n t & g t ; & l t ; / v a l u e & g t ; & l t ; / i t e m & g t ; & l t ; i t e m & g t ; & l t ; k e y & g t ; & l t ; s t r i n g & g t ; 2 & l t ; / s t r i n g & g t ; & l t ; / k e y & g t ; & l t ; v a l u e & g t ; & l t ; i n t & g t ; 4 3 & l t ; / i n t & g t ; & l t ; / v a l u e & g t ; & l t ; / i t e m & g t ; & l t ; i t e m & g t ; & l t ; k e y & g t ; & l t ; s t r i n g & g t ; 3 & l t ; / s t r i n g & g t ; & l t ; / k e y & g t ; & l t ; v a l u e & g t ; & l t ; i n t & g t ; 4 3 & l t ; / i n t & g t ; & l t ; / v a l u e & g t ; & l t ; / i t e m & g t ; & l t ; i t e m & g t ; & l t ; k e y & g t ; & l t ; s t r i n g & g t ; 4 & l t ; / s t r i n g & g t ; & l t ; / k e y & g t ; & l t ; v a l u e & g t ; & l t ; i n t & g t ; 4 3 & l t ; / i n t & g t ; & l t ; / v a l u e & g t ; & l t ; / i t e m & g t ; & l t ; i t e m & g t ; & l t ; k e y & g t ; & l t ; s t r i n g & g t ; T o t a l   T a l l e s & l t ; / s t r i n g & g t ; & l t ; / k e y & g t ; & l t ; v a l u e & g t ; & l t ; i n t & g t ; 1 0 4 & l t ; / i n t & g t ; & l t ; / v a l u e & g t ; & l t ; / i t e m & g t ; & l t ; / C o l u m n W i d t h s & g t ; & l t ; C o l u m n D i s p l a y I n d e x & g t ; & l t ; i t e m & g t ; & l t ; k e y & g t ; & l t ; s t r i n g & g t ; T I P O & l t ; / s t r i n g & g t ; & l t ; / k e y & g t ; & l t ; v a l u e & g t ; & l t ; i n t & g t ; 0 & l t ; / i n t & g t ; & l t ; / v a l u e & g t ; & l t ; / i t e m & g t ; & l t ; i t e m & g t ; & l t ; k e y & g t ; & l t ; s t r i n g & g t ; G R U P O & l t ; / s t r i n g & g t ; & l t ; / k e y & g t ; & l t ; v a l u e & g t ; & l t ; i n t & g t ; 1 & l t ; / i n t & g t ; & l t ; / v a l u e & g t ; & l t ; / i t e m & g t ; & l t ; i t e m & g t ; & l t ; k e y & g t ; & l t ; s t r i n g & g t ; A R T I C U L O S & l t ; / s t r i n g & g t ; & l t ; / k e y & g t ; & l t ; v a l u e & g t ; & l t ; i n t & g t ; 2 & l t ; / i n t & g t ; & l t ; / v a l u e & g t ; & l t ; / i t e m & g t ; & l t ; i t e m & g t ; & l t ; k e y & g t ; & l t ; s t r i n g & g t ; L I N E A & l t ; / s t r i n g & g t ; & l t ; / k e y & g t ; & l t ; v a l u e & g t ; & l t ; i n t & g t ; 3 & l t ; / i n t & g t ; & l t ; / v a l u e & g t ; & l t ; / i t e m & g t ; & l t ; i t e m & g t ; & l t ; k e y & g t ; & l t ; s t r i n g & g t ; T O N O & l t ; / s t r i n g & g t ; & l t ; / k e y & g t ; & l t ; v a l u e & g t ; & l t ; i n t & g t ; 4 & l t ; / i n t & g t ; & l t ; / v a l u e & g t ; & l t ; / i t e m & g t ; & l t ; i t e m & g t ; & l t ; k e y & g t ; & l t ; s t r i n g & g t ; C O L O R & l t ; / s t r i n g & g t ; & l t ; / k e y & g t ; & l t ; v a l u e & g t ; & l t ; i n t & g t ; 5 & l t ; / i n t & g t ; & l t ; / v a l u e & g t ; & l t ; / i t e m & g t ; & l t ; i t e m & g t ; & l t ; k e y & g t ; & l t ; s t r i n g & g t ; U L T I M O & l t ; / s t r i n g & g t ; & l t ; / k e y & g t ; & l t ; v a l u e & g t ; & l t ; i n t & g t ; 6 & l t ; / i n t & g t ; & l t ; / v a l u e & g t ; & l t ; / i t e m & g t ; & l t ; i t e m & g t ; & l t ; k e y & g t ; & l t ; s t r i n g & g t ; A N T E R I O R & l t ; / s t r i n g & g t ; & l t ; / k e y & g t ; & l t ; v a l u e & g t ; & l t ; i n t & g t ; 7 & l t ; / i n t & g t ; & l t ; / v a l u e & g t ; & l t ; / i t e m & g t ; & l t ; i t e m & g t ; & l t ; k e y & g t ; & l t ; s t r i n g & g t ; D i f   % & l t ; / s t r i n g & g t ; & l t ; / k e y & g t ; & l t ; v a l u e & g t ; & l t ; i n t & g t ; 8 & l t ; / i n t & g t ; & l t ; / v a l u e & g t ; & l t ; / i t e m & g t ; & l t ; i t e m & g t ; & l t ; k e y & g t ; & l t ; s t r i n g & g t ; D i f   $ & l t ; / s t r i n g & g t ; & l t ; / k e y & g t ; & l t ; v a l u e & g t ; & l t ; i n t & g t ; 9 & l t ; / i n t & g t ; & l t ; / v a l u e & g t ; & l t ; / i t e m & g t ; & l t ; i t e m & g t ; & l t ; k e y & g t ; & l t ; s t r i n g & g t ; 1 & l t ; / s t r i n g & g t ; & l t ; / k e y & g t ; & l t ; v a l u e & g t ; & l t ; i n t & g t ; 1 0 & l t ; / i n t & g t ; & l t ; / v a l u e & g t ; & l t ; / i t e m & g t ; & l t ; i t e m & g t ; & l t ; k e y & g t ; & l t ; s t r i n g & g t ; 2 & l t ; / s t r i n g & g t ; & l t ; / k e y & g t ; & l t ; v a l u e & g t ; & l t ; i n t & g t ; 1 1 & l t ; / i n t & g t ; & l t ; / v a l u e & g t ; & l t ; / i t e m & g t ; & l t ; i t e m & g t ; & l t ; k e y & g t ; & l t ; s t r i n g & g t ; 3 & l t ; / s t r i n g & g t ; & l t ; / k e y & g t ; & l t ; v a l u e & g t ; & l t ; i n t & g t ; 1 2 & l t ; / i n t & g t ; & l t ; / v a l u e & g t ; & l t ; / i t e m & g t ; & l t ; i t e m & g t ; & l t ; k e y & g t ; & l t ; s t r i n g & g t ; 4 & l t ; / s t r i n g & g t ; & l t ; / k e y & g t ; & l t ; v a l u e & g t ; & l t ; i n t & g t ; 1 3 & l t ; / i n t & g t ; & l t ; / v a l u e & g t ; & l t ; / i t e m & g t ; & l t ; i t e m & g t ; & l t ; k e y & g t ; & l t ; s t r i n g & g t ; T o t a l   T a l l e s & l t ; / s t r i n g & g t ; & l t ; / k e y & g t ; & l t ; v a l u e & g t ; & l t ; i n t & g t ; 1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8 7 b 8 4 a 4 4 - 8 0 a 1 - 4 a e d - 9 9 a 4 - c 0 9 1 6 3 a d b e 4 1 " > < C u s t o m C o n t e n t > < ! [ C D A T A [ < ? x m l   v e r s i o n = " 1 . 0 "   e n c o d i n g = " u t f - 1 6 " ? > < S e t t i n g s > < C a l c u l a t e d F i e l d s > < i t e m > < M e a s u r e N a m e > P r o m e d i o < / M e a s u r e N a m e > < D i s p l a y N a m e > P r o m e d i o < / D i s p l a y N a m e > < V i s i b l e > F a l s e < / V i s i b l e > < S u b c o l u m n s > < i t e m > < R o l e > V a l u e < / R o l e > < D i s p l a y N a m e > V a l o r   d e   P r o m e d i o < / D i s p l a y N a m e > < V i s i b l e > F a l s e < / V i s i b l e > < / i t e m > < i t e m > < R o l e > S t a t u s < / R o l e > < D i s p l a y N a m e > E s t a d o   d e   P r o m e d i o < / D i s p l a y N a m e > < V i s i b l e > F a l s e < / V i s i b l e > < / i t e m > < i t e m > < R o l e > G o a l < / R o l e > < D i s p l a y N a m e > D e s t i n o   d e   P r o m e d i o 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AEFDE53-8D9A-4D08-9274-C20CD4B40540}">
  <ds:schemaRefs/>
</ds:datastoreItem>
</file>

<file path=customXml/itemProps10.xml><?xml version="1.0" encoding="utf-8"?>
<ds:datastoreItem xmlns:ds="http://schemas.openxmlformats.org/officeDocument/2006/customXml" ds:itemID="{B3D371B7-0F8A-414D-B152-E6677E2E0BEE}">
  <ds:schemaRefs/>
</ds:datastoreItem>
</file>

<file path=customXml/itemProps11.xml><?xml version="1.0" encoding="utf-8"?>
<ds:datastoreItem xmlns:ds="http://schemas.openxmlformats.org/officeDocument/2006/customXml" ds:itemID="{A44B525A-AB97-4AB8-BE6C-B05633B7020E}">
  <ds:schemaRefs/>
</ds:datastoreItem>
</file>

<file path=customXml/itemProps12.xml><?xml version="1.0" encoding="utf-8"?>
<ds:datastoreItem xmlns:ds="http://schemas.openxmlformats.org/officeDocument/2006/customXml" ds:itemID="{D5408228-4006-4BB8-A60D-DBC17C006512}">
  <ds:schemaRefs/>
</ds:datastoreItem>
</file>

<file path=customXml/itemProps13.xml><?xml version="1.0" encoding="utf-8"?>
<ds:datastoreItem xmlns:ds="http://schemas.openxmlformats.org/officeDocument/2006/customXml" ds:itemID="{F31AB1E9-BBBC-4340-8F9E-7FAE5D3DD197}">
  <ds:schemaRefs/>
</ds:datastoreItem>
</file>

<file path=customXml/itemProps14.xml><?xml version="1.0" encoding="utf-8"?>
<ds:datastoreItem xmlns:ds="http://schemas.openxmlformats.org/officeDocument/2006/customXml" ds:itemID="{09A3FE49-9ABE-4BE5-92B5-86B3BA0800FB}">
  <ds:schemaRefs/>
</ds:datastoreItem>
</file>

<file path=customXml/itemProps15.xml><?xml version="1.0" encoding="utf-8"?>
<ds:datastoreItem xmlns:ds="http://schemas.openxmlformats.org/officeDocument/2006/customXml" ds:itemID="{8D2017F2-B086-4AAA-9464-D1A5F56B314E}">
  <ds:schemaRefs/>
</ds:datastoreItem>
</file>

<file path=customXml/itemProps16.xml><?xml version="1.0" encoding="utf-8"?>
<ds:datastoreItem xmlns:ds="http://schemas.openxmlformats.org/officeDocument/2006/customXml" ds:itemID="{0129F629-C408-46EA-B2B0-232060A27EE2}">
  <ds:schemaRefs/>
</ds:datastoreItem>
</file>

<file path=customXml/itemProps17.xml><?xml version="1.0" encoding="utf-8"?>
<ds:datastoreItem xmlns:ds="http://schemas.openxmlformats.org/officeDocument/2006/customXml" ds:itemID="{5A9A0C3A-AB64-4D7F-B041-A7B1A0C70411}">
  <ds:schemaRefs/>
</ds:datastoreItem>
</file>

<file path=customXml/itemProps18.xml><?xml version="1.0" encoding="utf-8"?>
<ds:datastoreItem xmlns:ds="http://schemas.openxmlformats.org/officeDocument/2006/customXml" ds:itemID="{9C48BB60-979C-4AAE-9EF3-6603A8E4CA65}">
  <ds:schemaRefs/>
</ds:datastoreItem>
</file>

<file path=customXml/itemProps19.xml><?xml version="1.0" encoding="utf-8"?>
<ds:datastoreItem xmlns:ds="http://schemas.openxmlformats.org/officeDocument/2006/customXml" ds:itemID="{E0D2D4C2-C9FF-4DDC-A809-EAC7C2D40372}">
  <ds:schemaRefs/>
</ds:datastoreItem>
</file>

<file path=customXml/itemProps2.xml><?xml version="1.0" encoding="utf-8"?>
<ds:datastoreItem xmlns:ds="http://schemas.openxmlformats.org/officeDocument/2006/customXml" ds:itemID="{522EF030-8EF5-4284-99CF-CC8B122073D5}">
  <ds:schemaRefs/>
</ds:datastoreItem>
</file>

<file path=customXml/itemProps3.xml><?xml version="1.0" encoding="utf-8"?>
<ds:datastoreItem xmlns:ds="http://schemas.openxmlformats.org/officeDocument/2006/customXml" ds:itemID="{327CBE76-1F78-4B36-887F-9CD8F0107BDE}">
  <ds:schemaRefs/>
</ds:datastoreItem>
</file>

<file path=customXml/itemProps4.xml><?xml version="1.0" encoding="utf-8"?>
<ds:datastoreItem xmlns:ds="http://schemas.openxmlformats.org/officeDocument/2006/customXml" ds:itemID="{5978CB04-206E-4369-BD49-D53A0D653348}">
  <ds:schemaRefs/>
</ds:datastoreItem>
</file>

<file path=customXml/itemProps5.xml><?xml version="1.0" encoding="utf-8"?>
<ds:datastoreItem xmlns:ds="http://schemas.openxmlformats.org/officeDocument/2006/customXml" ds:itemID="{F82C5135-5AB4-4764-A49E-25EF9C9079E2}">
  <ds:schemaRefs/>
</ds:datastoreItem>
</file>

<file path=customXml/itemProps6.xml><?xml version="1.0" encoding="utf-8"?>
<ds:datastoreItem xmlns:ds="http://schemas.openxmlformats.org/officeDocument/2006/customXml" ds:itemID="{3CF07B48-925E-48BC-A110-8A2F377A7CFD}">
  <ds:schemaRefs/>
</ds:datastoreItem>
</file>

<file path=customXml/itemProps7.xml><?xml version="1.0" encoding="utf-8"?>
<ds:datastoreItem xmlns:ds="http://schemas.openxmlformats.org/officeDocument/2006/customXml" ds:itemID="{85BDB341-4A00-40E8-B0B9-45001A4300E9}">
  <ds:schemaRefs/>
</ds:datastoreItem>
</file>

<file path=customXml/itemProps8.xml><?xml version="1.0" encoding="utf-8"?>
<ds:datastoreItem xmlns:ds="http://schemas.openxmlformats.org/officeDocument/2006/customXml" ds:itemID="{A9967975-15D4-4AB0-96EF-2FEA7A79370D}">
  <ds:schemaRefs/>
</ds:datastoreItem>
</file>

<file path=customXml/itemProps9.xml><?xml version="1.0" encoding="utf-8"?>
<ds:datastoreItem xmlns:ds="http://schemas.openxmlformats.org/officeDocument/2006/customXml" ds:itemID="{E847E869-4E90-428F-B2BD-4AFF26CE39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CatalogoPijamasCaroCuore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.</dc:creator>
  <cp:lastModifiedBy>Rama .</cp:lastModifiedBy>
  <cp:lastPrinted>2021-06-04T22:28:24Z</cp:lastPrinted>
  <dcterms:created xsi:type="dcterms:W3CDTF">2021-05-10T10:58:08Z</dcterms:created>
  <dcterms:modified xsi:type="dcterms:W3CDTF">2021-06-07T00:11:56Z</dcterms:modified>
</cp:coreProperties>
</file>