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hall\Documents\ZX_ECU_Files\rom data\"/>
    </mc:Choice>
  </mc:AlternateContent>
  <xr:revisionPtr revIDLastSave="0" documentId="13_ncr:1_{0033BA48-629C-4EC7-A625-23DBCDF11D92}" xr6:coauthVersionLast="36" xr6:coauthVersionMax="36" xr10:uidLastSave="{00000000-0000-0000-0000-000000000000}"/>
  <bookViews>
    <workbookView xWindow="0" yWindow="3150" windowWidth="27795" windowHeight="8670" xr2:uid="{00000000-000D-0000-FFFF-FFFF00000000}"/>
  </bookViews>
  <sheets>
    <sheet name="Sheet2" sheetId="2" r:id="rId1"/>
  </sheets>
  <definedNames>
    <definedName name="ExternalData_1" localSheetId="0" hidden="1">Sheet2!$A$1:$R$109</definedName>
    <definedName name="NOP" localSheetId="0">Sheet2!$T$102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09" i="2" l="1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T109" i="2"/>
  <c r="AC22" i="2"/>
  <c r="AD22" i="2"/>
  <c r="AE22" i="2"/>
  <c r="AF22" i="2"/>
  <c r="AG22" i="2"/>
  <c r="AH22" i="2"/>
  <c r="AI22" i="2"/>
  <c r="AB22" i="2"/>
  <c r="U22" i="2"/>
  <c r="V22" i="2"/>
  <c r="W22" i="2"/>
  <c r="X22" i="2"/>
  <c r="Y22" i="2"/>
  <c r="Z22" i="2"/>
  <c r="AA22" i="2"/>
  <c r="T22" i="2"/>
  <c r="T18" i="2"/>
  <c r="AC20" i="2"/>
  <c r="AD20" i="2"/>
  <c r="AE20" i="2"/>
  <c r="AF20" i="2"/>
  <c r="AG20" i="2"/>
  <c r="AH20" i="2"/>
  <c r="AI20" i="2"/>
  <c r="AB20" i="2"/>
  <c r="U20" i="2"/>
  <c r="V20" i="2"/>
  <c r="W20" i="2"/>
  <c r="X20" i="2"/>
  <c r="Y20" i="2"/>
  <c r="Z20" i="2"/>
  <c r="AA20" i="2"/>
  <c r="T20" i="2"/>
  <c r="AC18" i="2" l="1"/>
  <c r="AD18" i="2"/>
  <c r="AE18" i="2"/>
  <c r="AF18" i="2"/>
  <c r="AG18" i="2"/>
  <c r="AH18" i="2"/>
  <c r="AI18" i="2"/>
  <c r="AB18" i="2"/>
  <c r="U18" i="2"/>
  <c r="V18" i="2"/>
  <c r="W18" i="2"/>
  <c r="X18" i="2"/>
  <c r="Y18" i="2"/>
  <c r="Z18" i="2"/>
  <c r="AA18" i="2"/>
  <c r="Z7" i="2" l="1"/>
  <c r="AA7" i="2"/>
  <c r="AB7" i="2"/>
  <c r="Y7" i="2"/>
  <c r="U106" i="2" l="1"/>
  <c r="V106" i="2"/>
  <c r="W106" i="2"/>
  <c r="X106" i="2"/>
  <c r="Y106" i="2"/>
  <c r="Z106" i="2"/>
  <c r="AA106" i="2"/>
  <c r="T106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T23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T17" i="2"/>
  <c r="U12" i="2" l="1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T12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T104" i="2"/>
  <c r="U7" i="2" l="1"/>
  <c r="V7" i="2"/>
  <c r="W7" i="2"/>
  <c r="T7" i="2"/>
  <c r="T92" i="2"/>
  <c r="U88" i="2" l="1"/>
  <c r="V88" i="2"/>
  <c r="W88" i="2"/>
  <c r="X88" i="2"/>
  <c r="Y88" i="2"/>
  <c r="Z88" i="2"/>
  <c r="AA88" i="2"/>
  <c r="T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56k_01_TIMING_EDIT_1982MT" description="Connection to the '256k_01_TIMING_EDIT_1982MT' query in the workbook." type="5" refreshedVersion="6" background="1" saveData="1">
    <dbPr connection="Provider=Microsoft.Mashup.OleDb.1;Data Source=$Workbook$;Location=256k_01_TIMING_EDIT_1982MT;Extended Properties=&quot;&quot;" command="SELECT * FROM [256k_01_TIMING_EDIT_1982MT]"/>
  </connection>
</connections>
</file>

<file path=xl/sharedStrings.xml><?xml version="1.0" encoding="utf-8"?>
<sst xmlns="http://schemas.openxmlformats.org/spreadsheetml/2006/main" count="1553" uniqueCount="440">
  <si>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</si>
  <si>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</si>
  <si>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</si>
  <si>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</si>
  <si>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</si>
  <si>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</si>
  <si>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</si>
  <si>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</si>
  <si>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</si>
  <si>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</si>
  <si>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</si>
  <si>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</si>
  <si>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</si>
  <si>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0E</t>
  </si>
  <si>
    <t>FF</t>
  </si>
  <si>
    <t>0F</t>
  </si>
  <si>
    <t>9A</t>
  </si>
  <si>
    <t>96</t>
  </si>
  <si>
    <t>39</t>
  </si>
  <si>
    <t>44</t>
  </si>
  <si>
    <t>56</t>
  </si>
  <si>
    <t>58</t>
  </si>
  <si>
    <t>2A</t>
  </si>
  <si>
    <t>28</t>
  </si>
  <si>
    <t>2B</t>
  </si>
  <si>
    <t>29</t>
  </si>
  <si>
    <t>89</t>
  </si>
  <si>
    <t>16</t>
  </si>
  <si>
    <t>86</t>
  </si>
  <si>
    <t>11</t>
  </si>
  <si>
    <t>30</t>
  </si>
  <si>
    <t>85</t>
  </si>
  <si>
    <t>27</t>
  </si>
  <si>
    <t>E8</t>
  </si>
  <si>
    <t>20</t>
  </si>
  <si>
    <t>4F</t>
  </si>
  <si>
    <t>7D</t>
  </si>
  <si>
    <t>13</t>
  </si>
  <si>
    <t>78</t>
  </si>
  <si>
    <t>79</t>
  </si>
  <si>
    <t>24</t>
  </si>
  <si>
    <t>32</t>
  </si>
  <si>
    <t>33</t>
  </si>
  <si>
    <t>37</t>
  </si>
  <si>
    <t>D0</t>
  </si>
  <si>
    <t>92</t>
  </si>
  <si>
    <t>18</t>
  </si>
  <si>
    <t>7A</t>
  </si>
  <si>
    <t>25</t>
  </si>
  <si>
    <t>2D</t>
  </si>
  <si>
    <t>1A</t>
  </si>
  <si>
    <t>2F</t>
  </si>
  <si>
    <t>2E</t>
  </si>
  <si>
    <t>2C</t>
  </si>
  <si>
    <t>1B</t>
  </si>
  <si>
    <t>81</t>
  </si>
  <si>
    <t>23</t>
  </si>
  <si>
    <t>5F</t>
  </si>
  <si>
    <t>53</t>
  </si>
  <si>
    <t>A6</t>
  </si>
  <si>
    <t>A0</t>
  </si>
  <si>
    <t>12</t>
  </si>
  <si>
    <t>40</t>
  </si>
  <si>
    <t>50</t>
  </si>
  <si>
    <t>57</t>
  </si>
  <si>
    <t>71</t>
  </si>
  <si>
    <t>A2</t>
  </si>
  <si>
    <t>5A</t>
  </si>
  <si>
    <t>26</t>
  </si>
  <si>
    <t>10</t>
  </si>
  <si>
    <t>68</t>
  </si>
  <si>
    <t>6C</t>
  </si>
  <si>
    <t>6B</t>
  </si>
  <si>
    <t>1E</t>
  </si>
  <si>
    <t>1F</t>
  </si>
  <si>
    <t>55</t>
  </si>
  <si>
    <t>6F</t>
  </si>
  <si>
    <t>48</t>
  </si>
  <si>
    <t>6A</t>
  </si>
  <si>
    <t>6E</t>
  </si>
  <si>
    <t>90</t>
  </si>
  <si>
    <t>7F</t>
  </si>
  <si>
    <t>5B</t>
  </si>
  <si>
    <t>1C</t>
  </si>
  <si>
    <t>74</t>
  </si>
  <si>
    <t>4B</t>
  </si>
  <si>
    <t>D2</t>
  </si>
  <si>
    <t>4C</t>
  </si>
  <si>
    <t>84</t>
  </si>
  <si>
    <t>B6</t>
  </si>
  <si>
    <t>8B</t>
  </si>
  <si>
    <t>7C</t>
  </si>
  <si>
    <t>60</t>
  </si>
  <si>
    <t>70</t>
  </si>
  <si>
    <t>63</t>
  </si>
  <si>
    <t>CE</t>
  </si>
  <si>
    <t>C0</t>
  </si>
  <si>
    <t>47</t>
  </si>
  <si>
    <t>4A</t>
  </si>
  <si>
    <t>1D</t>
  </si>
  <si>
    <t>3C</t>
  </si>
  <si>
    <t>80</t>
  </si>
  <si>
    <t>34</t>
  </si>
  <si>
    <t>67</t>
  </si>
  <si>
    <t>7E</t>
  </si>
  <si>
    <t>A5</t>
  </si>
  <si>
    <t>61</t>
  </si>
  <si>
    <t>62</t>
  </si>
  <si>
    <t>64</t>
  </si>
  <si>
    <t>15</t>
  </si>
  <si>
    <t>14</t>
  </si>
  <si>
    <t>41</t>
  </si>
  <si>
    <t>45</t>
  </si>
  <si>
    <t>65</t>
  </si>
  <si>
    <t>66</t>
  </si>
  <si>
    <t>B8</t>
  </si>
  <si>
    <t>9C</t>
  </si>
  <si>
    <t>21</t>
  </si>
  <si>
    <t>22</t>
  </si>
  <si>
    <t>A8</t>
  </si>
  <si>
    <t>17</t>
  </si>
  <si>
    <t>19</t>
  </si>
  <si>
    <t>A7</t>
  </si>
  <si>
    <t>8F</t>
  </si>
  <si>
    <t>3F</t>
  </si>
  <si>
    <t>F2</t>
  </si>
  <si>
    <t>B0</t>
  </si>
  <si>
    <t>88</t>
  </si>
  <si>
    <t>9D</t>
  </si>
  <si>
    <t>3B</t>
  </si>
  <si>
    <t>4E</t>
  </si>
  <si>
    <t>FB</t>
  </si>
  <si>
    <t>46</t>
  </si>
  <si>
    <t>82</t>
  </si>
  <si>
    <t>C8</t>
  </si>
  <si>
    <t>8D</t>
  </si>
  <si>
    <t>35</t>
  </si>
  <si>
    <t>3E</t>
  </si>
  <si>
    <t>A9</t>
  </si>
  <si>
    <t>AA</t>
  </si>
  <si>
    <t>3A</t>
  </si>
  <si>
    <t>5E</t>
  </si>
  <si>
    <t>38</t>
  </si>
  <si>
    <t>AC</t>
  </si>
  <si>
    <t>43</t>
  </si>
  <si>
    <t>4D</t>
  </si>
  <si>
    <t>87</t>
  </si>
  <si>
    <t>77</t>
  </si>
  <si>
    <t>42</t>
  </si>
  <si>
    <t>F5</t>
  </si>
  <si>
    <t>3D</t>
  </si>
  <si>
    <t>BA</t>
  </si>
  <si>
    <t>E9</t>
  </si>
  <si>
    <t>72</t>
  </si>
  <si>
    <t>CD</t>
  </si>
  <si>
    <t>DD</t>
  </si>
  <si>
    <t>DA</t>
  </si>
  <si>
    <t>7EF8</t>
  </si>
  <si>
    <t>7F08</t>
  </si>
  <si>
    <t>7F18</t>
  </si>
  <si>
    <t>7F28</t>
  </si>
  <si>
    <t>0040</t>
  </si>
  <si>
    <t>0060</t>
  </si>
  <si>
    <t>0080</t>
  </si>
  <si>
    <t>00A0</t>
  </si>
  <si>
    <t>00C0</t>
  </si>
  <si>
    <t>00E0</t>
  </si>
  <si>
    <t>0100</t>
  </si>
  <si>
    <t>0120</t>
  </si>
  <si>
    <t>0140</t>
  </si>
  <si>
    <t>0150</t>
  </si>
  <si>
    <t>0160</t>
  </si>
  <si>
    <t>0170</t>
  </si>
  <si>
    <t>0180</t>
  </si>
  <si>
    <t>01A0</t>
  </si>
  <si>
    <t>01E0</t>
  </si>
  <si>
    <t>0200</t>
  </si>
  <si>
    <t>0020</t>
  </si>
  <si>
    <t>0028</t>
  </si>
  <si>
    <t>01C0</t>
  </si>
  <si>
    <t>0050</t>
  </si>
  <si>
    <t>0070</t>
  </si>
  <si>
    <t>0090</t>
  </si>
  <si>
    <t>00B0</t>
  </si>
  <si>
    <t>005C</t>
  </si>
  <si>
    <t>006C</t>
  </si>
  <si>
    <t>007B</t>
  </si>
  <si>
    <t>008A</t>
  </si>
  <si>
    <t>009A</t>
  </si>
  <si>
    <t>00F0</t>
  </si>
  <si>
    <t>0130</t>
  </si>
  <si>
    <t>32K_address</t>
  </si>
  <si>
    <t>8K_address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</si>
  <si>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</si>
  <si>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</si>
  <si>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</si>
  <si>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</si>
  <si>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</si>
  <si>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</si>
  <si>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</si>
  <si>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</si>
  <si>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</si>
  <si>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B</t>
  </si>
  <si>
    <t>C</t>
  </si>
  <si>
    <t>D</t>
  </si>
  <si>
    <t>F</t>
  </si>
  <si>
    <t>0</t>
  </si>
  <si>
    <t>A</t>
  </si>
  <si>
    <t>E</t>
  </si>
  <si>
    <t>ADDRESS_REF</t>
  </si>
  <si>
    <t>NOTES</t>
  </si>
  <si>
    <t>0x7B00</t>
  </si>
  <si>
    <t>0x7B10</t>
  </si>
  <si>
    <t>0x7B20</t>
  </si>
  <si>
    <t>0x7B30</t>
  </si>
  <si>
    <t>0x7B40</t>
  </si>
  <si>
    <t>0x7B50</t>
  </si>
  <si>
    <t>0x7B60</t>
  </si>
  <si>
    <t>0x7B70</t>
  </si>
  <si>
    <t>0x7B80</t>
  </si>
  <si>
    <t>0x7B90</t>
  </si>
  <si>
    <t>0x7BA0</t>
  </si>
  <si>
    <t>0x7BB0</t>
  </si>
  <si>
    <t>0x7BC0</t>
  </si>
  <si>
    <t>0x7BD0</t>
  </si>
  <si>
    <t>0x7BE0</t>
  </si>
  <si>
    <t>0x7BF0</t>
  </si>
  <si>
    <t>0x7C00</t>
  </si>
  <si>
    <t>0x7C10</t>
  </si>
  <si>
    <t>0x7C20</t>
  </si>
  <si>
    <t>0x7C30</t>
  </si>
  <si>
    <t>0x7C40</t>
  </si>
  <si>
    <t>0x7C50</t>
  </si>
  <si>
    <t>0x7C60</t>
  </si>
  <si>
    <t>0x7C70</t>
  </si>
  <si>
    <t>0x7C80</t>
  </si>
  <si>
    <t>0x7C90</t>
  </si>
  <si>
    <t>0x7CA0</t>
  </si>
  <si>
    <t>0x7CB0</t>
  </si>
  <si>
    <t>0x7CC0</t>
  </si>
  <si>
    <t>0x7CD0</t>
  </si>
  <si>
    <t>0x7CE0</t>
  </si>
  <si>
    <t>0x7CF0</t>
  </si>
  <si>
    <t>0x7D00</t>
  </si>
  <si>
    <t>0x7D10</t>
  </si>
  <si>
    <t>0x7D20</t>
  </si>
  <si>
    <t>0x7D30</t>
  </si>
  <si>
    <t>0x7D40</t>
  </si>
  <si>
    <t>0x7D50</t>
  </si>
  <si>
    <t>0x7D60</t>
  </si>
  <si>
    <t>0x7D70</t>
  </si>
  <si>
    <t>0x7D80</t>
  </si>
  <si>
    <t>0x7D90</t>
  </si>
  <si>
    <t>0x7DA0</t>
  </si>
  <si>
    <t>0x7DB0</t>
  </si>
  <si>
    <t>0x7DC0</t>
  </si>
  <si>
    <t>0x7DD0</t>
  </si>
  <si>
    <t>0x7DE0</t>
  </si>
  <si>
    <t>0x7DF0</t>
  </si>
  <si>
    <t>0x7E00</t>
  </si>
  <si>
    <t>0x7E10</t>
  </si>
  <si>
    <t>0x7E20</t>
  </si>
  <si>
    <t>0x7E30</t>
  </si>
  <si>
    <t>0x7E40</t>
  </si>
  <si>
    <t>0x7E50</t>
  </si>
  <si>
    <t>0x7E60</t>
  </si>
  <si>
    <t>0x7E70</t>
  </si>
  <si>
    <t>0x7E80</t>
  </si>
  <si>
    <t>0x7E90</t>
  </si>
  <si>
    <t>0x7EA0</t>
  </si>
  <si>
    <t>0x7EB0</t>
  </si>
  <si>
    <t>0x7EC0</t>
  </si>
  <si>
    <t>0x7ED0</t>
  </si>
  <si>
    <t>0x7EE0</t>
  </si>
  <si>
    <t>0x7EF0</t>
  </si>
  <si>
    <t>0x7F00</t>
  </si>
  <si>
    <t>0x7F10</t>
  </si>
  <si>
    <t>0x7F20</t>
  </si>
  <si>
    <t>0x7F30</t>
  </si>
  <si>
    <t>0x7F40</t>
  </si>
  <si>
    <t>0x7F50</t>
  </si>
  <si>
    <t>0x7F60</t>
  </si>
  <si>
    <t>0x7F70</t>
  </si>
  <si>
    <t>0x7F80</t>
  </si>
  <si>
    <t>0x7F90</t>
  </si>
  <si>
    <t>0x7FA0</t>
  </si>
  <si>
    <t>0x7FB0</t>
  </si>
  <si>
    <t>0x7FC0</t>
  </si>
  <si>
    <t>0x7FD0</t>
  </si>
  <si>
    <t>0x7FE0</t>
  </si>
  <si>
    <t>0x7FF0</t>
  </si>
  <si>
    <t>0x7B28</t>
  </si>
  <si>
    <t>0x1B00</t>
  </si>
  <si>
    <t>0x1B10</t>
  </si>
  <si>
    <t>0x1B20</t>
  </si>
  <si>
    <t>0x1B28</t>
  </si>
  <si>
    <t>0x1B30</t>
  </si>
  <si>
    <t>0x1B40</t>
  </si>
  <si>
    <t>0x1B50</t>
  </si>
  <si>
    <t>0x1B60</t>
  </si>
  <si>
    <t>0x1B70</t>
  </si>
  <si>
    <t>0x1B80</t>
  </si>
  <si>
    <t>0x1B90</t>
  </si>
  <si>
    <t>0x1BA0</t>
  </si>
  <si>
    <t>0x1BB0</t>
  </si>
  <si>
    <t>0x1BC0</t>
  </si>
  <si>
    <t>0x1BD0</t>
  </si>
  <si>
    <t>0x1BE0</t>
  </si>
  <si>
    <t>0x1BF0</t>
  </si>
  <si>
    <t>0x1C00</t>
  </si>
  <si>
    <t>0x1C10</t>
  </si>
  <si>
    <t>0x1C20</t>
  </si>
  <si>
    <t>0x1C30</t>
  </si>
  <si>
    <t>0x1C40</t>
  </si>
  <si>
    <t>0x1C50</t>
  </si>
  <si>
    <t>0x1C60</t>
  </si>
  <si>
    <t>0x1C70</t>
  </si>
  <si>
    <t>0x1C80</t>
  </si>
  <si>
    <t>0x1C90</t>
  </si>
  <si>
    <t>0x1CA0</t>
  </si>
  <si>
    <t>0x1CB0</t>
  </si>
  <si>
    <t>0x1CC0</t>
  </si>
  <si>
    <t>0x1CD0</t>
  </si>
  <si>
    <t>0x1CE0</t>
  </si>
  <si>
    <t>0x1CF0</t>
  </si>
  <si>
    <t>0x1D00</t>
  </si>
  <si>
    <t>0x1D10</t>
  </si>
  <si>
    <t>0x1D20</t>
  </si>
  <si>
    <t>0x1D30</t>
  </si>
  <si>
    <t>0x1D40</t>
  </si>
  <si>
    <t>0x1D50</t>
  </si>
  <si>
    <t>0x1D60</t>
  </si>
  <si>
    <t>0x1D70</t>
  </si>
  <si>
    <t>0x1D80</t>
  </si>
  <si>
    <t>0x1D90</t>
  </si>
  <si>
    <t>0x1DA0</t>
  </si>
  <si>
    <t>0x1DB0</t>
  </si>
  <si>
    <t>0x1DC0</t>
  </si>
  <si>
    <t>0x1DD0</t>
  </si>
  <si>
    <t>0x1DE0</t>
  </si>
  <si>
    <t>0x1DF0</t>
  </si>
  <si>
    <t>0x1E00</t>
  </si>
  <si>
    <t>0x1E10</t>
  </si>
  <si>
    <t>0x1E20</t>
  </si>
  <si>
    <t>0x1E30</t>
  </si>
  <si>
    <t>0x1E40</t>
  </si>
  <si>
    <t>0x1E50</t>
  </si>
  <si>
    <t>0x1E60</t>
  </si>
  <si>
    <t>0x1E70</t>
  </si>
  <si>
    <t>0x1E80</t>
  </si>
  <si>
    <t>0x1E90</t>
  </si>
  <si>
    <t>0x1EA0</t>
  </si>
  <si>
    <t>0x1EB0</t>
  </si>
  <si>
    <t>0x1EC0</t>
  </si>
  <si>
    <t>0x1ED0</t>
  </si>
  <si>
    <t>0x1EE0</t>
  </si>
  <si>
    <t>0x1EF0</t>
  </si>
  <si>
    <t>0x1F00</t>
  </si>
  <si>
    <t>0x1F10</t>
  </si>
  <si>
    <t>0x1F20</t>
  </si>
  <si>
    <t>0x1F30</t>
  </si>
  <si>
    <t>0x1F40</t>
  </si>
  <si>
    <t>0x1F50</t>
  </si>
  <si>
    <t>0x1F60</t>
  </si>
  <si>
    <t>0x1F70</t>
  </si>
  <si>
    <t>0x1F80</t>
  </si>
  <si>
    <t>0x1F90</t>
  </si>
  <si>
    <t>0x1FA0</t>
  </si>
  <si>
    <t>0x1FB0</t>
  </si>
  <si>
    <t>0x1FC0</t>
  </si>
  <si>
    <t>0x1FD0</t>
  </si>
  <si>
    <t>0x1FE0</t>
  </si>
  <si>
    <t>0x1FF0</t>
  </si>
  <si>
    <t>data, uknown</t>
  </si>
  <si>
    <t xml:space="preserve"> </t>
  </si>
  <si>
    <t>*12.5</t>
  </si>
  <si>
    <t>0208</t>
  </si>
  <si>
    <t>Temp Sensor 32x1</t>
  </si>
  <si>
    <t>* 12.5</t>
  </si>
  <si>
    <t>8x8 table, unkown</t>
  </si>
  <si>
    <t>Ignition Duty Dwell (Battery Voltage)</t>
  </si>
  <si>
    <t>0.33 * X</t>
  </si>
  <si>
    <t>Ignition Duty Dwell % (shared with Z31)</t>
  </si>
  <si>
    <t>Idle timing</t>
  </si>
  <si>
    <t>X-50 temp in celsius, in steps of 0.16v</t>
  </si>
  <si>
    <t>x*100/256, max 20.4v, min 0.08v (from Z31)</t>
  </si>
  <si>
    <t>32x1 Cranking enrichment, scales vs temp 7B30</t>
  </si>
  <si>
    <t>Ignition RPM SCALE DWORD 12.5 * X</t>
  </si>
  <si>
    <t>Fuel RPM SCALE DWORD 12.5 * X</t>
  </si>
  <si>
    <t>*0.03215</t>
  </si>
  <si>
    <t>fuel</t>
  </si>
  <si>
    <t>data, unknown</t>
  </si>
  <si>
    <t>line, unknown DWORD</t>
  </si>
  <si>
    <t xml:space="preserve">DWORD? </t>
  </si>
  <si>
    <t>Same values as Z31</t>
  </si>
  <si>
    <t>line, unknown</t>
  </si>
  <si>
    <t>maybe light throttle fuel trim?</t>
  </si>
  <si>
    <t>o2 sensor feedback control temp should be 10* celsuis, hex 3c (Z31, 7F91)</t>
  </si>
  <si>
    <t xml:space="preserve">Unknown fuel, Barometric? </t>
  </si>
  <si>
    <t>Hex 00 = closed loop flag</t>
  </si>
  <si>
    <t>part throttle trim?</t>
  </si>
  <si>
    <t>after start enrichment</t>
  </si>
  <si>
    <t>seems to scale based on ambient temperatures, AFM intake air temperature sensor?</t>
  </si>
  <si>
    <t xml:space="preserve">two values 7F44, 7F4C affect fuel enrichment on all ranges. </t>
  </si>
  <si>
    <t>values don't seem to affect fueling</t>
  </si>
  <si>
    <t>fuel cut RPM 7F50 DWORD 12.5 * X</t>
  </si>
  <si>
    <t>Y axis moves with RPM up to 3000</t>
  </si>
  <si>
    <t>idle timing 7F80 degrees BTDC</t>
  </si>
  <si>
    <t>activates off idle switch</t>
  </si>
  <si>
    <t>maybe X*.03125 ?</t>
  </si>
  <si>
    <t>maybe X*.03125 ? Same values as Z31</t>
  </si>
  <si>
    <t>TP scale fuel</t>
  </si>
  <si>
    <t>TP scale ignition</t>
  </si>
  <si>
    <t>0x7B2A</t>
  </si>
  <si>
    <t>DWORD?</t>
  </si>
  <si>
    <t>unkown, unused?</t>
  </si>
  <si>
    <t>DWORD</t>
  </si>
  <si>
    <t>microcode</t>
  </si>
  <si>
    <t>X axis seems to move part throttle/ tp scale?</t>
  </si>
  <si>
    <t xml:space="preserve">might be something to do with closed loop? </t>
  </si>
  <si>
    <t>memory address 0x0000 through 0x007F is internal RAM to the 6802</t>
  </si>
  <si>
    <t>address 0x0080 through 0x009F is addressed to the HD46506 ADU</t>
  </si>
  <si>
    <t>address 0x0100  through 0x00134 Is used for the external RAM</t>
  </si>
  <si>
    <t xml:space="preserve">ECU operation offsets ROM data by hex 0xA000, this offset is required to disassemble the microcode. </t>
  </si>
  <si>
    <t>green = tested/verified values</t>
  </si>
  <si>
    <t xml:space="preserve">data offset 0x6000 for use on a 28c256 with an off the shelf 2364-type rom adapter that ties the last three address lines high. </t>
  </si>
  <si>
    <t xml:space="preserve">data perameters start at 0x1B10, 0x7B10 with 0x6000 offset, or 0xBB10 with the 0xA000 offset. </t>
  </si>
  <si>
    <t xml:space="preserve">0 = 14.7:1 </t>
  </si>
  <si>
    <t>AFM calibration affects targets</t>
  </si>
  <si>
    <t>14.7 / ((HEX2DEC(X) + 256)/256)</t>
  </si>
  <si>
    <t>Target AFR values</t>
  </si>
  <si>
    <t>o2 sensor feedback control according to ECCS bible is 104*F or 40C on S130, assuming X-50 this should be a decimal 90, hex 5A</t>
  </si>
  <si>
    <t>Hex2dec(X)*12.5</t>
  </si>
  <si>
    <t>IAT Enrichment Scale</t>
  </si>
  <si>
    <t>32x1 CHTS Enrichment Table</t>
  </si>
  <si>
    <t>AFR Target Table 16x16</t>
  </si>
  <si>
    <t>Ignition Timing Table 16x16</t>
  </si>
  <si>
    <t>Idle Switch Ignition Table</t>
  </si>
  <si>
    <t>off throttle advancement added to idle timing, scales to RPM, added to base idle timing</t>
  </si>
  <si>
    <t>stays at value 129 near sea level, could be Barometric Altitude sensor enrichment scale.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</si>
</sst>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Font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2" borderId="0" xfId="1"/>
    <xf numFmtId="49" fontId="0" fillId="0" borderId="0" xfId="0" applyNumberFormat="1"/>
    <xf numFmtId="49" fontId="1" fillId="2" borderId="0" xfId="1" applyNumberFormat="1"/>
    <xf numFmtId="0" fontId="2" fillId="3" borderId="0" xfId="2"/>
    <xf numFmtId="0" fontId="3" fillId="0" borderId="0" xfId="3"/>
    <xf numFmtId="49" fontId="2" fillId="3" borderId="0" xfId="2" applyNumberFormat="1"/>
    <xf numFmtId="0" fontId="4" fillId="4" borderId="0" xfId="4"/>
    <xf numFmtId="0" fontId="2" fillId="3" borderId="0" xfId="2" applyNumberFormat="1"/>
    <xf numFmtId="0" fontId="0" fillId="5" borderId="1" xfId="5" applyFont="1"/>
    <xf numFmtId="2" fontId="0" fillId="0" borderId="0" xfId="0" applyNumberFormat="1"/>
  </cellXfs>
  <cellStyles count="6">
    <cellStyle name="Accent6" xfId="1" builtinId="49"/>
    <cellStyle name="Explanatory Text" xfId="3" builtinId="53"/>
    <cellStyle name="Good" xfId="2" builtinId="26"/>
    <cellStyle name="Neutral" xfId="4" builtinId="28"/>
    <cellStyle name="Normal" xfId="0" builtinId="0"/>
    <cellStyle name="Note" xfId="5" builtinId="1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9">
    <queryTableFields count="18">
      <queryTableField id="3" name="Column1.3" tableColumnId="3"/>
      <queryTableField id="28" dataBound="0" tableColumnId="28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</queryTableFields>
    <queryTableDeletedFields count="10">
      <deletedField name="Column1.2"/>
      <deletedField name="Column1.1"/>
      <deletedField name="Column1.5"/>
      <deletedField name="Column1.4"/>
      <deletedField name="Column1.23"/>
      <deletedField name="Column1.24"/>
      <deletedField name="Column1.22"/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256k_01_TIMING_EDIT_1982MT" displayName="_256k_01_TIMING_EDIT_1982MT" ref="A1:R109" tableType="queryTable" totalsRowShown="0">
  <autoFilter ref="A1:R109" xr:uid="{00000000-0009-0000-0100-000001000000}"/>
  <tableColumns count="18">
    <tableColumn id="3" xr3:uid="{00000000-0010-0000-0000-000003000000}" uniqueName="3" name="32K_address" queryTableFieldId="3" dataDxfId="17"/>
    <tableColumn id="28" xr3:uid="{00000000-0010-0000-0000-00001C000000}" uniqueName="28" name="8K_address" queryTableFieldId="28" dataDxfId="16"/>
    <tableColumn id="6" xr3:uid="{00000000-0010-0000-0000-000006000000}" uniqueName="6" name="0" queryTableFieldId="6" dataDxfId="15"/>
    <tableColumn id="7" xr3:uid="{00000000-0010-0000-0000-000007000000}" uniqueName="7" name="1" queryTableFieldId="7" dataDxfId="14"/>
    <tableColumn id="8" xr3:uid="{00000000-0010-0000-0000-000008000000}" uniqueName="8" name="2" queryTableFieldId="8" dataDxfId="13"/>
    <tableColumn id="9" xr3:uid="{00000000-0010-0000-0000-000009000000}" uniqueName="9" name="3" queryTableFieldId="9" dataDxfId="12"/>
    <tableColumn id="10" xr3:uid="{00000000-0010-0000-0000-00000A000000}" uniqueName="10" name="4" queryTableFieldId="10" dataDxfId="11"/>
    <tableColumn id="11" xr3:uid="{00000000-0010-0000-0000-00000B000000}" uniqueName="11" name="5" queryTableFieldId="11" dataDxfId="10"/>
    <tableColumn id="12" xr3:uid="{00000000-0010-0000-0000-00000C000000}" uniqueName="12" name="6" queryTableFieldId="12" dataDxfId="9"/>
    <tableColumn id="13" xr3:uid="{00000000-0010-0000-0000-00000D000000}" uniqueName="13" name="7" queryTableFieldId="13" dataDxfId="8"/>
    <tableColumn id="14" xr3:uid="{00000000-0010-0000-0000-00000E000000}" uniqueName="14" name="8" queryTableFieldId="14" dataDxfId="7"/>
    <tableColumn id="15" xr3:uid="{00000000-0010-0000-0000-00000F000000}" uniqueName="15" name="9" queryTableFieldId="15" dataDxfId="6"/>
    <tableColumn id="16" xr3:uid="{00000000-0010-0000-0000-000010000000}" uniqueName="16" name="A" queryTableFieldId="16" dataDxfId="5"/>
    <tableColumn id="17" xr3:uid="{00000000-0010-0000-0000-000011000000}" uniqueName="17" name="B" queryTableFieldId="17" dataDxfId="4"/>
    <tableColumn id="18" xr3:uid="{00000000-0010-0000-0000-000012000000}" uniqueName="18" name="C" queryTableFieldId="18" dataDxfId="3"/>
    <tableColumn id="19" xr3:uid="{00000000-0010-0000-0000-000013000000}" uniqueName="19" name="D" queryTableFieldId="19" dataDxfId="2"/>
    <tableColumn id="20" xr3:uid="{00000000-0010-0000-0000-000014000000}" uniqueName="20" name="E" queryTableFieldId="20" dataDxfId="1"/>
    <tableColumn id="21" xr3:uid="{00000000-0010-0000-0000-000015000000}" uniqueName="21" name="F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32"/>
  <sheetViews>
    <sheetView tabSelected="1" zoomScaleNormal="100" workbookViewId="0">
      <pane ySplit="1" topLeftCell="A89" activePane="bottomLeft" state="frozen"/>
      <selection activeCell="G1" sqref="G1"/>
      <selection pane="bottomLeft" activeCell="AI111" sqref="AI111"/>
    </sheetView>
  </sheetViews>
  <sheetFormatPr defaultRowHeight="15" x14ac:dyDescent="0.25"/>
  <cols>
    <col min="1" max="1" width="7.28515625" style="3" customWidth="1"/>
    <col min="2" max="2" width="7.28515625" customWidth="1"/>
    <col min="3" max="18" width="4.7109375" customWidth="1"/>
    <col min="19" max="19" width="7.28515625" style="3" customWidth="1"/>
    <col min="20" max="35" width="7.7109375" customWidth="1"/>
    <col min="36" max="36" width="42.5703125" customWidth="1"/>
    <col min="37" max="37" width="110.7109375" customWidth="1"/>
    <col min="38" max="38" width="51.7109375" customWidth="1"/>
  </cols>
  <sheetData>
    <row r="1" spans="1:37" x14ac:dyDescent="0.25">
      <c r="A1" s="3" t="s">
        <v>191</v>
      </c>
      <c r="B1" t="s">
        <v>192</v>
      </c>
      <c r="C1" t="s">
        <v>206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207</v>
      </c>
      <c r="N1" t="s">
        <v>202</v>
      </c>
      <c r="O1" t="s">
        <v>203</v>
      </c>
      <c r="P1" t="s">
        <v>204</v>
      </c>
      <c r="Q1" t="s">
        <v>208</v>
      </c>
      <c r="R1" t="s">
        <v>205</v>
      </c>
      <c r="S1" s="4" t="s">
        <v>209</v>
      </c>
      <c r="T1" s="2">
        <v>0</v>
      </c>
      <c r="U1" s="2">
        <v>1</v>
      </c>
      <c r="V1" s="2">
        <v>2</v>
      </c>
      <c r="W1" s="2">
        <v>3</v>
      </c>
      <c r="X1" s="2">
        <v>4</v>
      </c>
      <c r="Y1" s="2">
        <v>5</v>
      </c>
      <c r="Z1" s="2">
        <v>6</v>
      </c>
      <c r="AA1" s="2">
        <v>7</v>
      </c>
      <c r="AB1" s="2">
        <v>8</v>
      </c>
      <c r="AC1" s="2">
        <v>9</v>
      </c>
      <c r="AD1" s="2" t="s">
        <v>207</v>
      </c>
      <c r="AE1" s="2" t="s">
        <v>202</v>
      </c>
      <c r="AF1" s="2" t="s">
        <v>203</v>
      </c>
      <c r="AG1" s="2" t="s">
        <v>204</v>
      </c>
      <c r="AH1" s="2" t="s">
        <v>208</v>
      </c>
      <c r="AI1" s="2" t="s">
        <v>205</v>
      </c>
      <c r="AJ1" s="2" t="s">
        <v>210</v>
      </c>
      <c r="AK1" s="2"/>
    </row>
    <row r="2" spans="1:37" x14ac:dyDescent="0.25">
      <c r="A2" s="3" t="s">
        <v>211</v>
      </c>
      <c r="B2" s="3" t="s">
        <v>292</v>
      </c>
      <c r="C2" s="1">
        <v>20</v>
      </c>
      <c r="D2" s="1" t="s">
        <v>34</v>
      </c>
      <c r="E2" s="1" t="s">
        <v>149</v>
      </c>
      <c r="F2" s="1" t="s">
        <v>35</v>
      </c>
      <c r="G2" s="1" t="s">
        <v>34</v>
      </c>
      <c r="H2" s="1" t="s">
        <v>125</v>
      </c>
      <c r="I2" s="1" t="s">
        <v>124</v>
      </c>
      <c r="J2" s="1" t="s">
        <v>124</v>
      </c>
      <c r="K2" s="1" t="s">
        <v>124</v>
      </c>
      <c r="L2" s="1" t="s">
        <v>124</v>
      </c>
      <c r="M2" s="1" t="s">
        <v>124</v>
      </c>
      <c r="N2" s="1" t="s">
        <v>124</v>
      </c>
      <c r="O2" s="1" t="s">
        <v>124</v>
      </c>
      <c r="P2" s="1" t="s">
        <v>124</v>
      </c>
      <c r="Q2" s="1" t="s">
        <v>124</v>
      </c>
      <c r="R2" s="1" t="s">
        <v>124</v>
      </c>
      <c r="S2" s="3" t="s">
        <v>211</v>
      </c>
      <c r="T2">
        <v>32</v>
      </c>
      <c r="U2">
        <v>32</v>
      </c>
      <c r="V2">
        <v>245</v>
      </c>
      <c r="W2">
        <v>79</v>
      </c>
      <c r="X2">
        <v>32</v>
      </c>
      <c r="Y2">
        <v>242</v>
      </c>
      <c r="Z2">
        <v>63</v>
      </c>
      <c r="AA2">
        <v>63</v>
      </c>
      <c r="AB2">
        <v>63</v>
      </c>
      <c r="AC2">
        <v>63</v>
      </c>
      <c r="AD2">
        <v>63</v>
      </c>
      <c r="AE2">
        <v>63</v>
      </c>
      <c r="AF2">
        <v>63</v>
      </c>
      <c r="AG2">
        <v>63</v>
      </c>
      <c r="AH2">
        <v>63</v>
      </c>
      <c r="AI2">
        <v>63</v>
      </c>
      <c r="AJ2" t="s">
        <v>417</v>
      </c>
      <c r="AK2" t="s">
        <v>425</v>
      </c>
    </row>
    <row r="3" spans="1:37" x14ac:dyDescent="0.25">
      <c r="A3" s="3" t="s">
        <v>212</v>
      </c>
      <c r="B3" s="3" t="s">
        <v>293</v>
      </c>
      <c r="C3" s="1" t="s">
        <v>36</v>
      </c>
      <c r="D3" s="1" t="s">
        <v>138</v>
      </c>
      <c r="E3" s="1" t="s">
        <v>2</v>
      </c>
      <c r="F3" s="1" t="s">
        <v>44</v>
      </c>
      <c r="G3" s="1" t="s">
        <v>4</v>
      </c>
      <c r="H3" s="1" t="s">
        <v>126</v>
      </c>
      <c r="I3" s="1" t="s">
        <v>66</v>
      </c>
      <c r="J3" s="1" t="s">
        <v>95</v>
      </c>
      <c r="K3" s="1" t="s">
        <v>83</v>
      </c>
      <c r="L3" s="1" t="s">
        <v>132</v>
      </c>
      <c r="M3" s="1" t="s">
        <v>83</v>
      </c>
      <c r="N3" s="1" t="s">
        <v>152</v>
      </c>
      <c r="O3" s="1" t="s">
        <v>30</v>
      </c>
      <c r="P3" s="1" t="s">
        <v>44</v>
      </c>
      <c r="Q3" s="1" t="s">
        <v>123</v>
      </c>
      <c r="R3" s="1" t="s">
        <v>128</v>
      </c>
      <c r="S3" s="3" t="s">
        <v>212</v>
      </c>
      <c r="T3">
        <v>125</v>
      </c>
      <c r="U3">
        <v>169</v>
      </c>
      <c r="V3" s="8">
        <v>2</v>
      </c>
      <c r="W3" s="8">
        <v>208</v>
      </c>
      <c r="X3">
        <v>4</v>
      </c>
      <c r="Y3">
        <v>176</v>
      </c>
      <c r="Z3">
        <v>162</v>
      </c>
      <c r="AA3">
        <v>206</v>
      </c>
      <c r="AB3">
        <v>28</v>
      </c>
      <c r="AC3">
        <v>70</v>
      </c>
      <c r="AD3">
        <v>28</v>
      </c>
      <c r="AE3">
        <v>233</v>
      </c>
      <c r="AF3">
        <v>48</v>
      </c>
      <c r="AG3">
        <v>208</v>
      </c>
      <c r="AH3">
        <v>143</v>
      </c>
      <c r="AI3">
        <v>157</v>
      </c>
      <c r="AJ3" t="s">
        <v>391</v>
      </c>
      <c r="AK3" t="s">
        <v>423</v>
      </c>
    </row>
    <row r="4" spans="1:37" x14ac:dyDescent="0.25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V4" s="8">
        <v>720</v>
      </c>
      <c r="AJ4" t="s">
        <v>393</v>
      </c>
      <c r="AK4" t="s">
        <v>420</v>
      </c>
    </row>
    <row r="5" spans="1:37" x14ac:dyDescent="0.25">
      <c r="A5" s="3" t="s">
        <v>213</v>
      </c>
      <c r="B5" s="3" t="s">
        <v>294</v>
      </c>
      <c r="C5" s="1" t="s">
        <v>124</v>
      </c>
      <c r="D5" s="1" t="s">
        <v>124</v>
      </c>
      <c r="E5" s="1" t="s">
        <v>124</v>
      </c>
      <c r="F5" s="1" t="s">
        <v>124</v>
      </c>
      <c r="G5" s="1" t="s">
        <v>5</v>
      </c>
      <c r="H5" s="1" t="s">
        <v>15</v>
      </c>
      <c r="I5" s="1" t="s">
        <v>124</v>
      </c>
      <c r="J5" s="1" t="s">
        <v>124</v>
      </c>
      <c r="K5" s="1"/>
      <c r="L5" s="1"/>
      <c r="M5" s="1"/>
      <c r="N5" s="1"/>
      <c r="O5" s="1"/>
      <c r="P5" s="1"/>
      <c r="Q5" s="1"/>
      <c r="R5" s="1"/>
      <c r="S5" s="3" t="s">
        <v>213</v>
      </c>
      <c r="T5">
        <v>63</v>
      </c>
      <c r="U5">
        <v>63</v>
      </c>
      <c r="V5">
        <v>63</v>
      </c>
      <c r="W5">
        <v>63</v>
      </c>
      <c r="X5">
        <v>5</v>
      </c>
      <c r="Y5">
        <v>15</v>
      </c>
      <c r="Z5">
        <v>63</v>
      </c>
      <c r="AA5">
        <v>63</v>
      </c>
      <c r="AJ5" t="s">
        <v>391</v>
      </c>
      <c r="AK5" t="s">
        <v>421</v>
      </c>
    </row>
    <row r="6" spans="1:37" x14ac:dyDescent="0.25">
      <c r="A6" s="3" t="s">
        <v>291</v>
      </c>
      <c r="B6" s="3" t="s">
        <v>295</v>
      </c>
      <c r="C6" s="1" t="s">
        <v>182</v>
      </c>
      <c r="D6" s="1" t="s">
        <v>183</v>
      </c>
      <c r="E6" s="1" t="s">
        <v>190</v>
      </c>
      <c r="F6" s="1" t="s">
        <v>176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3" t="s">
        <v>413</v>
      </c>
      <c r="T6">
        <v>144</v>
      </c>
      <c r="U6">
        <v>176</v>
      </c>
      <c r="V6">
        <v>304</v>
      </c>
      <c r="W6">
        <v>512</v>
      </c>
      <c r="AJ6" t="s">
        <v>414</v>
      </c>
      <c r="AK6" t="s">
        <v>422</v>
      </c>
    </row>
    <row r="7" spans="1:37" x14ac:dyDescent="0.25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6">
        <f>T6*12.5</f>
        <v>1800</v>
      </c>
      <c r="U7" s="6">
        <f t="shared" ref="U7:W7" si="0">U6*12.5</f>
        <v>2200</v>
      </c>
      <c r="V7" s="6">
        <f t="shared" si="0"/>
        <v>3800</v>
      </c>
      <c r="W7" s="6">
        <f t="shared" si="0"/>
        <v>6400</v>
      </c>
      <c r="X7" t="s">
        <v>378</v>
      </c>
      <c r="Y7" s="6">
        <f>T6*0.03125</f>
        <v>4.5</v>
      </c>
      <c r="Z7" s="6">
        <f t="shared" ref="Z7:AB7" si="1">U6*0.03125</f>
        <v>5.5</v>
      </c>
      <c r="AA7" s="6">
        <f t="shared" si="1"/>
        <v>9.5</v>
      </c>
      <c r="AB7" s="6">
        <f t="shared" si="1"/>
        <v>16</v>
      </c>
      <c r="AC7" t="s">
        <v>389</v>
      </c>
      <c r="AK7" t="s">
        <v>426</v>
      </c>
    </row>
    <row r="8" spans="1:37" x14ac:dyDescent="0.25">
      <c r="A8" s="3" t="s">
        <v>214</v>
      </c>
      <c r="B8" s="3" t="s">
        <v>296</v>
      </c>
      <c r="C8" s="1" t="s">
        <v>14</v>
      </c>
      <c r="D8" s="1" t="s">
        <v>134</v>
      </c>
      <c r="E8" s="1" t="s">
        <v>89</v>
      </c>
      <c r="F8" s="1" t="s">
        <v>122</v>
      </c>
      <c r="G8" s="1" t="s">
        <v>16</v>
      </c>
      <c r="H8" s="1" t="s">
        <v>80</v>
      </c>
      <c r="I8" s="1" t="s">
        <v>127</v>
      </c>
      <c r="J8" s="1" t="s">
        <v>133</v>
      </c>
      <c r="K8" s="1" t="s">
        <v>91</v>
      </c>
      <c r="L8" s="1" t="s">
        <v>147</v>
      </c>
      <c r="M8" s="1" t="s">
        <v>153</v>
      </c>
      <c r="N8" s="1" t="s">
        <v>79</v>
      </c>
      <c r="O8" s="1" t="s">
        <v>78</v>
      </c>
      <c r="P8" s="1" t="s">
        <v>114</v>
      </c>
      <c r="Q8" s="1" t="s">
        <v>107</v>
      </c>
      <c r="R8" s="1" t="s">
        <v>141</v>
      </c>
      <c r="S8" s="7" t="s">
        <v>214</v>
      </c>
      <c r="T8">
        <v>255</v>
      </c>
      <c r="U8">
        <v>200</v>
      </c>
      <c r="V8">
        <v>182</v>
      </c>
      <c r="W8">
        <v>167</v>
      </c>
      <c r="X8">
        <v>154</v>
      </c>
      <c r="Y8">
        <v>144</v>
      </c>
      <c r="Z8">
        <v>136</v>
      </c>
      <c r="AA8">
        <v>130</v>
      </c>
      <c r="AB8">
        <v>124</v>
      </c>
      <c r="AC8">
        <v>119</v>
      </c>
      <c r="AD8">
        <v>114</v>
      </c>
      <c r="AE8">
        <v>110</v>
      </c>
      <c r="AF8">
        <v>106</v>
      </c>
      <c r="AG8">
        <v>102</v>
      </c>
      <c r="AH8">
        <v>98</v>
      </c>
      <c r="AI8">
        <v>94</v>
      </c>
      <c r="AJ8" s="5" t="s">
        <v>377</v>
      </c>
      <c r="AK8" t="s">
        <v>424</v>
      </c>
    </row>
    <row r="9" spans="1:37" x14ac:dyDescent="0.25">
      <c r="A9" s="3" t="s">
        <v>215</v>
      </c>
      <c r="B9" s="3" t="s">
        <v>297</v>
      </c>
      <c r="C9" s="1" t="s">
        <v>82</v>
      </c>
      <c r="D9" s="1" t="s">
        <v>64</v>
      </c>
      <c r="E9" s="1" t="s">
        <v>58</v>
      </c>
      <c r="F9" s="1" t="s">
        <v>63</v>
      </c>
      <c r="G9" s="1" t="s">
        <v>87</v>
      </c>
      <c r="H9" s="1" t="s">
        <v>77</v>
      </c>
      <c r="I9" s="1" t="s">
        <v>19</v>
      </c>
      <c r="J9" s="1" t="s">
        <v>62</v>
      </c>
      <c r="K9" s="1" t="s">
        <v>100</v>
      </c>
      <c r="L9" s="1" t="s">
        <v>142</v>
      </c>
      <c r="M9" s="1" t="s">
        <v>42</v>
      </c>
      <c r="N9" s="1" t="s">
        <v>52</v>
      </c>
      <c r="O9" s="1" t="s">
        <v>23</v>
      </c>
      <c r="P9" s="1" t="s">
        <v>34</v>
      </c>
      <c r="Q9" s="1" t="s">
        <v>110</v>
      </c>
      <c r="R9" s="1" t="s">
        <v>0</v>
      </c>
      <c r="S9" s="7" t="s">
        <v>215</v>
      </c>
      <c r="T9">
        <v>91</v>
      </c>
      <c r="U9">
        <v>87</v>
      </c>
      <c r="V9">
        <v>83</v>
      </c>
      <c r="W9">
        <v>80</v>
      </c>
      <c r="X9">
        <v>76</v>
      </c>
      <c r="Y9">
        <v>72</v>
      </c>
      <c r="Z9">
        <v>68</v>
      </c>
      <c r="AA9">
        <v>64</v>
      </c>
      <c r="AB9">
        <v>60</v>
      </c>
      <c r="AC9">
        <v>56</v>
      </c>
      <c r="AD9">
        <v>51</v>
      </c>
      <c r="AE9">
        <v>46</v>
      </c>
      <c r="AF9">
        <v>40</v>
      </c>
      <c r="AG9">
        <v>32</v>
      </c>
      <c r="AH9">
        <v>20</v>
      </c>
      <c r="AI9">
        <v>0</v>
      </c>
      <c r="AJ9" s="5" t="s">
        <v>384</v>
      </c>
    </row>
    <row r="10" spans="1:37" x14ac:dyDescent="0.25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37" x14ac:dyDescent="0.25">
      <c r="A11" s="3" t="s">
        <v>216</v>
      </c>
      <c r="B11" s="3" t="s">
        <v>298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66</v>
      </c>
      <c r="J11" s="1" t="s">
        <v>76</v>
      </c>
      <c r="K11" s="1" t="s">
        <v>75</v>
      </c>
      <c r="L11" s="1" t="s">
        <v>132</v>
      </c>
      <c r="M11" s="1" t="s">
        <v>140</v>
      </c>
      <c r="N11" s="1" t="s">
        <v>42</v>
      </c>
      <c r="O11" s="1" t="s">
        <v>49</v>
      </c>
      <c r="P11" s="1" t="s">
        <v>23</v>
      </c>
      <c r="Q11" s="1" t="s">
        <v>48</v>
      </c>
      <c r="R11" s="1" t="s">
        <v>117</v>
      </c>
      <c r="S11" s="7" t="s">
        <v>216</v>
      </c>
      <c r="T11">
        <v>255</v>
      </c>
      <c r="U11">
        <v>255</v>
      </c>
      <c r="V11">
        <v>255</v>
      </c>
      <c r="W11">
        <v>255</v>
      </c>
      <c r="X11">
        <v>255</v>
      </c>
      <c r="Y11">
        <v>255</v>
      </c>
      <c r="Z11">
        <v>162</v>
      </c>
      <c r="AA11">
        <v>111</v>
      </c>
      <c r="AB11">
        <v>85</v>
      </c>
      <c r="AC11">
        <v>70</v>
      </c>
      <c r="AD11">
        <v>58</v>
      </c>
      <c r="AE11">
        <v>51</v>
      </c>
      <c r="AF11">
        <v>45</v>
      </c>
      <c r="AG11">
        <v>40</v>
      </c>
      <c r="AH11">
        <v>37</v>
      </c>
      <c r="AI11">
        <v>33</v>
      </c>
      <c r="AJ11" s="5" t="s">
        <v>380</v>
      </c>
    </row>
    <row r="12" spans="1:37" x14ac:dyDescent="0.25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7"/>
      <c r="T12" s="6">
        <f>T11*100/256</f>
        <v>99.609375</v>
      </c>
      <c r="U12" s="6">
        <f t="shared" ref="U12:AI12" si="2">U11*100/256</f>
        <v>99.609375</v>
      </c>
      <c r="V12" s="6">
        <f t="shared" si="2"/>
        <v>99.609375</v>
      </c>
      <c r="W12" s="6">
        <f t="shared" si="2"/>
        <v>99.609375</v>
      </c>
      <c r="X12" s="6">
        <f t="shared" si="2"/>
        <v>99.609375</v>
      </c>
      <c r="Y12" s="6">
        <f t="shared" si="2"/>
        <v>99.609375</v>
      </c>
      <c r="Z12" s="6">
        <f t="shared" si="2"/>
        <v>63.28125</v>
      </c>
      <c r="AA12" s="6">
        <f t="shared" si="2"/>
        <v>43.359375</v>
      </c>
      <c r="AB12" s="6">
        <f t="shared" si="2"/>
        <v>33.203125</v>
      </c>
      <c r="AC12" s="6">
        <f t="shared" si="2"/>
        <v>27.34375</v>
      </c>
      <c r="AD12" s="6">
        <f t="shared" si="2"/>
        <v>22.65625</v>
      </c>
      <c r="AE12" s="6">
        <f t="shared" si="2"/>
        <v>19.921875</v>
      </c>
      <c r="AF12" s="6">
        <f t="shared" si="2"/>
        <v>17.578125</v>
      </c>
      <c r="AG12" s="6">
        <f t="shared" si="2"/>
        <v>15.625</v>
      </c>
      <c r="AH12" s="6">
        <f t="shared" si="2"/>
        <v>14.453125</v>
      </c>
      <c r="AI12" s="6">
        <f t="shared" si="2"/>
        <v>12.890625</v>
      </c>
      <c r="AJ12" s="5" t="s">
        <v>385</v>
      </c>
    </row>
    <row r="13" spans="1:37" x14ac:dyDescent="0.25">
      <c r="A13" s="3" t="s">
        <v>217</v>
      </c>
      <c r="B13" s="3" t="s">
        <v>299</v>
      </c>
      <c r="C13" s="1" t="s">
        <v>135</v>
      </c>
      <c r="D13" s="1" t="s">
        <v>90</v>
      </c>
      <c r="E13" s="1" t="s">
        <v>26</v>
      </c>
      <c r="F13" s="1" t="s">
        <v>28</v>
      </c>
      <c r="G13" s="1" t="s">
        <v>88</v>
      </c>
      <c r="H13" s="1" t="s">
        <v>55</v>
      </c>
      <c r="I13" s="1" t="s">
        <v>81</v>
      </c>
      <c r="J13" s="1" t="s">
        <v>91</v>
      </c>
      <c r="K13" s="1" t="s">
        <v>39</v>
      </c>
      <c r="L13" s="1" t="s">
        <v>147</v>
      </c>
      <c r="M13" s="1" t="s">
        <v>84</v>
      </c>
      <c r="N13" s="1" t="s">
        <v>65</v>
      </c>
      <c r="O13" s="1" t="s">
        <v>79</v>
      </c>
      <c r="P13" s="1" t="s">
        <v>72</v>
      </c>
      <c r="Q13" s="1" t="s">
        <v>70</v>
      </c>
      <c r="R13" s="1" t="s">
        <v>113</v>
      </c>
      <c r="S13" s="3" t="s">
        <v>217</v>
      </c>
      <c r="T13">
        <v>141</v>
      </c>
      <c r="U13">
        <v>139</v>
      </c>
      <c r="V13">
        <v>137</v>
      </c>
      <c r="W13">
        <v>134</v>
      </c>
      <c r="X13">
        <v>132</v>
      </c>
      <c r="Y13">
        <v>129</v>
      </c>
      <c r="Z13">
        <v>127</v>
      </c>
      <c r="AA13">
        <v>124</v>
      </c>
      <c r="AB13">
        <v>121</v>
      </c>
      <c r="AC13">
        <v>119</v>
      </c>
      <c r="AD13">
        <v>116</v>
      </c>
      <c r="AE13">
        <v>113</v>
      </c>
      <c r="AF13">
        <v>110</v>
      </c>
      <c r="AG13">
        <v>107</v>
      </c>
      <c r="AH13">
        <v>104</v>
      </c>
      <c r="AI13">
        <v>101</v>
      </c>
      <c r="AJ13" s="8" t="s">
        <v>398</v>
      </c>
      <c r="AK13" t="s">
        <v>439</v>
      </c>
    </row>
    <row r="14" spans="1:37" x14ac:dyDescent="0.25">
      <c r="A14" s="3" t="s">
        <v>218</v>
      </c>
      <c r="B14" s="3" t="s">
        <v>300</v>
      </c>
      <c r="C14" s="1" t="s">
        <v>101</v>
      </c>
      <c r="D14" s="1" t="s">
        <v>101</v>
      </c>
      <c r="E14" s="1" t="s">
        <v>101</v>
      </c>
      <c r="F14" s="1" t="s">
        <v>101</v>
      </c>
      <c r="G14" s="1" t="s">
        <v>101</v>
      </c>
      <c r="H14" s="1" t="s">
        <v>101</v>
      </c>
      <c r="I14" s="1" t="s">
        <v>101</v>
      </c>
      <c r="J14" s="1" t="s">
        <v>101</v>
      </c>
      <c r="K14" s="1" t="s">
        <v>101</v>
      </c>
      <c r="L14" s="1" t="s">
        <v>101</v>
      </c>
      <c r="M14" s="1" t="s">
        <v>101</v>
      </c>
      <c r="N14" s="1" t="s">
        <v>101</v>
      </c>
      <c r="O14" s="1" t="s">
        <v>133</v>
      </c>
      <c r="P14" s="1" t="s">
        <v>88</v>
      </c>
      <c r="Q14" s="1" t="s">
        <v>146</v>
      </c>
      <c r="R14" s="1" t="s">
        <v>135</v>
      </c>
      <c r="S14" s="3" t="s">
        <v>218</v>
      </c>
      <c r="T14">
        <v>128</v>
      </c>
      <c r="U14">
        <v>128</v>
      </c>
      <c r="V14">
        <v>128</v>
      </c>
      <c r="W14">
        <v>128</v>
      </c>
      <c r="X14">
        <v>128</v>
      </c>
      <c r="Y14">
        <v>128</v>
      </c>
      <c r="Z14">
        <v>128</v>
      </c>
      <c r="AA14">
        <v>128</v>
      </c>
      <c r="AB14">
        <v>128</v>
      </c>
      <c r="AC14">
        <v>128</v>
      </c>
      <c r="AD14">
        <v>128</v>
      </c>
      <c r="AE14">
        <v>128</v>
      </c>
      <c r="AF14">
        <v>130</v>
      </c>
      <c r="AG14">
        <v>132</v>
      </c>
      <c r="AH14">
        <v>135</v>
      </c>
      <c r="AI14">
        <v>141</v>
      </c>
      <c r="AJ14" s="5" t="s">
        <v>433</v>
      </c>
      <c r="AK14" t="s">
        <v>402</v>
      </c>
    </row>
    <row r="15" spans="1:37" x14ac:dyDescent="0.25"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37" x14ac:dyDescent="0.25">
      <c r="A16" s="3" t="s">
        <v>219</v>
      </c>
      <c r="B16" s="3" t="s">
        <v>301</v>
      </c>
      <c r="C16" s="1" t="s">
        <v>161</v>
      </c>
      <c r="D16" s="1" t="s">
        <v>162</v>
      </c>
      <c r="E16" s="1" t="s">
        <v>163</v>
      </c>
      <c r="F16" s="1" t="s">
        <v>164</v>
      </c>
      <c r="G16" s="1" t="s">
        <v>165</v>
      </c>
      <c r="H16" s="1" t="s">
        <v>166</v>
      </c>
      <c r="I16" s="1" t="s">
        <v>167</v>
      </c>
      <c r="J16" s="1" t="s">
        <v>168</v>
      </c>
      <c r="K16" s="1"/>
      <c r="L16" s="1"/>
      <c r="M16" s="1"/>
      <c r="N16" s="1"/>
      <c r="O16" s="1"/>
      <c r="P16" s="1"/>
      <c r="Q16" s="1"/>
      <c r="R16" s="1"/>
      <c r="S16" s="5" t="s">
        <v>219</v>
      </c>
      <c r="T16">
        <v>64</v>
      </c>
      <c r="U16">
        <v>96</v>
      </c>
      <c r="V16">
        <v>128</v>
      </c>
      <c r="W16">
        <v>160</v>
      </c>
      <c r="X16">
        <v>192</v>
      </c>
      <c r="Y16">
        <v>224</v>
      </c>
      <c r="Z16">
        <v>256</v>
      </c>
      <c r="AA16">
        <v>288</v>
      </c>
      <c r="AB16">
        <v>320</v>
      </c>
      <c r="AC16">
        <v>336</v>
      </c>
      <c r="AD16">
        <v>352</v>
      </c>
      <c r="AE16">
        <v>368</v>
      </c>
      <c r="AF16">
        <v>384</v>
      </c>
      <c r="AG16">
        <v>416</v>
      </c>
      <c r="AH16">
        <v>480</v>
      </c>
      <c r="AI16">
        <v>512</v>
      </c>
      <c r="AJ16" s="5" t="s">
        <v>411</v>
      </c>
    </row>
    <row r="17" spans="1:37" x14ac:dyDescent="0.25">
      <c r="A17" s="3" t="s">
        <v>220</v>
      </c>
      <c r="B17" s="3" t="s">
        <v>302</v>
      </c>
      <c r="C17" s="1" t="s">
        <v>169</v>
      </c>
      <c r="D17" s="1" t="s">
        <v>170</v>
      </c>
      <c r="E17" s="1" t="s">
        <v>171</v>
      </c>
      <c r="F17" s="1" t="s">
        <v>172</v>
      </c>
      <c r="G17" s="1" t="s">
        <v>173</v>
      </c>
      <c r="H17" s="1" t="s">
        <v>174</v>
      </c>
      <c r="I17" s="1" t="s">
        <v>175</v>
      </c>
      <c r="J17" s="1" t="s">
        <v>176</v>
      </c>
      <c r="K17" s="1"/>
      <c r="L17" s="1"/>
      <c r="M17" s="1"/>
      <c r="N17" s="1"/>
      <c r="O17" s="1"/>
      <c r="P17" s="1"/>
      <c r="Q17" s="1"/>
      <c r="R17" s="1"/>
      <c r="S17"/>
      <c r="T17" s="6">
        <f>T16*0.03125</f>
        <v>2</v>
      </c>
      <c r="U17" s="6">
        <f t="shared" ref="U17:AI17" si="3">U16*0.03125</f>
        <v>3</v>
      </c>
      <c r="V17" s="6">
        <f t="shared" si="3"/>
        <v>4</v>
      </c>
      <c r="W17" s="6">
        <f t="shared" si="3"/>
        <v>5</v>
      </c>
      <c r="X17" s="6">
        <f t="shared" si="3"/>
        <v>6</v>
      </c>
      <c r="Y17" s="6">
        <f t="shared" si="3"/>
        <v>7</v>
      </c>
      <c r="Z17" s="6">
        <f t="shared" si="3"/>
        <v>8</v>
      </c>
      <c r="AA17" s="6">
        <f t="shared" si="3"/>
        <v>9</v>
      </c>
      <c r="AB17" s="6">
        <f t="shared" si="3"/>
        <v>10</v>
      </c>
      <c r="AC17" s="6">
        <f t="shared" si="3"/>
        <v>10.5</v>
      </c>
      <c r="AD17" s="6">
        <f t="shared" si="3"/>
        <v>11</v>
      </c>
      <c r="AE17" s="6">
        <f t="shared" si="3"/>
        <v>11.5</v>
      </c>
      <c r="AF17" s="6">
        <f t="shared" si="3"/>
        <v>12</v>
      </c>
      <c r="AG17" s="6">
        <f t="shared" si="3"/>
        <v>13</v>
      </c>
      <c r="AH17" s="6">
        <f t="shared" si="3"/>
        <v>15</v>
      </c>
      <c r="AI17" s="6">
        <f t="shared" si="3"/>
        <v>16</v>
      </c>
      <c r="AJ17" s="8" t="s">
        <v>410</v>
      </c>
    </row>
    <row r="18" spans="1:37" x14ac:dyDescent="0.25">
      <c r="A18" s="3" t="s">
        <v>221</v>
      </c>
      <c r="B18" s="3" t="s">
        <v>303</v>
      </c>
      <c r="C18" s="1" t="s">
        <v>177</v>
      </c>
      <c r="D18" s="1" t="s">
        <v>178</v>
      </c>
      <c r="E18" s="1" t="s">
        <v>161</v>
      </c>
      <c r="F18" s="1" t="s">
        <v>162</v>
      </c>
      <c r="G18" s="1" t="s">
        <v>163</v>
      </c>
      <c r="H18" s="1" t="s">
        <v>164</v>
      </c>
      <c r="I18" s="1" t="s">
        <v>165</v>
      </c>
      <c r="J18" s="1" t="s">
        <v>166</v>
      </c>
      <c r="K18" s="1"/>
      <c r="L18" s="1"/>
      <c r="M18" s="1"/>
      <c r="N18" s="1"/>
      <c r="O18" s="1"/>
      <c r="P18" s="1"/>
      <c r="Q18" s="1"/>
      <c r="R18" s="1"/>
      <c r="S18" s="7" t="s">
        <v>221</v>
      </c>
      <c r="T18">
        <f>HEX2DEC(C18)*12.5</f>
        <v>400</v>
      </c>
      <c r="U18">
        <f t="shared" ref="U18:AA18" si="4">HEX2DEC(D18)*12.5</f>
        <v>500</v>
      </c>
      <c r="V18">
        <f t="shared" si="4"/>
        <v>800</v>
      </c>
      <c r="W18">
        <f t="shared" si="4"/>
        <v>1200</v>
      </c>
      <c r="X18">
        <f t="shared" si="4"/>
        <v>1600</v>
      </c>
      <c r="Y18">
        <f t="shared" si="4"/>
        <v>2000</v>
      </c>
      <c r="Z18">
        <f t="shared" si="4"/>
        <v>2400</v>
      </c>
      <c r="AA18">
        <f t="shared" si="4"/>
        <v>2800</v>
      </c>
      <c r="AB18">
        <f>HEX2DEC(C19)*12.5</f>
        <v>3200</v>
      </c>
      <c r="AC18">
        <f t="shared" ref="AC18:AI18" si="5">HEX2DEC(D19)*12.5</f>
        <v>3600</v>
      </c>
      <c r="AD18">
        <f t="shared" si="5"/>
        <v>4000</v>
      </c>
      <c r="AE18">
        <f t="shared" si="5"/>
        <v>4400</v>
      </c>
      <c r="AF18">
        <f t="shared" si="5"/>
        <v>4800</v>
      </c>
      <c r="AG18">
        <f t="shared" si="5"/>
        <v>5200</v>
      </c>
      <c r="AH18">
        <f t="shared" si="5"/>
        <v>5600</v>
      </c>
      <c r="AI18">
        <f t="shared" si="5"/>
        <v>6000</v>
      </c>
      <c r="AJ18" s="5" t="s">
        <v>388</v>
      </c>
    </row>
    <row r="19" spans="1:37" x14ac:dyDescent="0.25">
      <c r="A19" s="3" t="s">
        <v>222</v>
      </c>
      <c r="B19" s="3" t="s">
        <v>304</v>
      </c>
      <c r="C19" s="1" t="s">
        <v>167</v>
      </c>
      <c r="D19" s="1" t="s">
        <v>168</v>
      </c>
      <c r="E19" s="1" t="s">
        <v>169</v>
      </c>
      <c r="F19" s="1" t="s">
        <v>171</v>
      </c>
      <c r="G19" s="1" t="s">
        <v>173</v>
      </c>
      <c r="H19" s="1" t="s">
        <v>174</v>
      </c>
      <c r="I19" s="1" t="s">
        <v>179</v>
      </c>
      <c r="J19" s="1" t="s">
        <v>175</v>
      </c>
      <c r="K19" s="1"/>
      <c r="L19" s="1"/>
      <c r="M19" s="1"/>
      <c r="N19" s="1"/>
      <c r="O19" s="1"/>
      <c r="P19" s="1"/>
      <c r="Q19" s="1"/>
      <c r="R19" s="1"/>
      <c r="S19" s="7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 t="s">
        <v>432</v>
      </c>
    </row>
    <row r="20" spans="1:37" x14ac:dyDescent="0.25">
      <c r="A20" s="3" t="s">
        <v>223</v>
      </c>
      <c r="B20" s="3" t="s">
        <v>305</v>
      </c>
      <c r="C20" s="1" t="s">
        <v>161</v>
      </c>
      <c r="D20" s="1" t="s">
        <v>180</v>
      </c>
      <c r="E20" s="1" t="s">
        <v>162</v>
      </c>
      <c r="F20" s="1" t="s">
        <v>181</v>
      </c>
      <c r="G20" s="1" t="s">
        <v>163</v>
      </c>
      <c r="H20" s="1" t="s">
        <v>182</v>
      </c>
      <c r="I20" s="1" t="s">
        <v>164</v>
      </c>
      <c r="J20" s="1" t="s">
        <v>183</v>
      </c>
      <c r="K20" s="1"/>
      <c r="L20" s="1"/>
      <c r="M20" s="1"/>
      <c r="N20" s="1"/>
      <c r="O20" s="1"/>
      <c r="P20" s="1"/>
      <c r="Q20" s="1"/>
      <c r="R20" s="1"/>
      <c r="S20" s="7" t="s">
        <v>223</v>
      </c>
      <c r="T20">
        <f>HEX2DEC(C20)*0.03125</f>
        <v>2</v>
      </c>
      <c r="U20">
        <f t="shared" ref="U20:AA20" si="6">HEX2DEC(D20)*0.03125</f>
        <v>2.5</v>
      </c>
      <c r="V20">
        <f t="shared" si="6"/>
        <v>3</v>
      </c>
      <c r="W20">
        <f t="shared" si="6"/>
        <v>3.5</v>
      </c>
      <c r="X20">
        <f t="shared" si="6"/>
        <v>4</v>
      </c>
      <c r="Y20">
        <f t="shared" si="6"/>
        <v>4.5</v>
      </c>
      <c r="Z20">
        <f t="shared" si="6"/>
        <v>5</v>
      </c>
      <c r="AA20">
        <f t="shared" si="6"/>
        <v>5.5</v>
      </c>
      <c r="AB20">
        <f>HEX2DEC(C21)*0.03125</f>
        <v>6</v>
      </c>
      <c r="AC20">
        <f t="shared" ref="AC20:AI20" si="7">HEX2DEC(D21)*0.03125</f>
        <v>7</v>
      </c>
      <c r="AD20">
        <f t="shared" si="7"/>
        <v>8</v>
      </c>
      <c r="AE20">
        <f t="shared" si="7"/>
        <v>9</v>
      </c>
      <c r="AF20">
        <f t="shared" si="7"/>
        <v>10</v>
      </c>
      <c r="AG20">
        <f t="shared" si="7"/>
        <v>12</v>
      </c>
      <c r="AH20">
        <f t="shared" si="7"/>
        <v>14</v>
      </c>
      <c r="AI20">
        <f t="shared" si="7"/>
        <v>16</v>
      </c>
      <c r="AJ20" s="5" t="s">
        <v>412</v>
      </c>
    </row>
    <row r="21" spans="1:37" x14ac:dyDescent="0.25">
      <c r="A21" s="3" t="s">
        <v>224</v>
      </c>
      <c r="B21" s="3" t="s">
        <v>306</v>
      </c>
      <c r="C21" s="1" t="s">
        <v>165</v>
      </c>
      <c r="D21" s="1" t="s">
        <v>166</v>
      </c>
      <c r="E21" s="1" t="s">
        <v>167</v>
      </c>
      <c r="F21" s="1" t="s">
        <v>168</v>
      </c>
      <c r="G21" s="1" t="s">
        <v>169</v>
      </c>
      <c r="H21" s="1" t="s">
        <v>173</v>
      </c>
      <c r="I21" s="1" t="s">
        <v>179</v>
      </c>
      <c r="J21" s="1" t="s">
        <v>176</v>
      </c>
      <c r="K21" s="1"/>
      <c r="L21" s="1"/>
      <c r="M21" s="1"/>
      <c r="N21" s="1"/>
      <c r="O21" s="1"/>
      <c r="P21" s="1"/>
      <c r="Q21" s="1"/>
      <c r="R21" s="1"/>
      <c r="S21" s="7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 t="s">
        <v>432</v>
      </c>
    </row>
    <row r="22" spans="1:37" x14ac:dyDescent="0.25">
      <c r="A22" s="3" t="s">
        <v>225</v>
      </c>
      <c r="B22" s="3" t="s">
        <v>307</v>
      </c>
      <c r="C22" s="1" t="s">
        <v>161</v>
      </c>
      <c r="D22" s="1" t="s">
        <v>180</v>
      </c>
      <c r="E22" s="1" t="s">
        <v>162</v>
      </c>
      <c r="F22" s="1" t="s">
        <v>181</v>
      </c>
      <c r="G22" s="1" t="s">
        <v>163</v>
      </c>
      <c r="H22" s="1" t="s">
        <v>164</v>
      </c>
      <c r="I22" s="1" t="s">
        <v>165</v>
      </c>
      <c r="J22" s="1" t="s">
        <v>166</v>
      </c>
      <c r="K22" s="1"/>
      <c r="L22" s="1"/>
      <c r="M22" s="1"/>
      <c r="N22" s="1"/>
      <c r="O22" s="1"/>
      <c r="P22" s="1"/>
      <c r="Q22" s="1"/>
      <c r="R22" s="1"/>
      <c r="S22" s="5" t="s">
        <v>225</v>
      </c>
      <c r="T22">
        <f>HEX2DEC(C22)*12.5</f>
        <v>800</v>
      </c>
      <c r="U22">
        <f t="shared" ref="U22:AA22" si="8">HEX2DEC(D22)*12.5</f>
        <v>1000</v>
      </c>
      <c r="V22">
        <f t="shared" si="8"/>
        <v>1200</v>
      </c>
      <c r="W22">
        <f t="shared" si="8"/>
        <v>1400</v>
      </c>
      <c r="X22">
        <f t="shared" si="8"/>
        <v>1600</v>
      </c>
      <c r="Y22">
        <f t="shared" si="8"/>
        <v>2000</v>
      </c>
      <c r="Z22">
        <f t="shared" si="8"/>
        <v>2400</v>
      </c>
      <c r="AA22">
        <f t="shared" si="8"/>
        <v>2800</v>
      </c>
      <c r="AB22">
        <f>HEX2DEC(C23)*12.5</f>
        <v>3200</v>
      </c>
      <c r="AC22">
        <f t="shared" ref="AC22:AI22" si="9">HEX2DEC(D23)*12.5</f>
        <v>3600</v>
      </c>
      <c r="AD22">
        <f t="shared" si="9"/>
        <v>4000</v>
      </c>
      <c r="AE22">
        <f t="shared" si="9"/>
        <v>4400</v>
      </c>
      <c r="AF22">
        <f t="shared" si="9"/>
        <v>4800</v>
      </c>
      <c r="AG22">
        <f t="shared" si="9"/>
        <v>5200</v>
      </c>
      <c r="AH22">
        <f t="shared" si="9"/>
        <v>5600</v>
      </c>
      <c r="AI22">
        <f t="shared" si="9"/>
        <v>6000</v>
      </c>
      <c r="AJ22" s="5" t="s">
        <v>387</v>
      </c>
      <c r="AK22" t="s">
        <v>409</v>
      </c>
    </row>
    <row r="23" spans="1:37" x14ac:dyDescent="0.25">
      <c r="A23" s="3" t="s">
        <v>226</v>
      </c>
      <c r="B23" s="3" t="s">
        <v>308</v>
      </c>
      <c r="C23" s="1" t="s">
        <v>167</v>
      </c>
      <c r="D23" s="1" t="s">
        <v>168</v>
      </c>
      <c r="E23" s="1" t="s">
        <v>169</v>
      </c>
      <c r="F23" s="1" t="s">
        <v>171</v>
      </c>
      <c r="G23" s="1" t="s">
        <v>173</v>
      </c>
      <c r="H23" s="1" t="s">
        <v>174</v>
      </c>
      <c r="I23" s="1" t="s">
        <v>179</v>
      </c>
      <c r="J23" s="1" t="s">
        <v>175</v>
      </c>
      <c r="K23" s="1"/>
      <c r="L23" s="1"/>
      <c r="M23" s="1"/>
      <c r="N23" s="1"/>
      <c r="O23" s="1"/>
      <c r="P23" s="1"/>
      <c r="Q23" s="1"/>
      <c r="R23" s="1"/>
      <c r="S23"/>
      <c r="T23" s="6">
        <f>T22*0.03125</f>
        <v>25</v>
      </c>
      <c r="U23" s="6">
        <f t="shared" ref="U23:AI23" si="10">U22*0.03125</f>
        <v>31.25</v>
      </c>
      <c r="V23" s="6">
        <f t="shared" si="10"/>
        <v>37.5</v>
      </c>
      <c r="W23" s="6">
        <f t="shared" si="10"/>
        <v>43.75</v>
      </c>
      <c r="X23" s="6">
        <f t="shared" si="10"/>
        <v>50</v>
      </c>
      <c r="Y23" s="6">
        <f t="shared" si="10"/>
        <v>62.5</v>
      </c>
      <c r="Z23" s="6">
        <f t="shared" si="10"/>
        <v>75</v>
      </c>
      <c r="AA23" s="6">
        <f t="shared" si="10"/>
        <v>87.5</v>
      </c>
      <c r="AB23" s="6">
        <f t="shared" si="10"/>
        <v>100</v>
      </c>
      <c r="AC23" s="6">
        <f t="shared" si="10"/>
        <v>112.5</v>
      </c>
      <c r="AD23" s="6">
        <f t="shared" si="10"/>
        <v>125</v>
      </c>
      <c r="AE23" s="6">
        <f t="shared" si="10"/>
        <v>137.5</v>
      </c>
      <c r="AF23" s="6">
        <f t="shared" si="10"/>
        <v>150</v>
      </c>
      <c r="AG23" s="6">
        <f t="shared" si="10"/>
        <v>162.5</v>
      </c>
      <c r="AH23" s="6">
        <f t="shared" si="10"/>
        <v>175</v>
      </c>
      <c r="AI23" s="6">
        <f t="shared" si="10"/>
        <v>187.5</v>
      </c>
      <c r="AJ23" s="8" t="s">
        <v>394</v>
      </c>
    </row>
    <row r="24" spans="1:37" x14ac:dyDescent="0.25"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37" x14ac:dyDescent="0.25">
      <c r="A25" s="3" t="s">
        <v>227</v>
      </c>
      <c r="B25" s="3" t="s">
        <v>309</v>
      </c>
      <c r="C25" s="1" t="s">
        <v>110</v>
      </c>
      <c r="D25" s="1" t="s">
        <v>27</v>
      </c>
      <c r="E25" s="1" t="s">
        <v>121</v>
      </c>
      <c r="F25" s="1" t="s">
        <v>73</v>
      </c>
      <c r="G25" s="1" t="s">
        <v>121</v>
      </c>
      <c r="H25" s="1" t="s">
        <v>120</v>
      </c>
      <c r="I25" s="1" t="s">
        <v>27</v>
      </c>
      <c r="J25" s="1" t="s">
        <v>109</v>
      </c>
      <c r="K25" s="1" t="s">
        <v>61</v>
      </c>
      <c r="L25" s="1" t="s">
        <v>61</v>
      </c>
      <c r="M25" s="1" t="s">
        <v>69</v>
      </c>
      <c r="N25" s="1" t="s">
        <v>69</v>
      </c>
      <c r="O25" s="1" t="s">
        <v>69</v>
      </c>
      <c r="P25" s="1" t="s">
        <v>69</v>
      </c>
      <c r="Q25" s="1" t="s">
        <v>69</v>
      </c>
      <c r="R25" s="1" t="s">
        <v>69</v>
      </c>
      <c r="S25" s="7" t="s">
        <v>227</v>
      </c>
      <c r="T25">
        <v>20</v>
      </c>
      <c r="U25">
        <v>30</v>
      </c>
      <c r="V25">
        <v>35</v>
      </c>
      <c r="W25">
        <v>40</v>
      </c>
      <c r="X25">
        <v>35</v>
      </c>
      <c r="Y25">
        <v>33</v>
      </c>
      <c r="Z25">
        <v>30</v>
      </c>
      <c r="AA25">
        <v>26</v>
      </c>
      <c r="AB25">
        <v>22</v>
      </c>
      <c r="AC25">
        <v>18</v>
      </c>
      <c r="AD25">
        <v>16</v>
      </c>
      <c r="AE25">
        <v>16</v>
      </c>
      <c r="AF25">
        <v>16</v>
      </c>
      <c r="AG25">
        <v>16</v>
      </c>
      <c r="AH25">
        <v>16</v>
      </c>
      <c r="AI25">
        <v>16</v>
      </c>
      <c r="AJ25" s="5" t="s">
        <v>436</v>
      </c>
    </row>
    <row r="26" spans="1:37" x14ac:dyDescent="0.25">
      <c r="A26" s="3" t="s">
        <v>228</v>
      </c>
      <c r="B26" s="3" t="s">
        <v>310</v>
      </c>
      <c r="C26" s="1" t="s">
        <v>46</v>
      </c>
      <c r="D26" s="1" t="s">
        <v>50</v>
      </c>
      <c r="E26" s="1" t="s">
        <v>56</v>
      </c>
      <c r="F26" s="1" t="s">
        <v>56</v>
      </c>
      <c r="G26" s="1" t="s">
        <v>56</v>
      </c>
      <c r="H26" s="1" t="s">
        <v>74</v>
      </c>
      <c r="I26" s="1" t="s">
        <v>54</v>
      </c>
      <c r="J26" s="1" t="s">
        <v>50</v>
      </c>
      <c r="K26" s="1" t="s">
        <v>46</v>
      </c>
      <c r="L26" s="1" t="s">
        <v>109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69</v>
      </c>
      <c r="R26" s="1" t="s">
        <v>69</v>
      </c>
      <c r="S26" s="7" t="s">
        <v>228</v>
      </c>
      <c r="T26">
        <v>26</v>
      </c>
      <c r="U26">
        <v>36</v>
      </c>
      <c r="V26">
        <v>45</v>
      </c>
      <c r="W26">
        <v>45</v>
      </c>
      <c r="X26">
        <v>45</v>
      </c>
      <c r="Y26">
        <v>41</v>
      </c>
      <c r="Z26">
        <v>37</v>
      </c>
      <c r="AA26">
        <v>34</v>
      </c>
      <c r="AB26">
        <v>31</v>
      </c>
      <c r="AC26">
        <v>24</v>
      </c>
      <c r="AD26">
        <v>18</v>
      </c>
      <c r="AE26">
        <v>18</v>
      </c>
      <c r="AF26">
        <v>18</v>
      </c>
      <c r="AG26">
        <v>18</v>
      </c>
      <c r="AH26">
        <v>18</v>
      </c>
      <c r="AI26">
        <v>18</v>
      </c>
      <c r="AJ26" t="s">
        <v>408</v>
      </c>
    </row>
    <row r="27" spans="1:37" x14ac:dyDescent="0.25">
      <c r="A27" s="3" t="s">
        <v>229</v>
      </c>
      <c r="B27" s="3" t="s">
        <v>311</v>
      </c>
      <c r="C27" s="1" t="s">
        <v>99</v>
      </c>
      <c r="D27" s="1" t="s">
        <v>74</v>
      </c>
      <c r="E27" s="1" t="s">
        <v>40</v>
      </c>
      <c r="F27" s="1" t="s">
        <v>40</v>
      </c>
      <c r="G27" s="1" t="s">
        <v>40</v>
      </c>
      <c r="H27" s="1" t="s">
        <v>117</v>
      </c>
      <c r="I27" s="1" t="s">
        <v>73</v>
      </c>
      <c r="J27" s="1" t="s">
        <v>83</v>
      </c>
      <c r="K27" s="1" t="s">
        <v>121</v>
      </c>
      <c r="L27" s="1" t="s">
        <v>121</v>
      </c>
      <c r="M27" s="1" t="s">
        <v>37</v>
      </c>
      <c r="N27" s="1" t="s">
        <v>37</v>
      </c>
      <c r="O27" s="1" t="s">
        <v>37</v>
      </c>
      <c r="P27" s="1" t="s">
        <v>37</v>
      </c>
      <c r="Q27" s="1" t="s">
        <v>37</v>
      </c>
      <c r="R27" s="1" t="s">
        <v>37</v>
      </c>
      <c r="S27" s="7" t="s">
        <v>229</v>
      </c>
      <c r="T27">
        <v>31</v>
      </c>
      <c r="U27">
        <v>41</v>
      </c>
      <c r="V27">
        <v>46</v>
      </c>
      <c r="W27">
        <v>46</v>
      </c>
      <c r="X27">
        <v>46</v>
      </c>
      <c r="Y27">
        <v>43</v>
      </c>
      <c r="Z27">
        <v>39</v>
      </c>
      <c r="AA27">
        <v>37</v>
      </c>
      <c r="AB27">
        <v>34</v>
      </c>
      <c r="AC27">
        <v>27</v>
      </c>
      <c r="AD27">
        <v>21</v>
      </c>
      <c r="AE27">
        <v>21</v>
      </c>
      <c r="AF27">
        <v>21</v>
      </c>
      <c r="AG27">
        <v>21</v>
      </c>
      <c r="AH27">
        <v>21</v>
      </c>
      <c r="AI27">
        <v>21</v>
      </c>
      <c r="AJ27" t="s">
        <v>374</v>
      </c>
    </row>
    <row r="28" spans="1:37" x14ac:dyDescent="0.25">
      <c r="A28" s="3" t="s">
        <v>230</v>
      </c>
      <c r="B28" s="3" t="s">
        <v>312</v>
      </c>
      <c r="C28" s="1" t="s">
        <v>73</v>
      </c>
      <c r="D28" s="1" t="s">
        <v>34</v>
      </c>
      <c r="E28" s="1" t="s">
        <v>32</v>
      </c>
      <c r="F28" s="1" t="s">
        <v>25</v>
      </c>
      <c r="G28" s="1" t="s">
        <v>25</v>
      </c>
      <c r="H28" s="1" t="s">
        <v>48</v>
      </c>
      <c r="I28" s="1" t="s">
        <v>117</v>
      </c>
      <c r="J28" s="1" t="s">
        <v>73</v>
      </c>
      <c r="K28" s="1" t="s">
        <v>83</v>
      </c>
      <c r="L28" s="1" t="s">
        <v>54</v>
      </c>
      <c r="M28" s="1" t="s">
        <v>120</v>
      </c>
      <c r="N28" s="1" t="s">
        <v>61</v>
      </c>
      <c r="O28" s="1" t="s">
        <v>61</v>
      </c>
      <c r="P28" s="1" t="s">
        <v>61</v>
      </c>
      <c r="Q28" s="1" t="s">
        <v>61</v>
      </c>
      <c r="R28" s="1" t="s">
        <v>61</v>
      </c>
      <c r="S28" s="7" t="s">
        <v>230</v>
      </c>
      <c r="T28">
        <v>32</v>
      </c>
      <c r="U28">
        <v>42</v>
      </c>
      <c r="V28">
        <v>49</v>
      </c>
      <c r="W28">
        <v>51</v>
      </c>
      <c r="X28">
        <v>51</v>
      </c>
      <c r="Y28">
        <v>47</v>
      </c>
      <c r="Z28">
        <v>43</v>
      </c>
      <c r="AA28">
        <v>39</v>
      </c>
      <c r="AB28">
        <v>36</v>
      </c>
      <c r="AC28">
        <v>31</v>
      </c>
      <c r="AD28">
        <v>26</v>
      </c>
      <c r="AE28">
        <v>18</v>
      </c>
      <c r="AF28">
        <v>18</v>
      </c>
      <c r="AG28">
        <v>18</v>
      </c>
      <c r="AH28">
        <v>18</v>
      </c>
      <c r="AI28">
        <v>18</v>
      </c>
    </row>
    <row r="29" spans="1:37" x14ac:dyDescent="0.25">
      <c r="A29" s="3" t="s">
        <v>231</v>
      </c>
      <c r="B29" s="3" t="s">
        <v>313</v>
      </c>
      <c r="C29" s="1" t="s">
        <v>74</v>
      </c>
      <c r="D29" s="1" t="s">
        <v>117</v>
      </c>
      <c r="E29" s="1" t="s">
        <v>24</v>
      </c>
      <c r="F29" s="1" t="s">
        <v>24</v>
      </c>
      <c r="G29" s="1" t="s">
        <v>24</v>
      </c>
      <c r="H29" s="1" t="s">
        <v>25</v>
      </c>
      <c r="I29" s="1" t="s">
        <v>40</v>
      </c>
      <c r="J29" s="1" t="s">
        <v>74</v>
      </c>
      <c r="K29" s="1" t="s">
        <v>99</v>
      </c>
      <c r="L29" s="1" t="s">
        <v>83</v>
      </c>
      <c r="M29" s="1" t="s">
        <v>121</v>
      </c>
      <c r="N29" s="1" t="s">
        <v>61</v>
      </c>
      <c r="O29" s="1" t="s">
        <v>15</v>
      </c>
      <c r="P29" s="1" t="s">
        <v>15</v>
      </c>
      <c r="Q29" s="1" t="s">
        <v>15</v>
      </c>
      <c r="R29" s="1" t="s">
        <v>15</v>
      </c>
      <c r="S29" s="7" t="s">
        <v>231</v>
      </c>
      <c r="T29">
        <v>33</v>
      </c>
      <c r="U29">
        <v>43</v>
      </c>
      <c r="V29">
        <v>53</v>
      </c>
      <c r="W29">
        <v>53</v>
      </c>
      <c r="X29">
        <v>53</v>
      </c>
      <c r="Y29">
        <v>51</v>
      </c>
      <c r="Z29">
        <v>46</v>
      </c>
      <c r="AA29">
        <v>41</v>
      </c>
      <c r="AB29">
        <v>39</v>
      </c>
      <c r="AC29">
        <v>34</v>
      </c>
      <c r="AD29">
        <v>26</v>
      </c>
      <c r="AE29">
        <v>18</v>
      </c>
      <c r="AF29">
        <v>15</v>
      </c>
      <c r="AG29">
        <v>15</v>
      </c>
      <c r="AH29">
        <v>15</v>
      </c>
      <c r="AI29">
        <v>15</v>
      </c>
    </row>
    <row r="30" spans="1:37" x14ac:dyDescent="0.25">
      <c r="A30" s="3" t="s">
        <v>232</v>
      </c>
      <c r="B30" s="3" t="s">
        <v>314</v>
      </c>
      <c r="C30" s="1" t="s">
        <v>56</v>
      </c>
      <c r="D30" s="1" t="s">
        <v>48</v>
      </c>
      <c r="E30" s="1" t="s">
        <v>53</v>
      </c>
      <c r="F30" s="1" t="s">
        <v>51</v>
      </c>
      <c r="G30" s="1" t="s">
        <v>51</v>
      </c>
      <c r="H30" s="1" t="s">
        <v>24</v>
      </c>
      <c r="I30" s="1" t="s">
        <v>23</v>
      </c>
      <c r="J30" s="1" t="s">
        <v>56</v>
      </c>
      <c r="K30" s="1" t="s">
        <v>73</v>
      </c>
      <c r="L30" s="1" t="s">
        <v>83</v>
      </c>
      <c r="M30" s="1" t="s">
        <v>121</v>
      </c>
      <c r="N30" s="1" t="s">
        <v>27</v>
      </c>
      <c r="O30" s="1" t="s">
        <v>15</v>
      </c>
      <c r="P30" s="1" t="s">
        <v>13</v>
      </c>
      <c r="Q30" s="1" t="s">
        <v>13</v>
      </c>
      <c r="R30" s="1" t="s">
        <v>13</v>
      </c>
      <c r="S30" s="7" t="s">
        <v>232</v>
      </c>
      <c r="T30">
        <v>37</v>
      </c>
      <c r="U30">
        <v>47</v>
      </c>
      <c r="V30">
        <v>54</v>
      </c>
      <c r="W30">
        <v>57</v>
      </c>
      <c r="X30">
        <v>57</v>
      </c>
      <c r="Y30">
        <v>53</v>
      </c>
      <c r="Z30">
        <v>50</v>
      </c>
      <c r="AA30">
        <v>45</v>
      </c>
      <c r="AB30">
        <v>40</v>
      </c>
      <c r="AC30">
        <v>35</v>
      </c>
      <c r="AD30">
        <v>28</v>
      </c>
      <c r="AE30">
        <v>25</v>
      </c>
      <c r="AF30">
        <v>15</v>
      </c>
      <c r="AG30">
        <v>13</v>
      </c>
      <c r="AH30">
        <v>13</v>
      </c>
      <c r="AI30">
        <v>13</v>
      </c>
    </row>
    <row r="31" spans="1:37" x14ac:dyDescent="0.25">
      <c r="A31" s="3" t="s">
        <v>233</v>
      </c>
      <c r="B31" s="3" t="s">
        <v>315</v>
      </c>
      <c r="C31" s="1" t="s">
        <v>56</v>
      </c>
      <c r="D31" s="1" t="s">
        <v>48</v>
      </c>
      <c r="E31" s="1" t="s">
        <v>51</v>
      </c>
      <c r="F31" s="1" t="s">
        <v>51</v>
      </c>
      <c r="G31" s="1" t="s">
        <v>51</v>
      </c>
      <c r="H31" s="1" t="s">
        <v>53</v>
      </c>
      <c r="I31" s="1" t="s">
        <v>23</v>
      </c>
      <c r="J31" s="1" t="s">
        <v>117</v>
      </c>
      <c r="K31" s="1" t="s">
        <v>73</v>
      </c>
      <c r="L31" s="1" t="s">
        <v>83</v>
      </c>
      <c r="M31" s="1" t="s">
        <v>50</v>
      </c>
      <c r="N31" s="1" t="s">
        <v>120</v>
      </c>
      <c r="O31" s="1" t="s">
        <v>120</v>
      </c>
      <c r="P31" s="1" t="s">
        <v>69</v>
      </c>
      <c r="Q31" s="1" t="s">
        <v>69</v>
      </c>
      <c r="R31" s="1" t="s">
        <v>69</v>
      </c>
      <c r="S31" s="7" t="s">
        <v>233</v>
      </c>
      <c r="T31">
        <v>37</v>
      </c>
      <c r="U31">
        <v>47</v>
      </c>
      <c r="V31">
        <v>57</v>
      </c>
      <c r="W31">
        <v>57</v>
      </c>
      <c r="X31">
        <v>57</v>
      </c>
      <c r="Y31">
        <v>54</v>
      </c>
      <c r="Z31">
        <v>50</v>
      </c>
      <c r="AA31">
        <v>45</v>
      </c>
      <c r="AB31">
        <v>42</v>
      </c>
      <c r="AC31">
        <v>36</v>
      </c>
      <c r="AD31">
        <v>30</v>
      </c>
      <c r="AE31">
        <v>27</v>
      </c>
      <c r="AF31">
        <v>25</v>
      </c>
      <c r="AG31">
        <v>18</v>
      </c>
      <c r="AH31">
        <v>18</v>
      </c>
      <c r="AI31">
        <v>18</v>
      </c>
    </row>
    <row r="32" spans="1:37" x14ac:dyDescent="0.25">
      <c r="A32" s="3" t="s">
        <v>234</v>
      </c>
      <c r="B32" s="3" t="s">
        <v>316</v>
      </c>
      <c r="C32" s="1" t="s">
        <v>56</v>
      </c>
      <c r="D32" s="1" t="s">
        <v>48</v>
      </c>
      <c r="E32" s="1" t="s">
        <v>51</v>
      </c>
      <c r="F32" s="1" t="s">
        <v>51</v>
      </c>
      <c r="G32" s="1" t="s">
        <v>51</v>
      </c>
      <c r="H32" s="1" t="s">
        <v>49</v>
      </c>
      <c r="I32" s="1" t="s">
        <v>23</v>
      </c>
      <c r="J32" s="1" t="s">
        <v>117</v>
      </c>
      <c r="K32" s="1" t="s">
        <v>73</v>
      </c>
      <c r="L32" s="1" t="s">
        <v>83</v>
      </c>
      <c r="M32" s="1" t="s">
        <v>99</v>
      </c>
      <c r="N32" s="1" t="s">
        <v>121</v>
      </c>
      <c r="O32" s="1" t="s">
        <v>120</v>
      </c>
      <c r="P32" s="1" t="s">
        <v>110</v>
      </c>
      <c r="Q32" s="1" t="s">
        <v>110</v>
      </c>
      <c r="R32" s="1" t="s">
        <v>110</v>
      </c>
      <c r="S32" s="7" t="s">
        <v>234</v>
      </c>
      <c r="T32">
        <v>37</v>
      </c>
      <c r="U32">
        <v>47</v>
      </c>
      <c r="V32">
        <v>57</v>
      </c>
      <c r="W32">
        <v>57</v>
      </c>
      <c r="X32">
        <v>57</v>
      </c>
      <c r="Y32">
        <v>55</v>
      </c>
      <c r="Z32">
        <v>50</v>
      </c>
      <c r="AA32">
        <v>45</v>
      </c>
      <c r="AB32">
        <v>42</v>
      </c>
      <c r="AC32">
        <v>37</v>
      </c>
      <c r="AD32">
        <v>31</v>
      </c>
      <c r="AE32">
        <v>27</v>
      </c>
      <c r="AF32">
        <v>25</v>
      </c>
      <c r="AG32">
        <v>22</v>
      </c>
      <c r="AH32">
        <v>22</v>
      </c>
      <c r="AI32">
        <v>22</v>
      </c>
    </row>
    <row r="33" spans="1:52" x14ac:dyDescent="0.25">
      <c r="A33" s="3" t="s">
        <v>235</v>
      </c>
      <c r="B33" s="3" t="s">
        <v>317</v>
      </c>
      <c r="C33" s="1" t="s">
        <v>40</v>
      </c>
      <c r="D33" s="1" t="s">
        <v>68</v>
      </c>
      <c r="E33" s="1" t="s">
        <v>52</v>
      </c>
      <c r="F33" s="1" t="s">
        <v>30</v>
      </c>
      <c r="G33" s="1" t="s">
        <v>52</v>
      </c>
      <c r="H33" s="1" t="s">
        <v>24</v>
      </c>
      <c r="I33" s="1" t="s">
        <v>32</v>
      </c>
      <c r="J33" s="1" t="s">
        <v>118</v>
      </c>
      <c r="K33" s="1" t="s">
        <v>74</v>
      </c>
      <c r="L33" s="1" t="s">
        <v>73</v>
      </c>
      <c r="M33" s="1" t="s">
        <v>99</v>
      </c>
      <c r="N33" s="1" t="s">
        <v>121</v>
      </c>
      <c r="O33" s="1" t="s">
        <v>120</v>
      </c>
      <c r="P33" s="1" t="s">
        <v>109</v>
      </c>
      <c r="Q33" s="1" t="s">
        <v>109</v>
      </c>
      <c r="R33" s="1" t="s">
        <v>109</v>
      </c>
      <c r="S33" s="7" t="s">
        <v>235</v>
      </c>
      <c r="T33">
        <v>38</v>
      </c>
      <c r="U33">
        <v>48</v>
      </c>
      <c r="V33">
        <v>56</v>
      </c>
      <c r="W33">
        <v>58</v>
      </c>
      <c r="X33">
        <v>56</v>
      </c>
      <c r="Y33">
        <v>53</v>
      </c>
      <c r="Z33">
        <v>49</v>
      </c>
      <c r="AA33">
        <v>46</v>
      </c>
      <c r="AB33">
        <v>43</v>
      </c>
      <c r="AC33">
        <v>38</v>
      </c>
      <c r="AD33">
        <v>31</v>
      </c>
      <c r="AE33">
        <v>29</v>
      </c>
      <c r="AF33">
        <v>25</v>
      </c>
      <c r="AG33">
        <v>23</v>
      </c>
      <c r="AH33">
        <v>23</v>
      </c>
      <c r="AI33">
        <v>23</v>
      </c>
    </row>
    <row r="34" spans="1:52" x14ac:dyDescent="0.25">
      <c r="A34" s="3" t="s">
        <v>236</v>
      </c>
      <c r="B34" s="3" t="s">
        <v>318</v>
      </c>
      <c r="C34" s="1" t="s">
        <v>40</v>
      </c>
      <c r="D34" s="1" t="s">
        <v>68</v>
      </c>
      <c r="E34" s="1" t="s">
        <v>24</v>
      </c>
      <c r="F34" s="1" t="s">
        <v>24</v>
      </c>
      <c r="G34" s="1" t="s">
        <v>24</v>
      </c>
      <c r="H34" s="1" t="s">
        <v>25</v>
      </c>
      <c r="I34" s="1" t="s">
        <v>32</v>
      </c>
      <c r="J34" s="1" t="s">
        <v>118</v>
      </c>
      <c r="K34" s="1" t="s">
        <v>74</v>
      </c>
      <c r="L34" s="1" t="s">
        <v>73</v>
      </c>
      <c r="M34" s="1" t="s">
        <v>73</v>
      </c>
      <c r="N34" s="1" t="s">
        <v>50</v>
      </c>
      <c r="O34" s="1" t="s">
        <v>27</v>
      </c>
      <c r="P34" s="1" t="s">
        <v>27</v>
      </c>
      <c r="Q34" s="1" t="s">
        <v>27</v>
      </c>
      <c r="R34" s="1" t="s">
        <v>27</v>
      </c>
      <c r="S34" s="7" t="s">
        <v>236</v>
      </c>
      <c r="T34">
        <v>38</v>
      </c>
      <c r="U34">
        <v>48</v>
      </c>
      <c r="V34">
        <v>53</v>
      </c>
      <c r="W34">
        <v>53</v>
      </c>
      <c r="X34">
        <v>53</v>
      </c>
      <c r="Y34">
        <v>51</v>
      </c>
      <c r="Z34">
        <v>49</v>
      </c>
      <c r="AA34">
        <v>46</v>
      </c>
      <c r="AB34">
        <v>43</v>
      </c>
      <c r="AC34">
        <v>38</v>
      </c>
      <c r="AD34">
        <v>33</v>
      </c>
      <c r="AE34">
        <v>29</v>
      </c>
      <c r="AF34">
        <v>25</v>
      </c>
      <c r="AG34">
        <v>25</v>
      </c>
      <c r="AH34">
        <v>25</v>
      </c>
      <c r="AI34">
        <v>25</v>
      </c>
    </row>
    <row r="35" spans="1:52" x14ac:dyDescent="0.25">
      <c r="A35" s="3" t="s">
        <v>237</v>
      </c>
      <c r="B35" s="3" t="s">
        <v>319</v>
      </c>
      <c r="C35" s="1" t="s">
        <v>48</v>
      </c>
      <c r="D35" s="1" t="s">
        <v>32</v>
      </c>
      <c r="E35" s="1" t="s">
        <v>53</v>
      </c>
      <c r="F35" s="1" t="s">
        <v>53</v>
      </c>
      <c r="G35" s="1" t="s">
        <v>53</v>
      </c>
      <c r="H35" s="1" t="s">
        <v>25</v>
      </c>
      <c r="I35" s="1" t="s">
        <v>32</v>
      </c>
      <c r="J35" s="1" t="s">
        <v>56</v>
      </c>
      <c r="K35" s="1" t="s">
        <v>34</v>
      </c>
      <c r="L35" s="1" t="s">
        <v>73</v>
      </c>
      <c r="M35" s="1" t="s">
        <v>73</v>
      </c>
      <c r="N35" s="1" t="s">
        <v>83</v>
      </c>
      <c r="O35" s="1" t="s">
        <v>46</v>
      </c>
      <c r="P35" s="1" t="s">
        <v>109</v>
      </c>
      <c r="Q35" s="1" t="s">
        <v>109</v>
      </c>
      <c r="R35" s="1" t="s">
        <v>109</v>
      </c>
      <c r="S35" s="7" t="s">
        <v>237</v>
      </c>
      <c r="T35">
        <v>39</v>
      </c>
      <c r="U35">
        <v>49</v>
      </c>
      <c r="V35">
        <v>54</v>
      </c>
      <c r="W35">
        <v>54</v>
      </c>
      <c r="X35">
        <v>54</v>
      </c>
      <c r="Y35">
        <v>51</v>
      </c>
      <c r="Z35">
        <v>49</v>
      </c>
      <c r="AA35">
        <v>47</v>
      </c>
      <c r="AB35">
        <v>44</v>
      </c>
      <c r="AC35">
        <v>39</v>
      </c>
      <c r="AD35">
        <v>34</v>
      </c>
      <c r="AE35">
        <v>30</v>
      </c>
      <c r="AF35">
        <v>26</v>
      </c>
      <c r="AG35">
        <v>26</v>
      </c>
      <c r="AH35">
        <v>26</v>
      </c>
      <c r="AI35">
        <v>26</v>
      </c>
    </row>
    <row r="36" spans="1:52" x14ac:dyDescent="0.25">
      <c r="A36" s="3" t="s">
        <v>238</v>
      </c>
      <c r="B36" s="3" t="s">
        <v>320</v>
      </c>
      <c r="C36" s="1" t="s">
        <v>68</v>
      </c>
      <c r="D36" s="1" t="s">
        <v>32</v>
      </c>
      <c r="E36" s="1" t="s">
        <v>53</v>
      </c>
      <c r="F36" s="1" t="s">
        <v>53</v>
      </c>
      <c r="G36" s="1" t="s">
        <v>53</v>
      </c>
      <c r="H36" s="1" t="s">
        <v>25</v>
      </c>
      <c r="I36" s="1" t="s">
        <v>32</v>
      </c>
      <c r="J36" s="1" t="s">
        <v>56</v>
      </c>
      <c r="K36" s="1" t="s">
        <v>34</v>
      </c>
      <c r="L36" s="1" t="s">
        <v>73</v>
      </c>
      <c r="M36" s="1" t="s">
        <v>73</v>
      </c>
      <c r="N36" s="1" t="s">
        <v>83</v>
      </c>
      <c r="O36" s="1" t="s">
        <v>46</v>
      </c>
      <c r="P36" s="1" t="s">
        <v>109</v>
      </c>
      <c r="Q36" s="1" t="s">
        <v>109</v>
      </c>
      <c r="R36" s="1" t="s">
        <v>109</v>
      </c>
      <c r="S36" s="7" t="s">
        <v>238</v>
      </c>
      <c r="T36">
        <v>39</v>
      </c>
      <c r="U36">
        <v>49</v>
      </c>
      <c r="V36">
        <v>54</v>
      </c>
      <c r="W36">
        <v>54</v>
      </c>
      <c r="X36">
        <v>54</v>
      </c>
      <c r="Y36">
        <v>51</v>
      </c>
      <c r="Z36">
        <v>49</v>
      </c>
      <c r="AA36">
        <v>47</v>
      </c>
      <c r="AB36">
        <v>44</v>
      </c>
      <c r="AC36">
        <v>39</v>
      </c>
      <c r="AD36">
        <v>34</v>
      </c>
      <c r="AE36">
        <v>30</v>
      </c>
      <c r="AF36">
        <v>26</v>
      </c>
      <c r="AG36">
        <v>23</v>
      </c>
      <c r="AH36">
        <v>23</v>
      </c>
      <c r="AI36">
        <v>23</v>
      </c>
    </row>
    <row r="37" spans="1:52" x14ac:dyDescent="0.25">
      <c r="A37" s="3" t="s">
        <v>239</v>
      </c>
      <c r="B37" s="3" t="s">
        <v>321</v>
      </c>
      <c r="C37" s="1" t="s">
        <v>40</v>
      </c>
      <c r="D37" s="1" t="s">
        <v>32</v>
      </c>
      <c r="E37" s="1" t="s">
        <v>24</v>
      </c>
      <c r="F37" s="1" t="s">
        <v>53</v>
      </c>
      <c r="G37" s="1" t="s">
        <v>53</v>
      </c>
      <c r="H37" s="1" t="s">
        <v>53</v>
      </c>
      <c r="I37" s="1" t="s">
        <v>32</v>
      </c>
      <c r="J37" s="1" t="s">
        <v>56</v>
      </c>
      <c r="K37" s="1" t="s">
        <v>34</v>
      </c>
      <c r="L37" s="1" t="s">
        <v>73</v>
      </c>
      <c r="M37" s="1" t="s">
        <v>73</v>
      </c>
      <c r="N37" s="1" t="s">
        <v>83</v>
      </c>
      <c r="O37" s="1" t="s">
        <v>46</v>
      </c>
      <c r="P37" s="1" t="s">
        <v>109</v>
      </c>
      <c r="Q37" s="1" t="s">
        <v>109</v>
      </c>
      <c r="R37" s="1" t="s">
        <v>109</v>
      </c>
      <c r="S37" s="7" t="s">
        <v>239</v>
      </c>
      <c r="T37">
        <v>39</v>
      </c>
      <c r="U37">
        <v>49</v>
      </c>
      <c r="V37">
        <v>53</v>
      </c>
      <c r="W37">
        <v>54</v>
      </c>
      <c r="X37">
        <v>54</v>
      </c>
      <c r="Y37">
        <v>54</v>
      </c>
      <c r="Z37">
        <v>49</v>
      </c>
      <c r="AA37">
        <v>47</v>
      </c>
      <c r="AB37">
        <v>44</v>
      </c>
      <c r="AC37">
        <v>39</v>
      </c>
      <c r="AD37">
        <v>34</v>
      </c>
      <c r="AE37">
        <v>30</v>
      </c>
      <c r="AF37">
        <v>26</v>
      </c>
      <c r="AG37">
        <v>23</v>
      </c>
      <c r="AH37">
        <v>23</v>
      </c>
      <c r="AI37">
        <v>23</v>
      </c>
    </row>
    <row r="38" spans="1:52" x14ac:dyDescent="0.25">
      <c r="A38" s="3" t="s">
        <v>240</v>
      </c>
      <c r="B38" s="3" t="s">
        <v>322</v>
      </c>
      <c r="C38" s="1" t="s">
        <v>68</v>
      </c>
      <c r="D38" s="1" t="s">
        <v>23</v>
      </c>
      <c r="E38" s="1" t="s">
        <v>53</v>
      </c>
      <c r="F38" s="1" t="s">
        <v>49</v>
      </c>
      <c r="G38" s="1" t="s">
        <v>49</v>
      </c>
      <c r="H38" s="1" t="s">
        <v>49</v>
      </c>
      <c r="I38" s="1" t="s">
        <v>22</v>
      </c>
      <c r="J38" s="1" t="s">
        <v>40</v>
      </c>
      <c r="K38" s="1" t="s">
        <v>117</v>
      </c>
      <c r="L38" s="1" t="s">
        <v>34</v>
      </c>
      <c r="M38" s="1" t="s">
        <v>74</v>
      </c>
      <c r="N38" s="1" t="s">
        <v>83</v>
      </c>
      <c r="O38" s="1" t="s">
        <v>121</v>
      </c>
      <c r="P38" s="1" t="s">
        <v>46</v>
      </c>
      <c r="Q38" s="1" t="s">
        <v>46</v>
      </c>
      <c r="R38" s="1" t="s">
        <v>46</v>
      </c>
      <c r="S38" s="7" t="s">
        <v>240</v>
      </c>
      <c r="T38">
        <v>40</v>
      </c>
      <c r="U38">
        <v>50</v>
      </c>
      <c r="V38">
        <v>54</v>
      </c>
      <c r="W38">
        <v>55</v>
      </c>
      <c r="X38">
        <v>55</v>
      </c>
      <c r="Y38">
        <v>55</v>
      </c>
      <c r="Z38">
        <v>52</v>
      </c>
      <c r="AA38">
        <v>48</v>
      </c>
      <c r="AB38">
        <v>45</v>
      </c>
      <c r="AC38">
        <v>38</v>
      </c>
      <c r="AD38">
        <v>35</v>
      </c>
      <c r="AE38">
        <v>32</v>
      </c>
      <c r="AF38">
        <v>30</v>
      </c>
      <c r="AG38">
        <v>29</v>
      </c>
      <c r="AH38">
        <v>29</v>
      </c>
      <c r="AI38">
        <v>29</v>
      </c>
    </row>
    <row r="39" spans="1:52" x14ac:dyDescent="0.25">
      <c r="A39" s="3" t="s">
        <v>241</v>
      </c>
      <c r="B39" s="3" t="s">
        <v>323</v>
      </c>
      <c r="C39" s="1" t="s">
        <v>68</v>
      </c>
      <c r="D39" s="1" t="s">
        <v>23</v>
      </c>
      <c r="E39" s="1" t="s">
        <v>53</v>
      </c>
      <c r="F39" s="1" t="s">
        <v>49</v>
      </c>
      <c r="G39" s="1" t="s">
        <v>49</v>
      </c>
      <c r="H39" s="1" t="s">
        <v>49</v>
      </c>
      <c r="I39" s="1" t="s">
        <v>25</v>
      </c>
      <c r="J39" s="1" t="s">
        <v>40</v>
      </c>
      <c r="K39" s="1" t="s">
        <v>117</v>
      </c>
      <c r="L39" s="1" t="s">
        <v>34</v>
      </c>
      <c r="M39" s="1" t="s">
        <v>74</v>
      </c>
      <c r="N39" s="1" t="s">
        <v>54</v>
      </c>
      <c r="O39" s="1" t="s">
        <v>50</v>
      </c>
      <c r="P39" s="1" t="s">
        <v>50</v>
      </c>
      <c r="Q39" s="1" t="s">
        <v>50</v>
      </c>
      <c r="R39" s="1" t="s">
        <v>50</v>
      </c>
      <c r="S39" s="7" t="s">
        <v>241</v>
      </c>
      <c r="T39">
        <v>40</v>
      </c>
      <c r="U39">
        <v>50</v>
      </c>
      <c r="V39">
        <v>54</v>
      </c>
      <c r="W39">
        <v>55</v>
      </c>
      <c r="X39">
        <v>55</v>
      </c>
      <c r="Y39">
        <v>55</v>
      </c>
      <c r="Z39">
        <v>51</v>
      </c>
      <c r="AA39">
        <v>48</v>
      </c>
      <c r="AB39">
        <v>45</v>
      </c>
      <c r="AC39">
        <v>37</v>
      </c>
      <c r="AD39">
        <v>33</v>
      </c>
      <c r="AE39">
        <v>31</v>
      </c>
      <c r="AF39">
        <v>31</v>
      </c>
      <c r="AG39">
        <v>31</v>
      </c>
      <c r="AH39">
        <v>31</v>
      </c>
      <c r="AI39">
        <v>31</v>
      </c>
    </row>
    <row r="40" spans="1:52" x14ac:dyDescent="0.25">
      <c r="A40" s="3" t="s">
        <v>242</v>
      </c>
      <c r="B40" s="3" t="s">
        <v>324</v>
      </c>
      <c r="C40" s="1" t="s">
        <v>32</v>
      </c>
      <c r="D40" s="1" t="s">
        <v>25</v>
      </c>
      <c r="E40" s="1" t="s">
        <v>49</v>
      </c>
      <c r="F40" s="1" t="s">
        <v>52</v>
      </c>
      <c r="G40" s="1" t="s">
        <v>52</v>
      </c>
      <c r="H40" s="1" t="s">
        <v>52</v>
      </c>
      <c r="I40" s="1" t="s">
        <v>22</v>
      </c>
      <c r="J40" s="1" t="s">
        <v>48</v>
      </c>
      <c r="K40" s="1" t="s">
        <v>118</v>
      </c>
      <c r="L40" s="1" t="s">
        <v>117</v>
      </c>
      <c r="M40" s="1" t="s">
        <v>34</v>
      </c>
      <c r="N40" s="1" t="s">
        <v>83</v>
      </c>
      <c r="O40" s="1" t="s">
        <v>50</v>
      </c>
      <c r="P40" s="1" t="s">
        <v>50</v>
      </c>
      <c r="Q40" s="1" t="s">
        <v>50</v>
      </c>
      <c r="R40" s="1" t="s">
        <v>50</v>
      </c>
      <c r="S40" s="7" t="s">
        <v>242</v>
      </c>
      <c r="T40">
        <v>41</v>
      </c>
      <c r="U40">
        <v>51</v>
      </c>
      <c r="V40">
        <v>55</v>
      </c>
      <c r="W40">
        <v>56</v>
      </c>
      <c r="X40">
        <v>56</v>
      </c>
      <c r="Y40">
        <v>56</v>
      </c>
      <c r="Z40">
        <v>52</v>
      </c>
      <c r="AA40">
        <v>49</v>
      </c>
      <c r="AB40">
        <v>46</v>
      </c>
      <c r="AC40">
        <v>38</v>
      </c>
      <c r="AD40">
        <v>34</v>
      </c>
      <c r="AE40">
        <v>32</v>
      </c>
      <c r="AF40">
        <v>31</v>
      </c>
      <c r="AG40">
        <v>31</v>
      </c>
      <c r="AH40">
        <v>31</v>
      </c>
      <c r="AI40">
        <v>31</v>
      </c>
    </row>
    <row r="41" spans="1:52" x14ac:dyDescent="0.25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52" x14ac:dyDescent="0.25">
      <c r="A42" s="3" t="s">
        <v>243</v>
      </c>
      <c r="B42" s="3" t="s">
        <v>325</v>
      </c>
      <c r="C42" s="1" t="s">
        <v>110</v>
      </c>
      <c r="D42" s="1" t="s">
        <v>110</v>
      </c>
      <c r="E42" s="1" t="s">
        <v>110</v>
      </c>
      <c r="F42" s="1" t="s">
        <v>110</v>
      </c>
      <c r="G42" s="1" t="s">
        <v>110</v>
      </c>
      <c r="H42" s="1" t="s">
        <v>110</v>
      </c>
      <c r="I42" s="1" t="s">
        <v>110</v>
      </c>
      <c r="J42" s="1" t="s">
        <v>110</v>
      </c>
      <c r="K42" s="1" t="s">
        <v>110</v>
      </c>
      <c r="L42" s="1" t="s">
        <v>110</v>
      </c>
      <c r="M42" s="1" t="s">
        <v>110</v>
      </c>
      <c r="N42" s="1" t="s">
        <v>110</v>
      </c>
      <c r="O42" s="1" t="s">
        <v>110</v>
      </c>
      <c r="P42" s="1" t="s">
        <v>110</v>
      </c>
      <c r="Q42" s="1" t="s">
        <v>110</v>
      </c>
      <c r="R42" s="1" t="s">
        <v>110</v>
      </c>
      <c r="S42" s="7" t="s">
        <v>243</v>
      </c>
      <c r="T42" s="11">
        <v>13.634782608695652</v>
      </c>
      <c r="U42" s="11">
        <v>13.634782608695652</v>
      </c>
      <c r="V42" s="11">
        <v>13.634782608695652</v>
      </c>
      <c r="W42" s="11">
        <v>13.634782608695652</v>
      </c>
      <c r="X42" s="11">
        <v>13.634782608695652</v>
      </c>
      <c r="Y42" s="11">
        <v>13.634782608695652</v>
      </c>
      <c r="Z42" s="11">
        <v>13.634782608695652</v>
      </c>
      <c r="AA42" s="11">
        <v>13.634782608695652</v>
      </c>
      <c r="AB42" s="11">
        <v>13.634782608695652</v>
      </c>
      <c r="AC42" s="11">
        <v>13.634782608695652</v>
      </c>
      <c r="AD42" s="11">
        <v>13.634782608695652</v>
      </c>
      <c r="AE42" s="11">
        <v>13.634782608695652</v>
      </c>
      <c r="AF42" s="11">
        <v>13.634782608695652</v>
      </c>
      <c r="AG42" s="11">
        <v>13.634782608695652</v>
      </c>
      <c r="AH42" s="11">
        <v>13.634782608695652</v>
      </c>
      <c r="AI42" s="11">
        <v>13.634782608695652</v>
      </c>
      <c r="AJ42" s="5" t="s">
        <v>435</v>
      </c>
      <c r="AL42">
        <v>500</v>
      </c>
      <c r="AM42">
        <v>800</v>
      </c>
      <c r="AN42">
        <v>1200</v>
      </c>
      <c r="AO42">
        <v>1600</v>
      </c>
      <c r="AP42">
        <v>2000</v>
      </c>
      <c r="AQ42">
        <v>2400</v>
      </c>
      <c r="AR42">
        <v>2800</v>
      </c>
      <c r="AS42">
        <v>3200</v>
      </c>
      <c r="AT42">
        <v>3600</v>
      </c>
      <c r="AU42">
        <v>4000</v>
      </c>
      <c r="AV42">
        <v>4400</v>
      </c>
      <c r="AW42">
        <v>4800</v>
      </c>
      <c r="AX42">
        <v>5200</v>
      </c>
      <c r="AY42">
        <v>5600</v>
      </c>
      <c r="AZ42">
        <v>6000</v>
      </c>
    </row>
    <row r="43" spans="1:52" x14ac:dyDescent="0.25">
      <c r="A43" s="3" t="s">
        <v>244</v>
      </c>
      <c r="B43" s="3" t="s">
        <v>326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110</v>
      </c>
      <c r="I43" s="1" t="s">
        <v>110</v>
      </c>
      <c r="J43" s="1" t="s">
        <v>110</v>
      </c>
      <c r="K43" s="1" t="s">
        <v>110</v>
      </c>
      <c r="L43" s="1" t="s">
        <v>110</v>
      </c>
      <c r="M43" s="1" t="s">
        <v>110</v>
      </c>
      <c r="N43" s="1" t="s">
        <v>110</v>
      </c>
      <c r="O43" s="1" t="s">
        <v>110</v>
      </c>
      <c r="P43" s="1" t="s">
        <v>110</v>
      </c>
      <c r="Q43" s="1" t="s">
        <v>110</v>
      </c>
      <c r="R43" s="1" t="s">
        <v>110</v>
      </c>
      <c r="S43" s="7" t="s">
        <v>244</v>
      </c>
      <c r="T43" s="11">
        <v>14.7</v>
      </c>
      <c r="U43" s="11">
        <v>14.7</v>
      </c>
      <c r="V43" s="11">
        <v>14.7</v>
      </c>
      <c r="W43" s="11">
        <v>14.7</v>
      </c>
      <c r="X43" s="11">
        <v>14.7</v>
      </c>
      <c r="Y43" s="11">
        <v>13.634782608695652</v>
      </c>
      <c r="Z43" s="11">
        <v>13.634782608695652</v>
      </c>
      <c r="AA43" s="11">
        <v>13.634782608695652</v>
      </c>
      <c r="AB43" s="11">
        <v>13.634782608695652</v>
      </c>
      <c r="AC43" s="11">
        <v>13.634782608695652</v>
      </c>
      <c r="AD43" s="11">
        <v>13.634782608695652</v>
      </c>
      <c r="AE43" s="11">
        <v>13.634782608695652</v>
      </c>
      <c r="AF43" s="11">
        <v>13.634782608695652</v>
      </c>
      <c r="AG43" s="11">
        <v>13.634782608695652</v>
      </c>
      <c r="AH43" s="11">
        <v>13.634782608695652</v>
      </c>
      <c r="AI43" s="11">
        <v>13.634782608695652</v>
      </c>
      <c r="AJ43" t="s">
        <v>399</v>
      </c>
      <c r="AL43">
        <v>500</v>
      </c>
      <c r="AM43">
        <v>800</v>
      </c>
      <c r="AN43">
        <v>1200</v>
      </c>
      <c r="AO43">
        <v>1600</v>
      </c>
      <c r="AP43">
        <v>2000</v>
      </c>
      <c r="AQ43">
        <v>2400</v>
      </c>
      <c r="AR43">
        <v>2800</v>
      </c>
      <c r="AS43">
        <v>3200</v>
      </c>
      <c r="AT43">
        <v>3600</v>
      </c>
      <c r="AU43">
        <v>4000</v>
      </c>
      <c r="AV43">
        <v>4400</v>
      </c>
      <c r="AW43">
        <v>4800</v>
      </c>
      <c r="AX43">
        <v>5200</v>
      </c>
      <c r="AY43">
        <v>5600</v>
      </c>
      <c r="AZ43">
        <v>6000</v>
      </c>
    </row>
    <row r="44" spans="1:52" x14ac:dyDescent="0.25">
      <c r="A44" s="3" t="s">
        <v>245</v>
      </c>
      <c r="B44" s="3" t="s">
        <v>327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110</v>
      </c>
      <c r="H44" s="1" t="s">
        <v>34</v>
      </c>
      <c r="I44" s="1" t="s">
        <v>56</v>
      </c>
      <c r="J44" s="1" t="s">
        <v>56</v>
      </c>
      <c r="K44" s="1" t="s">
        <v>56</v>
      </c>
      <c r="L44" s="1" t="s">
        <v>56</v>
      </c>
      <c r="M44" s="1" t="s">
        <v>56</v>
      </c>
      <c r="N44" s="1" t="s">
        <v>56</v>
      </c>
      <c r="O44" s="1" t="s">
        <v>56</v>
      </c>
      <c r="P44" s="1" t="s">
        <v>56</v>
      </c>
      <c r="Q44" s="1" t="s">
        <v>56</v>
      </c>
      <c r="R44" s="1" t="s">
        <v>56</v>
      </c>
      <c r="S44" s="7" t="s">
        <v>245</v>
      </c>
      <c r="T44" s="11">
        <v>14.7</v>
      </c>
      <c r="U44" s="11">
        <v>14.7</v>
      </c>
      <c r="V44" s="11">
        <v>14.7</v>
      </c>
      <c r="W44" s="11">
        <v>14.7</v>
      </c>
      <c r="X44" s="11">
        <v>13.634782608695652</v>
      </c>
      <c r="Y44" s="11">
        <v>13.066666666666666</v>
      </c>
      <c r="Z44" s="11">
        <v>12.931958762886598</v>
      </c>
      <c r="AA44" s="11">
        <v>12.931958762886598</v>
      </c>
      <c r="AB44" s="11">
        <v>12.931958762886598</v>
      </c>
      <c r="AC44" s="11">
        <v>12.931958762886598</v>
      </c>
      <c r="AD44" s="11">
        <v>12.931958762886598</v>
      </c>
      <c r="AE44" s="11">
        <v>12.931958762886598</v>
      </c>
      <c r="AF44" s="11">
        <v>12.931958762886598</v>
      </c>
      <c r="AG44" s="11">
        <v>12.931958762886598</v>
      </c>
      <c r="AH44" s="11">
        <v>12.931958762886598</v>
      </c>
      <c r="AI44" s="11">
        <v>12.931958762886598</v>
      </c>
      <c r="AJ44" t="s">
        <v>430</v>
      </c>
      <c r="AL44">
        <v>500</v>
      </c>
      <c r="AM44">
        <v>800</v>
      </c>
      <c r="AN44">
        <v>1200</v>
      </c>
      <c r="AO44">
        <v>1600</v>
      </c>
      <c r="AP44">
        <v>2000</v>
      </c>
      <c r="AQ44">
        <v>2400</v>
      </c>
      <c r="AR44">
        <v>2800</v>
      </c>
      <c r="AS44">
        <v>3200</v>
      </c>
      <c r="AT44">
        <v>3600</v>
      </c>
      <c r="AU44">
        <v>4000</v>
      </c>
      <c r="AV44">
        <v>4400</v>
      </c>
      <c r="AW44">
        <v>4800</v>
      </c>
      <c r="AX44">
        <v>5200</v>
      </c>
      <c r="AY44">
        <v>5600</v>
      </c>
      <c r="AZ44">
        <v>6000</v>
      </c>
    </row>
    <row r="45" spans="1:52" x14ac:dyDescent="0.25">
      <c r="A45" s="3" t="s">
        <v>246</v>
      </c>
      <c r="B45" s="3" t="s">
        <v>328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53</v>
      </c>
      <c r="J45" s="1" t="s">
        <v>53</v>
      </c>
      <c r="K45" s="1" t="s">
        <v>53</v>
      </c>
      <c r="L45" s="1" t="s">
        <v>53</v>
      </c>
      <c r="M45" s="1" t="s">
        <v>53</v>
      </c>
      <c r="N45" s="1" t="s">
        <v>53</v>
      </c>
      <c r="O45" s="1" t="s">
        <v>53</v>
      </c>
      <c r="P45" s="1" t="s">
        <v>53</v>
      </c>
      <c r="Q45" s="1" t="s">
        <v>53</v>
      </c>
      <c r="R45" s="1" t="s">
        <v>53</v>
      </c>
      <c r="S45" s="7" t="s">
        <v>246</v>
      </c>
      <c r="T45" s="11">
        <v>14.7</v>
      </c>
      <c r="U45" s="11">
        <v>14.7</v>
      </c>
      <c r="V45" s="11">
        <v>14.7</v>
      </c>
      <c r="W45" s="11">
        <v>14.7</v>
      </c>
      <c r="X45" s="11">
        <v>14.7</v>
      </c>
      <c r="Y45" s="11">
        <v>14.7</v>
      </c>
      <c r="Z45" s="11">
        <v>12.543999999999999</v>
      </c>
      <c r="AA45" s="11">
        <v>12.543999999999999</v>
      </c>
      <c r="AB45" s="11">
        <v>12.543999999999999</v>
      </c>
      <c r="AC45" s="11">
        <v>12.543999999999999</v>
      </c>
      <c r="AD45" s="11">
        <v>12.543999999999999</v>
      </c>
      <c r="AE45" s="11">
        <v>12.543999999999999</v>
      </c>
      <c r="AF45" s="11">
        <v>12.543999999999999</v>
      </c>
      <c r="AG45" s="11">
        <v>12.543999999999999</v>
      </c>
      <c r="AH45" s="11">
        <v>12.543999999999999</v>
      </c>
      <c r="AI45" s="11">
        <v>12.543999999999999</v>
      </c>
      <c r="AJ45" t="s">
        <v>427</v>
      </c>
      <c r="AL45">
        <v>500</v>
      </c>
      <c r="AM45">
        <v>800</v>
      </c>
      <c r="AN45">
        <v>1200</v>
      </c>
      <c r="AO45">
        <v>1600</v>
      </c>
      <c r="AP45">
        <v>2000</v>
      </c>
      <c r="AQ45">
        <v>2400</v>
      </c>
      <c r="AR45">
        <v>2800</v>
      </c>
      <c r="AS45">
        <v>3200</v>
      </c>
      <c r="AT45">
        <v>3600</v>
      </c>
      <c r="AU45">
        <v>4000</v>
      </c>
      <c r="AV45">
        <v>4400</v>
      </c>
      <c r="AW45">
        <v>4800</v>
      </c>
      <c r="AX45">
        <v>5200</v>
      </c>
      <c r="AY45">
        <v>5600</v>
      </c>
      <c r="AZ45">
        <v>6000</v>
      </c>
    </row>
    <row r="46" spans="1:52" x14ac:dyDescent="0.25">
      <c r="A46" s="3" t="s">
        <v>247</v>
      </c>
      <c r="B46" s="3" t="s">
        <v>329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30</v>
      </c>
      <c r="N46" s="1" t="s">
        <v>77</v>
      </c>
      <c r="O46" s="1" t="s">
        <v>77</v>
      </c>
      <c r="P46" s="1" t="s">
        <v>77</v>
      </c>
      <c r="Q46" s="1" t="s">
        <v>77</v>
      </c>
      <c r="R46" s="1" t="s">
        <v>77</v>
      </c>
      <c r="S46" s="7" t="s">
        <v>247</v>
      </c>
      <c r="T46" s="11">
        <v>14.7</v>
      </c>
      <c r="U46" s="11">
        <v>14.7</v>
      </c>
      <c r="V46" s="11">
        <v>14.7</v>
      </c>
      <c r="W46" s="11">
        <v>14.7</v>
      </c>
      <c r="X46" s="11">
        <v>14.7</v>
      </c>
      <c r="Y46" s="11">
        <v>14.7</v>
      </c>
      <c r="Z46" s="11">
        <v>14.7</v>
      </c>
      <c r="AA46" s="11">
        <v>14.7</v>
      </c>
      <c r="AB46" s="11">
        <v>14.7</v>
      </c>
      <c r="AC46" s="11">
        <v>14.7</v>
      </c>
      <c r="AD46" s="11">
        <v>12.378947368421052</v>
      </c>
      <c r="AE46" s="11">
        <v>11.473170731707317</v>
      </c>
      <c r="AF46" s="11">
        <v>11.473170731707317</v>
      </c>
      <c r="AG46" s="11">
        <v>11.473170731707317</v>
      </c>
      <c r="AH46" s="11">
        <v>11.473170731707317</v>
      </c>
      <c r="AI46" s="11">
        <v>11.473170731707317</v>
      </c>
      <c r="AJ46" t="s">
        <v>428</v>
      </c>
      <c r="AL46">
        <v>500</v>
      </c>
      <c r="AM46">
        <v>800</v>
      </c>
      <c r="AN46">
        <v>1200</v>
      </c>
      <c r="AO46">
        <v>1600</v>
      </c>
      <c r="AP46">
        <v>2000</v>
      </c>
      <c r="AQ46">
        <v>2400</v>
      </c>
      <c r="AR46">
        <v>2800</v>
      </c>
      <c r="AS46">
        <v>3200</v>
      </c>
      <c r="AT46">
        <v>3600</v>
      </c>
      <c r="AU46">
        <v>4000</v>
      </c>
      <c r="AV46">
        <v>4400</v>
      </c>
      <c r="AW46">
        <v>4800</v>
      </c>
      <c r="AX46">
        <v>5200</v>
      </c>
      <c r="AY46">
        <v>5600</v>
      </c>
      <c r="AZ46">
        <v>6000</v>
      </c>
    </row>
    <row r="47" spans="1:52" x14ac:dyDescent="0.25">
      <c r="A47" s="3" t="s">
        <v>248</v>
      </c>
      <c r="B47" s="3" t="s">
        <v>330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110</v>
      </c>
      <c r="O47" s="1" t="s">
        <v>19</v>
      </c>
      <c r="P47" s="1" t="s">
        <v>19</v>
      </c>
      <c r="Q47" s="1" t="s">
        <v>19</v>
      </c>
      <c r="R47" s="1" t="s">
        <v>19</v>
      </c>
      <c r="S47" s="7" t="s">
        <v>248</v>
      </c>
      <c r="T47" s="11">
        <v>14.7</v>
      </c>
      <c r="U47" s="11">
        <v>14.7</v>
      </c>
      <c r="V47" s="11">
        <v>14.7</v>
      </c>
      <c r="W47" s="11">
        <v>14.7</v>
      </c>
      <c r="X47" s="11">
        <v>14.7</v>
      </c>
      <c r="Y47" s="11">
        <v>14.7</v>
      </c>
      <c r="Z47" s="11">
        <v>14.7</v>
      </c>
      <c r="AA47" s="11">
        <v>14.7</v>
      </c>
      <c r="AB47" s="11">
        <v>14.7</v>
      </c>
      <c r="AC47" s="11">
        <v>14.7</v>
      </c>
      <c r="AD47" s="11">
        <v>14.7</v>
      </c>
      <c r="AE47" s="11">
        <v>13.634782608695652</v>
      </c>
      <c r="AF47" s="11">
        <v>11.614814814814814</v>
      </c>
      <c r="AG47" s="11">
        <v>11.614814814814814</v>
      </c>
      <c r="AH47" s="11">
        <v>11.614814814814814</v>
      </c>
      <c r="AI47" s="11">
        <v>11.614814814814814</v>
      </c>
      <c r="AJ47" t="s">
        <v>429</v>
      </c>
      <c r="AL47">
        <v>500</v>
      </c>
      <c r="AM47">
        <v>800</v>
      </c>
      <c r="AN47">
        <v>1200</v>
      </c>
      <c r="AO47">
        <v>1600</v>
      </c>
      <c r="AP47">
        <v>2000</v>
      </c>
      <c r="AQ47">
        <v>2400</v>
      </c>
      <c r="AR47">
        <v>2800</v>
      </c>
      <c r="AS47">
        <v>3200</v>
      </c>
      <c r="AT47">
        <v>3600</v>
      </c>
      <c r="AU47">
        <v>4000</v>
      </c>
      <c r="AV47">
        <v>4400</v>
      </c>
      <c r="AW47">
        <v>4800</v>
      </c>
      <c r="AX47">
        <v>5200</v>
      </c>
      <c r="AY47">
        <v>5600</v>
      </c>
      <c r="AZ47">
        <v>6000</v>
      </c>
    </row>
    <row r="48" spans="1:52" x14ac:dyDescent="0.25">
      <c r="A48" s="3" t="s">
        <v>249</v>
      </c>
      <c r="B48" s="3" t="s">
        <v>331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110</v>
      </c>
      <c r="O48" s="1" t="s">
        <v>30</v>
      </c>
      <c r="P48" s="1" t="s">
        <v>62</v>
      </c>
      <c r="Q48" s="1" t="s">
        <v>62</v>
      </c>
      <c r="R48" s="1" t="s">
        <v>62</v>
      </c>
      <c r="S48" s="7" t="s">
        <v>249</v>
      </c>
      <c r="T48" s="11">
        <v>14.7</v>
      </c>
      <c r="U48" s="11">
        <v>14.7</v>
      </c>
      <c r="V48" s="11">
        <v>14.7</v>
      </c>
      <c r="W48" s="11">
        <v>14.7</v>
      </c>
      <c r="X48" s="11">
        <v>14.7</v>
      </c>
      <c r="Y48" s="11">
        <v>14.7</v>
      </c>
      <c r="Z48" s="11">
        <v>14.7</v>
      </c>
      <c r="AA48" s="11">
        <v>14.7</v>
      </c>
      <c r="AB48" s="11">
        <v>14.7</v>
      </c>
      <c r="AC48" s="11">
        <v>14.7</v>
      </c>
      <c r="AD48" s="11">
        <v>14.7</v>
      </c>
      <c r="AE48" s="11">
        <v>13.634782608695652</v>
      </c>
      <c r="AF48" s="11">
        <v>12.378947368421052</v>
      </c>
      <c r="AG48" s="11">
        <v>11.76</v>
      </c>
      <c r="AH48" s="11">
        <v>11.76</v>
      </c>
      <c r="AI48" s="11">
        <v>11.76</v>
      </c>
      <c r="AL48">
        <v>500</v>
      </c>
      <c r="AM48">
        <v>800</v>
      </c>
      <c r="AN48">
        <v>1200</v>
      </c>
      <c r="AO48">
        <v>1600</v>
      </c>
      <c r="AP48">
        <v>2000</v>
      </c>
      <c r="AQ48">
        <v>2400</v>
      </c>
      <c r="AR48">
        <v>2800</v>
      </c>
      <c r="AS48">
        <v>3200</v>
      </c>
      <c r="AT48">
        <v>3600</v>
      </c>
      <c r="AU48">
        <v>4000</v>
      </c>
      <c r="AV48">
        <v>4400</v>
      </c>
      <c r="AW48">
        <v>4800</v>
      </c>
      <c r="AX48">
        <v>5200</v>
      </c>
      <c r="AY48">
        <v>5600</v>
      </c>
      <c r="AZ48">
        <v>6000</v>
      </c>
    </row>
    <row r="49" spans="1:52" x14ac:dyDescent="0.25">
      <c r="A49" s="3" t="s">
        <v>250</v>
      </c>
      <c r="B49" s="3" t="s">
        <v>332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110</v>
      </c>
      <c r="M49" s="1" t="s">
        <v>110</v>
      </c>
      <c r="N49" s="1" t="s">
        <v>68</v>
      </c>
      <c r="O49" s="1" t="s">
        <v>142</v>
      </c>
      <c r="P49" s="1" t="s">
        <v>87</v>
      </c>
      <c r="Q49" s="1" t="s">
        <v>87</v>
      </c>
      <c r="R49" s="1" t="s">
        <v>87</v>
      </c>
      <c r="S49" s="7" t="s">
        <v>250</v>
      </c>
      <c r="T49" s="11">
        <v>14.7</v>
      </c>
      <c r="U49" s="11">
        <v>14.7</v>
      </c>
      <c r="V49" s="11">
        <v>14.7</v>
      </c>
      <c r="W49" s="11">
        <v>14.7</v>
      </c>
      <c r="X49" s="11">
        <v>14.7</v>
      </c>
      <c r="Y49" s="11">
        <v>14.7</v>
      </c>
      <c r="Z49" s="11">
        <v>14.7</v>
      </c>
      <c r="AA49" s="11">
        <v>14.7</v>
      </c>
      <c r="AB49" s="11">
        <v>14.7</v>
      </c>
      <c r="AC49" s="11">
        <v>13.634782608695652</v>
      </c>
      <c r="AD49" s="11">
        <v>13.634782608695652</v>
      </c>
      <c r="AE49" s="11">
        <v>12.799999999999999</v>
      </c>
      <c r="AF49" s="11">
        <v>12.061538461538461</v>
      </c>
      <c r="AG49" s="11">
        <v>11.334939759036144</v>
      </c>
      <c r="AH49" s="11">
        <v>11.334939759036144</v>
      </c>
      <c r="AI49" s="11">
        <v>11.334939759036144</v>
      </c>
      <c r="AL49">
        <v>500</v>
      </c>
      <c r="AM49">
        <v>800</v>
      </c>
      <c r="AN49">
        <v>1200</v>
      </c>
      <c r="AO49">
        <v>1600</v>
      </c>
      <c r="AP49">
        <v>2000</v>
      </c>
      <c r="AQ49">
        <v>2400</v>
      </c>
      <c r="AR49">
        <v>2800</v>
      </c>
      <c r="AS49">
        <v>3200</v>
      </c>
      <c r="AT49">
        <v>3600</v>
      </c>
      <c r="AU49">
        <v>4000</v>
      </c>
      <c r="AV49">
        <v>4400</v>
      </c>
      <c r="AW49">
        <v>4800</v>
      </c>
      <c r="AX49">
        <v>5200</v>
      </c>
      <c r="AY49">
        <v>5600</v>
      </c>
      <c r="AZ49">
        <v>6000</v>
      </c>
    </row>
    <row r="50" spans="1:52" x14ac:dyDescent="0.25">
      <c r="A50" s="3" t="s">
        <v>251</v>
      </c>
      <c r="B50" s="3" t="s">
        <v>333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110</v>
      </c>
      <c r="L50" s="1" t="s">
        <v>110</v>
      </c>
      <c r="M50" s="1" t="s">
        <v>110</v>
      </c>
      <c r="N50" s="1" t="s">
        <v>68</v>
      </c>
      <c r="O50" s="1" t="s">
        <v>100</v>
      </c>
      <c r="P50" s="1" t="s">
        <v>21</v>
      </c>
      <c r="Q50" s="1" t="s">
        <v>21</v>
      </c>
      <c r="R50" s="1" t="s">
        <v>21</v>
      </c>
      <c r="S50" s="7" t="s">
        <v>251</v>
      </c>
      <c r="T50" s="11">
        <v>14.7</v>
      </c>
      <c r="U50" s="11">
        <v>14.7</v>
      </c>
      <c r="V50" s="11">
        <v>14.7</v>
      </c>
      <c r="W50" s="11">
        <v>14.7</v>
      </c>
      <c r="X50" s="11">
        <v>14.7</v>
      </c>
      <c r="Y50" s="11">
        <v>14.7</v>
      </c>
      <c r="Z50" s="11">
        <v>14.7</v>
      </c>
      <c r="AA50" s="11">
        <v>14.7</v>
      </c>
      <c r="AB50" s="11">
        <v>13.634782608695652</v>
      </c>
      <c r="AC50" s="11">
        <v>13.634782608695652</v>
      </c>
      <c r="AD50" s="11">
        <v>13.634782608695652</v>
      </c>
      <c r="AE50" s="11">
        <v>12.799999999999999</v>
      </c>
      <c r="AF50" s="11">
        <v>11.90886075949367</v>
      </c>
      <c r="AG50" s="11">
        <v>10.939534883720929</v>
      </c>
      <c r="AH50" s="11">
        <v>10.939534883720929</v>
      </c>
      <c r="AI50" s="11">
        <v>10.939534883720929</v>
      </c>
      <c r="AL50">
        <v>500</v>
      </c>
      <c r="AM50">
        <v>800</v>
      </c>
      <c r="AN50">
        <v>1200</v>
      </c>
      <c r="AO50">
        <v>1600</v>
      </c>
      <c r="AP50">
        <v>2000</v>
      </c>
      <c r="AQ50">
        <v>2400</v>
      </c>
      <c r="AR50">
        <v>2800</v>
      </c>
      <c r="AS50">
        <v>3200</v>
      </c>
      <c r="AT50">
        <v>3600</v>
      </c>
      <c r="AU50">
        <v>4000</v>
      </c>
      <c r="AV50">
        <v>4400</v>
      </c>
      <c r="AW50">
        <v>4800</v>
      </c>
      <c r="AX50">
        <v>5200</v>
      </c>
      <c r="AY50">
        <v>5600</v>
      </c>
      <c r="AZ50">
        <v>6000</v>
      </c>
    </row>
    <row r="51" spans="1:52" x14ac:dyDescent="0.25">
      <c r="A51" s="3" t="s">
        <v>252</v>
      </c>
      <c r="B51" s="3" t="s">
        <v>334</v>
      </c>
      <c r="C51" s="1" t="s">
        <v>110</v>
      </c>
      <c r="D51" s="1" t="s">
        <v>110</v>
      </c>
      <c r="E51" s="1" t="s">
        <v>110</v>
      </c>
      <c r="F51" s="1" t="s">
        <v>110</v>
      </c>
      <c r="G51" s="1" t="s">
        <v>110</v>
      </c>
      <c r="H51" s="1" t="s">
        <v>110</v>
      </c>
      <c r="I51" s="1" t="s">
        <v>68</v>
      </c>
      <c r="J51" s="1" t="s">
        <v>68</v>
      </c>
      <c r="K51" s="1" t="s">
        <v>68</v>
      </c>
      <c r="L51" s="1" t="s">
        <v>30</v>
      </c>
      <c r="M51" s="1" t="s">
        <v>30</v>
      </c>
      <c r="N51" s="1" t="s">
        <v>100</v>
      </c>
      <c r="O51" s="1" t="s">
        <v>100</v>
      </c>
      <c r="P51" s="1" t="s">
        <v>21</v>
      </c>
      <c r="Q51" s="1" t="s">
        <v>21</v>
      </c>
      <c r="R51" s="1" t="s">
        <v>21</v>
      </c>
      <c r="S51" s="7" t="s">
        <v>252</v>
      </c>
      <c r="T51" s="11">
        <v>13.634782608695652</v>
      </c>
      <c r="U51" s="11">
        <v>13.634782608695652</v>
      </c>
      <c r="V51" s="11">
        <v>13.634782608695652</v>
      </c>
      <c r="W51" s="11">
        <v>13.634782608695652</v>
      </c>
      <c r="X51" s="11">
        <v>13.634782608695652</v>
      </c>
      <c r="Y51" s="11">
        <v>13.634782608695652</v>
      </c>
      <c r="Z51" s="11">
        <v>12.799999999999999</v>
      </c>
      <c r="AA51" s="11">
        <v>12.799999999999999</v>
      </c>
      <c r="AB51" s="11">
        <v>12.799999999999999</v>
      </c>
      <c r="AC51" s="11">
        <v>12.378947368421052</v>
      </c>
      <c r="AD51" s="11">
        <v>12.378947368421052</v>
      </c>
      <c r="AE51" s="11">
        <v>11.90886075949367</v>
      </c>
      <c r="AF51" s="11">
        <v>11.90886075949367</v>
      </c>
      <c r="AG51" s="11">
        <v>10.939534883720929</v>
      </c>
      <c r="AH51" s="11">
        <v>10.939534883720929</v>
      </c>
      <c r="AI51" s="11">
        <v>10.939534883720929</v>
      </c>
      <c r="AL51">
        <v>500</v>
      </c>
      <c r="AM51">
        <v>800</v>
      </c>
      <c r="AN51">
        <v>1200</v>
      </c>
      <c r="AO51">
        <v>1600</v>
      </c>
      <c r="AP51">
        <v>2000</v>
      </c>
      <c r="AQ51">
        <v>2400</v>
      </c>
      <c r="AR51">
        <v>2800</v>
      </c>
      <c r="AS51">
        <v>3200</v>
      </c>
      <c r="AT51">
        <v>3600</v>
      </c>
      <c r="AU51">
        <v>4000</v>
      </c>
      <c r="AV51">
        <v>4400</v>
      </c>
      <c r="AW51">
        <v>4800</v>
      </c>
      <c r="AX51">
        <v>5200</v>
      </c>
      <c r="AY51">
        <v>5600</v>
      </c>
      <c r="AZ51">
        <v>6000</v>
      </c>
    </row>
    <row r="52" spans="1:52" x14ac:dyDescent="0.25">
      <c r="A52" s="3" t="s">
        <v>253</v>
      </c>
      <c r="B52" s="3" t="s">
        <v>335</v>
      </c>
      <c r="C52" s="1" t="s">
        <v>110</v>
      </c>
      <c r="D52" s="1" t="s">
        <v>110</v>
      </c>
      <c r="E52" s="1" t="s">
        <v>110</v>
      </c>
      <c r="F52" s="1" t="s">
        <v>110</v>
      </c>
      <c r="G52" s="1" t="s">
        <v>110</v>
      </c>
      <c r="H52" s="1" t="s">
        <v>110</v>
      </c>
      <c r="I52" s="1" t="s">
        <v>68</v>
      </c>
      <c r="J52" s="1" t="s">
        <v>68</v>
      </c>
      <c r="K52" s="1" t="s">
        <v>68</v>
      </c>
      <c r="L52" s="1" t="s">
        <v>30</v>
      </c>
      <c r="M52" s="1" t="s">
        <v>30</v>
      </c>
      <c r="N52" s="1" t="s">
        <v>100</v>
      </c>
      <c r="O52" s="1" t="s">
        <v>100</v>
      </c>
      <c r="P52" s="1" t="s">
        <v>21</v>
      </c>
      <c r="Q52" s="1" t="s">
        <v>21</v>
      </c>
      <c r="R52" s="1" t="s">
        <v>21</v>
      </c>
      <c r="S52" s="7" t="s">
        <v>253</v>
      </c>
      <c r="T52" s="11">
        <v>13.634782608695652</v>
      </c>
      <c r="U52" s="11">
        <v>13.634782608695652</v>
      </c>
      <c r="V52" s="11">
        <v>13.634782608695652</v>
      </c>
      <c r="W52" s="11">
        <v>13.634782608695652</v>
      </c>
      <c r="X52" s="11">
        <v>13.634782608695652</v>
      </c>
      <c r="Y52" s="11">
        <v>13.634782608695652</v>
      </c>
      <c r="Z52" s="11">
        <v>12.799999999999999</v>
      </c>
      <c r="AA52" s="11">
        <v>12.799999999999999</v>
      </c>
      <c r="AB52" s="11">
        <v>12.799999999999999</v>
      </c>
      <c r="AC52" s="11">
        <v>12.378947368421052</v>
      </c>
      <c r="AD52" s="11">
        <v>12.378947368421052</v>
      </c>
      <c r="AE52" s="11">
        <v>11.90886075949367</v>
      </c>
      <c r="AF52" s="11">
        <v>11.90886075949367</v>
      </c>
      <c r="AG52" s="11">
        <v>10.939534883720929</v>
      </c>
      <c r="AH52" s="11">
        <v>10.939534883720929</v>
      </c>
      <c r="AI52" s="11">
        <v>10.939534883720929</v>
      </c>
      <c r="AL52">
        <v>500</v>
      </c>
      <c r="AM52">
        <v>800</v>
      </c>
      <c r="AN52">
        <v>1200</v>
      </c>
      <c r="AO52">
        <v>1600</v>
      </c>
      <c r="AP52">
        <v>2000</v>
      </c>
      <c r="AQ52">
        <v>2400</v>
      </c>
      <c r="AR52">
        <v>2800</v>
      </c>
      <c r="AS52">
        <v>3200</v>
      </c>
      <c r="AT52">
        <v>3600</v>
      </c>
      <c r="AU52">
        <v>4000</v>
      </c>
      <c r="AV52">
        <v>4400</v>
      </c>
      <c r="AW52">
        <v>4800</v>
      </c>
      <c r="AX52">
        <v>5200</v>
      </c>
      <c r="AY52">
        <v>5600</v>
      </c>
      <c r="AZ52">
        <v>6000</v>
      </c>
    </row>
    <row r="53" spans="1:52" x14ac:dyDescent="0.25">
      <c r="A53" s="3" t="s">
        <v>254</v>
      </c>
      <c r="B53" s="3" t="s">
        <v>336</v>
      </c>
      <c r="C53" s="1" t="s">
        <v>110</v>
      </c>
      <c r="D53" s="1" t="s">
        <v>110</v>
      </c>
      <c r="E53" s="1" t="s">
        <v>110</v>
      </c>
      <c r="F53" s="1" t="s">
        <v>110</v>
      </c>
      <c r="G53" s="1" t="s">
        <v>110</v>
      </c>
      <c r="H53" s="1" t="s">
        <v>110</v>
      </c>
      <c r="I53" s="1" t="s">
        <v>68</v>
      </c>
      <c r="J53" s="1" t="s">
        <v>68</v>
      </c>
      <c r="K53" s="1" t="s">
        <v>68</v>
      </c>
      <c r="L53" s="1" t="s">
        <v>30</v>
      </c>
      <c r="M53" s="1" t="s">
        <v>30</v>
      </c>
      <c r="N53" s="1" t="s">
        <v>62</v>
      </c>
      <c r="O53" s="1" t="s">
        <v>62</v>
      </c>
      <c r="P53" s="1" t="s">
        <v>92</v>
      </c>
      <c r="Q53" s="1" t="s">
        <v>92</v>
      </c>
      <c r="R53" s="1" t="s">
        <v>92</v>
      </c>
      <c r="S53" s="7" t="s">
        <v>254</v>
      </c>
      <c r="T53" s="11">
        <v>13.634782608695652</v>
      </c>
      <c r="U53" s="11">
        <v>13.634782608695652</v>
      </c>
      <c r="V53" s="11">
        <v>13.634782608695652</v>
      </c>
      <c r="W53" s="11">
        <v>13.634782608695652</v>
      </c>
      <c r="X53" s="11">
        <v>13.634782608695652</v>
      </c>
      <c r="Y53" s="11">
        <v>13.634782608695652</v>
      </c>
      <c r="Z53" s="11">
        <v>12.799999999999999</v>
      </c>
      <c r="AA53" s="11">
        <v>12.799999999999999</v>
      </c>
      <c r="AB53" s="11">
        <v>12.799999999999999</v>
      </c>
      <c r="AC53" s="11">
        <v>12.378947368421052</v>
      </c>
      <c r="AD53" s="11">
        <v>12.378947368421052</v>
      </c>
      <c r="AE53" s="11">
        <v>11.76</v>
      </c>
      <c r="AF53" s="11">
        <v>11.76</v>
      </c>
      <c r="AG53" s="11">
        <v>10.69090909090909</v>
      </c>
      <c r="AH53" s="11">
        <v>10.69090909090909</v>
      </c>
      <c r="AI53" s="11">
        <v>10.69090909090909</v>
      </c>
      <c r="AL53">
        <v>500</v>
      </c>
      <c r="AM53">
        <v>800</v>
      </c>
      <c r="AN53">
        <v>1200</v>
      </c>
      <c r="AO53">
        <v>1600</v>
      </c>
      <c r="AP53">
        <v>2000</v>
      </c>
      <c r="AQ53">
        <v>2400</v>
      </c>
      <c r="AR53">
        <v>2800</v>
      </c>
      <c r="AS53">
        <v>3200</v>
      </c>
      <c r="AT53">
        <v>3600</v>
      </c>
      <c r="AU53">
        <v>4000</v>
      </c>
      <c r="AV53">
        <v>4400</v>
      </c>
      <c r="AW53">
        <v>4800</v>
      </c>
      <c r="AX53">
        <v>5200</v>
      </c>
      <c r="AY53">
        <v>5600</v>
      </c>
      <c r="AZ53">
        <v>6000</v>
      </c>
    </row>
    <row r="54" spans="1:52" x14ac:dyDescent="0.25">
      <c r="A54" s="3" t="s">
        <v>255</v>
      </c>
      <c r="B54" s="3" t="s">
        <v>337</v>
      </c>
      <c r="C54" s="1" t="s">
        <v>110</v>
      </c>
      <c r="D54" s="1" t="s">
        <v>110</v>
      </c>
      <c r="E54" s="1" t="s">
        <v>110</v>
      </c>
      <c r="F54" s="1" t="s">
        <v>110</v>
      </c>
      <c r="G54" s="1" t="s">
        <v>110</v>
      </c>
      <c r="H54" s="1" t="s">
        <v>110</v>
      </c>
      <c r="I54" s="1" t="s">
        <v>68</v>
      </c>
      <c r="J54" s="1" t="s">
        <v>68</v>
      </c>
      <c r="K54" s="1" t="s">
        <v>68</v>
      </c>
      <c r="L54" s="1" t="s">
        <v>30</v>
      </c>
      <c r="M54" s="1" t="s">
        <v>30</v>
      </c>
      <c r="N54" s="1" t="s">
        <v>62</v>
      </c>
      <c r="O54" s="1" t="s">
        <v>63</v>
      </c>
      <c r="P54" s="1" t="s">
        <v>93</v>
      </c>
      <c r="Q54" s="1" t="s">
        <v>93</v>
      </c>
      <c r="R54" s="1" t="s">
        <v>93</v>
      </c>
      <c r="S54" s="7" t="s">
        <v>255</v>
      </c>
      <c r="T54" s="11">
        <v>13.634782608695652</v>
      </c>
      <c r="U54" s="11">
        <v>13.634782608695652</v>
      </c>
      <c r="V54" s="11">
        <v>13.634782608695652</v>
      </c>
      <c r="W54" s="11">
        <v>13.634782608695652</v>
      </c>
      <c r="X54" s="11">
        <v>13.634782608695652</v>
      </c>
      <c r="Y54" s="11">
        <v>13.634782608695652</v>
      </c>
      <c r="Z54" s="11">
        <v>12.799999999999999</v>
      </c>
      <c r="AA54" s="11">
        <v>12.799999999999999</v>
      </c>
      <c r="AB54" s="11">
        <v>12.799999999999999</v>
      </c>
      <c r="AC54" s="11">
        <v>12.378947368421052</v>
      </c>
      <c r="AD54" s="11">
        <v>12.378947368421052</v>
      </c>
      <c r="AE54" s="11">
        <v>11.76</v>
      </c>
      <c r="AF54" s="11">
        <v>11.2</v>
      </c>
      <c r="AG54" s="11">
        <v>10.226086956521739</v>
      </c>
      <c r="AH54" s="11">
        <v>10.226086956521739</v>
      </c>
      <c r="AI54" s="11">
        <v>10.226086956521739</v>
      </c>
      <c r="AL54">
        <v>500</v>
      </c>
      <c r="AM54">
        <v>800</v>
      </c>
      <c r="AN54">
        <v>1200</v>
      </c>
      <c r="AO54">
        <v>1600</v>
      </c>
      <c r="AP54">
        <v>2000</v>
      </c>
      <c r="AQ54">
        <v>2400</v>
      </c>
      <c r="AR54">
        <v>2800</v>
      </c>
      <c r="AS54">
        <v>3200</v>
      </c>
      <c r="AT54">
        <v>3600</v>
      </c>
      <c r="AU54">
        <v>4000</v>
      </c>
      <c r="AV54">
        <v>4400</v>
      </c>
      <c r="AW54">
        <v>4800</v>
      </c>
      <c r="AX54">
        <v>5200</v>
      </c>
      <c r="AY54">
        <v>5600</v>
      </c>
      <c r="AZ54">
        <v>6000</v>
      </c>
    </row>
    <row r="55" spans="1:52" x14ac:dyDescent="0.25">
      <c r="A55" s="3" t="s">
        <v>256</v>
      </c>
      <c r="B55" s="3" t="s">
        <v>338</v>
      </c>
      <c r="C55" s="1" t="s">
        <v>110</v>
      </c>
      <c r="D55" s="1" t="s">
        <v>110</v>
      </c>
      <c r="E55" s="1" t="s">
        <v>110</v>
      </c>
      <c r="F55" s="1" t="s">
        <v>110</v>
      </c>
      <c r="G55" s="1" t="s">
        <v>110</v>
      </c>
      <c r="H55" s="1" t="s">
        <v>110</v>
      </c>
      <c r="I55" s="1" t="s">
        <v>68</v>
      </c>
      <c r="J55" s="1" t="s">
        <v>68</v>
      </c>
      <c r="K55" s="1" t="s">
        <v>68</v>
      </c>
      <c r="L55" s="1" t="s">
        <v>30</v>
      </c>
      <c r="M55" s="1" t="s">
        <v>30</v>
      </c>
      <c r="N55" s="1" t="s">
        <v>62</v>
      </c>
      <c r="O55" s="1" t="s">
        <v>92</v>
      </c>
      <c r="P55" s="1" t="s">
        <v>92</v>
      </c>
      <c r="Q55" s="1" t="s">
        <v>92</v>
      </c>
      <c r="R55" s="1" t="s">
        <v>92</v>
      </c>
      <c r="S55" s="7" t="s">
        <v>256</v>
      </c>
      <c r="T55" s="11">
        <v>13.634782608695652</v>
      </c>
      <c r="U55" s="11">
        <v>13.634782608695652</v>
      </c>
      <c r="V55" s="11">
        <v>13.634782608695652</v>
      </c>
      <c r="W55" s="11">
        <v>13.634782608695652</v>
      </c>
      <c r="X55" s="11">
        <v>13.634782608695652</v>
      </c>
      <c r="Y55" s="11">
        <v>13.634782608695652</v>
      </c>
      <c r="Z55" s="11">
        <v>12.799999999999999</v>
      </c>
      <c r="AA55" s="11">
        <v>12.799999999999999</v>
      </c>
      <c r="AB55" s="11">
        <v>12.799999999999999</v>
      </c>
      <c r="AC55" s="11">
        <v>12.378947368421052</v>
      </c>
      <c r="AD55" s="11">
        <v>12.378947368421052</v>
      </c>
      <c r="AE55" s="11">
        <v>11.76</v>
      </c>
      <c r="AF55" s="11">
        <v>10.69090909090909</v>
      </c>
      <c r="AG55" s="11">
        <v>10.69090909090909</v>
      </c>
      <c r="AH55" s="11">
        <v>10.69090909090909</v>
      </c>
      <c r="AI55" s="11">
        <v>10.69090909090909</v>
      </c>
      <c r="AL55">
        <v>500</v>
      </c>
      <c r="AM55">
        <v>800</v>
      </c>
      <c r="AN55">
        <v>1200</v>
      </c>
      <c r="AO55">
        <v>1600</v>
      </c>
      <c r="AP55">
        <v>2000</v>
      </c>
      <c r="AQ55">
        <v>2400</v>
      </c>
      <c r="AR55">
        <v>2800</v>
      </c>
      <c r="AS55">
        <v>3200</v>
      </c>
      <c r="AT55">
        <v>3600</v>
      </c>
      <c r="AU55">
        <v>4000</v>
      </c>
      <c r="AV55">
        <v>4400</v>
      </c>
      <c r="AW55">
        <v>4800</v>
      </c>
      <c r="AX55">
        <v>5200</v>
      </c>
      <c r="AY55">
        <v>5600</v>
      </c>
      <c r="AZ55">
        <v>6000</v>
      </c>
    </row>
    <row r="56" spans="1:52" x14ac:dyDescent="0.25">
      <c r="A56" s="3" t="s">
        <v>257</v>
      </c>
      <c r="B56" s="3" t="s">
        <v>339</v>
      </c>
      <c r="C56" s="1" t="s">
        <v>110</v>
      </c>
      <c r="D56" s="1" t="s">
        <v>110</v>
      </c>
      <c r="E56" s="1" t="s">
        <v>110</v>
      </c>
      <c r="F56" s="1" t="s">
        <v>110</v>
      </c>
      <c r="G56" s="1" t="s">
        <v>110</v>
      </c>
      <c r="H56" s="1" t="s">
        <v>110</v>
      </c>
      <c r="I56" s="1" t="s">
        <v>68</v>
      </c>
      <c r="J56" s="1" t="s">
        <v>68</v>
      </c>
      <c r="K56" s="1" t="s">
        <v>68</v>
      </c>
      <c r="L56" s="1" t="s">
        <v>30</v>
      </c>
      <c r="M56" s="1" t="s">
        <v>30</v>
      </c>
      <c r="N56" s="1" t="s">
        <v>62</v>
      </c>
      <c r="O56" s="1" t="s">
        <v>108</v>
      </c>
      <c r="P56" s="1" t="s">
        <v>108</v>
      </c>
      <c r="Q56" s="1" t="s">
        <v>108</v>
      </c>
      <c r="R56" s="1" t="s">
        <v>108</v>
      </c>
      <c r="S56" s="7" t="s">
        <v>257</v>
      </c>
      <c r="T56" s="11">
        <v>13.634782608695652</v>
      </c>
      <c r="U56" s="11">
        <v>13.634782608695652</v>
      </c>
      <c r="V56" s="11">
        <v>13.634782608695652</v>
      </c>
      <c r="W56" s="11">
        <v>13.634782608695652</v>
      </c>
      <c r="X56" s="11">
        <v>13.634782608695652</v>
      </c>
      <c r="Y56" s="11">
        <v>13.634782608695652</v>
      </c>
      <c r="Z56" s="11">
        <v>12.799999999999999</v>
      </c>
      <c r="AA56" s="11">
        <v>12.799999999999999</v>
      </c>
      <c r="AB56" s="11">
        <v>12.799999999999999</v>
      </c>
      <c r="AC56" s="11">
        <v>12.378947368421052</v>
      </c>
      <c r="AD56" s="11">
        <v>12.378947368421052</v>
      </c>
      <c r="AE56" s="11">
        <v>11.76</v>
      </c>
      <c r="AF56" s="11">
        <v>10.570786516853932</v>
      </c>
      <c r="AG56" s="11">
        <v>10.570786516853932</v>
      </c>
      <c r="AH56" s="11">
        <v>10.570786516853932</v>
      </c>
      <c r="AI56" s="11">
        <v>10.570786516853932</v>
      </c>
      <c r="AL56">
        <v>500</v>
      </c>
      <c r="AM56">
        <v>800</v>
      </c>
      <c r="AN56">
        <v>1200</v>
      </c>
      <c r="AO56">
        <v>1600</v>
      </c>
      <c r="AP56">
        <v>2000</v>
      </c>
      <c r="AQ56">
        <v>2400</v>
      </c>
      <c r="AR56">
        <v>2800</v>
      </c>
      <c r="AS56">
        <v>3200</v>
      </c>
      <c r="AT56">
        <v>3600</v>
      </c>
      <c r="AU56">
        <v>4000</v>
      </c>
      <c r="AV56">
        <v>4400</v>
      </c>
      <c r="AW56">
        <v>4800</v>
      </c>
      <c r="AX56">
        <v>5200</v>
      </c>
      <c r="AY56">
        <v>5600</v>
      </c>
      <c r="AZ56">
        <v>6000</v>
      </c>
    </row>
    <row r="57" spans="1:52" x14ac:dyDescent="0.25">
      <c r="A57" s="3" t="s">
        <v>258</v>
      </c>
      <c r="B57" s="3" t="s">
        <v>340</v>
      </c>
      <c r="C57" s="1" t="s">
        <v>110</v>
      </c>
      <c r="D57" s="1" t="s">
        <v>110</v>
      </c>
      <c r="E57" s="1" t="s">
        <v>110</v>
      </c>
      <c r="F57" s="1" t="s">
        <v>110</v>
      </c>
      <c r="G57" s="1" t="s">
        <v>110</v>
      </c>
      <c r="H57" s="1" t="s">
        <v>110</v>
      </c>
      <c r="I57" s="1" t="s">
        <v>68</v>
      </c>
      <c r="J57" s="1" t="s">
        <v>51</v>
      </c>
      <c r="K57" s="1" t="s">
        <v>142</v>
      </c>
      <c r="L57" s="1" t="s">
        <v>108</v>
      </c>
      <c r="M57" s="1" t="s">
        <v>108</v>
      </c>
      <c r="N57" s="1" t="s">
        <v>108</v>
      </c>
      <c r="O57" s="1" t="s">
        <v>108</v>
      </c>
      <c r="P57" s="1" t="s">
        <v>108</v>
      </c>
      <c r="Q57" s="1" t="s">
        <v>108</v>
      </c>
      <c r="R57" s="1" t="s">
        <v>108</v>
      </c>
      <c r="S57" s="7" t="s">
        <v>258</v>
      </c>
      <c r="T57" s="11">
        <v>13.634782608695652</v>
      </c>
      <c r="U57" s="11">
        <v>13.634782608695652</v>
      </c>
      <c r="V57" s="11">
        <v>13.634782608695652</v>
      </c>
      <c r="W57" s="11">
        <v>13.634782608695652</v>
      </c>
      <c r="X57" s="11">
        <v>13.634782608695652</v>
      </c>
      <c r="Y57" s="11">
        <v>13.634782608695652</v>
      </c>
      <c r="Z57" s="11">
        <v>12.799999999999999</v>
      </c>
      <c r="AA57" s="11">
        <v>12.419801980198018</v>
      </c>
      <c r="AB57" s="11">
        <v>12.061538461538461</v>
      </c>
      <c r="AC57" s="11">
        <v>10.570786516853932</v>
      </c>
      <c r="AD57" s="11">
        <v>10.570786516853932</v>
      </c>
      <c r="AE57" s="11">
        <v>10.570786516853932</v>
      </c>
      <c r="AF57" s="11">
        <v>10.570786516853932</v>
      </c>
      <c r="AG57" s="11">
        <v>10.570786516853932</v>
      </c>
      <c r="AH57" s="11">
        <v>10.570786516853932</v>
      </c>
      <c r="AI57" s="11">
        <v>10.570786516853932</v>
      </c>
      <c r="AL57">
        <v>500</v>
      </c>
      <c r="AM57">
        <v>800</v>
      </c>
      <c r="AN57">
        <v>1200</v>
      </c>
      <c r="AO57">
        <v>1600</v>
      </c>
      <c r="AP57">
        <v>2000</v>
      </c>
      <c r="AQ57">
        <v>2400</v>
      </c>
      <c r="AR57">
        <v>2800</v>
      </c>
      <c r="AS57">
        <v>3200</v>
      </c>
      <c r="AT57">
        <v>3600</v>
      </c>
      <c r="AU57">
        <v>4000</v>
      </c>
      <c r="AV57">
        <v>4400</v>
      </c>
      <c r="AW57">
        <v>4800</v>
      </c>
      <c r="AX57">
        <v>5200</v>
      </c>
      <c r="AY57">
        <v>5600</v>
      </c>
      <c r="AZ57">
        <v>6000</v>
      </c>
    </row>
    <row r="58" spans="1:52" x14ac:dyDescent="0.25"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52" x14ac:dyDescent="0.25">
      <c r="A59" s="3" t="s">
        <v>259</v>
      </c>
      <c r="B59" s="3" t="s">
        <v>341</v>
      </c>
      <c r="C59" s="1" t="s">
        <v>62</v>
      </c>
      <c r="D59" s="1" t="s">
        <v>62</v>
      </c>
      <c r="E59" s="1" t="s">
        <v>62</v>
      </c>
      <c r="F59" s="1" t="s">
        <v>62</v>
      </c>
      <c r="G59" s="1" t="s">
        <v>62</v>
      </c>
      <c r="H59" s="1" t="s">
        <v>62</v>
      </c>
      <c r="I59" s="1" t="s">
        <v>62</v>
      </c>
      <c r="J59" s="1" t="s">
        <v>62</v>
      </c>
      <c r="K59" s="1" t="s">
        <v>62</v>
      </c>
      <c r="L59" s="1" t="s">
        <v>62</v>
      </c>
      <c r="M59" s="1" t="s">
        <v>62</v>
      </c>
      <c r="N59" s="1" t="s">
        <v>62</v>
      </c>
      <c r="O59" s="1" t="s">
        <v>62</v>
      </c>
      <c r="P59" s="1" t="s">
        <v>62</v>
      </c>
      <c r="Q59" s="1" t="s">
        <v>62</v>
      </c>
      <c r="R59" s="1" t="s">
        <v>62</v>
      </c>
      <c r="S59" s="7" t="s">
        <v>259</v>
      </c>
      <c r="T59">
        <v>64</v>
      </c>
      <c r="U59">
        <v>64</v>
      </c>
      <c r="V59">
        <v>64</v>
      </c>
      <c r="W59">
        <v>64</v>
      </c>
      <c r="X59">
        <v>64</v>
      </c>
      <c r="Y59">
        <v>64</v>
      </c>
      <c r="Z59">
        <v>64</v>
      </c>
      <c r="AA59">
        <v>64</v>
      </c>
      <c r="AB59">
        <v>64</v>
      </c>
      <c r="AC59">
        <v>64</v>
      </c>
      <c r="AD59">
        <v>64</v>
      </c>
      <c r="AE59">
        <v>64</v>
      </c>
      <c r="AF59">
        <v>64</v>
      </c>
      <c r="AG59">
        <v>64</v>
      </c>
      <c r="AH59">
        <v>64</v>
      </c>
      <c r="AI59">
        <v>64</v>
      </c>
      <c r="AJ59" s="5" t="s">
        <v>434</v>
      </c>
    </row>
    <row r="60" spans="1:52" x14ac:dyDescent="0.25">
      <c r="A60" s="3" t="s">
        <v>260</v>
      </c>
      <c r="B60" s="3" t="s">
        <v>342</v>
      </c>
      <c r="C60" s="1" t="s">
        <v>62</v>
      </c>
      <c r="D60" s="1" t="s">
        <v>111</v>
      </c>
      <c r="E60" s="1" t="s">
        <v>148</v>
      </c>
      <c r="F60" s="1" t="s">
        <v>19</v>
      </c>
      <c r="G60" s="1" t="s">
        <v>132</v>
      </c>
      <c r="H60" s="1" t="s">
        <v>97</v>
      </c>
      <c r="I60" s="1" t="s">
        <v>87</v>
      </c>
      <c r="J60" s="1" t="s">
        <v>35</v>
      </c>
      <c r="K60" s="1" t="s">
        <v>58</v>
      </c>
      <c r="L60" s="1" t="s">
        <v>21</v>
      </c>
      <c r="M60" s="1" t="s">
        <v>57</v>
      </c>
      <c r="N60" s="1" t="s">
        <v>106</v>
      </c>
      <c r="O60" s="1" t="s">
        <v>108</v>
      </c>
      <c r="P60" s="1" t="s">
        <v>114</v>
      </c>
      <c r="Q60" s="1" t="s">
        <v>78</v>
      </c>
      <c r="R60" s="1" t="s">
        <v>78</v>
      </c>
      <c r="S60" s="9" t="s">
        <v>260</v>
      </c>
      <c r="T60">
        <v>64</v>
      </c>
      <c r="U60">
        <v>65</v>
      </c>
      <c r="V60">
        <v>66</v>
      </c>
      <c r="W60">
        <v>68</v>
      </c>
      <c r="X60">
        <v>70</v>
      </c>
      <c r="Y60">
        <v>71</v>
      </c>
      <c r="Z60">
        <v>76</v>
      </c>
      <c r="AA60">
        <v>79</v>
      </c>
      <c r="AB60">
        <v>83</v>
      </c>
      <c r="AC60">
        <v>88</v>
      </c>
      <c r="AD60">
        <v>95</v>
      </c>
      <c r="AE60">
        <v>97</v>
      </c>
      <c r="AF60">
        <v>100</v>
      </c>
      <c r="AG60">
        <v>102</v>
      </c>
      <c r="AH60">
        <v>106</v>
      </c>
      <c r="AI60">
        <v>106</v>
      </c>
    </row>
    <row r="61" spans="1:52" x14ac:dyDescent="0.25"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52" x14ac:dyDescent="0.25">
      <c r="A62" s="3" t="s">
        <v>261</v>
      </c>
      <c r="B62" s="3" t="s">
        <v>343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  <c r="M62" s="1" t="s">
        <v>4</v>
      </c>
      <c r="N62" s="1" t="s">
        <v>4</v>
      </c>
      <c r="O62" s="1" t="s">
        <v>4</v>
      </c>
      <c r="P62" s="1" t="s">
        <v>5</v>
      </c>
      <c r="Q62" s="1" t="s">
        <v>6</v>
      </c>
      <c r="R62" s="1" t="s">
        <v>6</v>
      </c>
      <c r="S62" s="9" t="s">
        <v>261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5</v>
      </c>
      <c r="AH62">
        <v>6</v>
      </c>
      <c r="AI62">
        <v>6</v>
      </c>
      <c r="AJ62" s="5" t="s">
        <v>386</v>
      </c>
    </row>
    <row r="63" spans="1:52" x14ac:dyDescent="0.25">
      <c r="A63" s="3" t="s">
        <v>262</v>
      </c>
      <c r="B63" s="3" t="s">
        <v>344</v>
      </c>
      <c r="C63" s="1" t="s">
        <v>6</v>
      </c>
      <c r="D63" s="1" t="s">
        <v>6</v>
      </c>
      <c r="E63" s="1" t="s">
        <v>6</v>
      </c>
      <c r="F63" s="1" t="s">
        <v>6</v>
      </c>
      <c r="G63" s="1" t="s">
        <v>6</v>
      </c>
      <c r="H63" s="1" t="s">
        <v>6</v>
      </c>
      <c r="I63" s="1" t="s">
        <v>6</v>
      </c>
      <c r="J63" s="1" t="s">
        <v>12</v>
      </c>
      <c r="K63" s="1" t="s">
        <v>37</v>
      </c>
      <c r="L63" s="1" t="s">
        <v>121</v>
      </c>
      <c r="M63" s="1" t="s">
        <v>74</v>
      </c>
      <c r="N63" s="1" t="s">
        <v>32</v>
      </c>
      <c r="O63" s="1" t="s">
        <v>30</v>
      </c>
      <c r="P63" s="1" t="s">
        <v>140</v>
      </c>
      <c r="Q63" s="1" t="s">
        <v>35</v>
      </c>
      <c r="R63" s="1" t="s">
        <v>35</v>
      </c>
      <c r="S63" s="5" t="s">
        <v>262</v>
      </c>
      <c r="T63">
        <v>6</v>
      </c>
      <c r="U63">
        <v>6</v>
      </c>
      <c r="V63">
        <v>6</v>
      </c>
      <c r="W63">
        <v>6</v>
      </c>
      <c r="X63">
        <v>6</v>
      </c>
      <c r="Y63">
        <v>6</v>
      </c>
      <c r="Z63">
        <v>6</v>
      </c>
      <c r="AA63">
        <v>12</v>
      </c>
      <c r="AB63">
        <v>19</v>
      </c>
      <c r="AC63">
        <v>25</v>
      </c>
      <c r="AD63">
        <v>31</v>
      </c>
      <c r="AE63">
        <v>39</v>
      </c>
      <c r="AF63">
        <v>48</v>
      </c>
      <c r="AG63">
        <v>58</v>
      </c>
      <c r="AH63">
        <v>79</v>
      </c>
      <c r="AI63">
        <v>79</v>
      </c>
    </row>
    <row r="64" spans="1:52" x14ac:dyDescent="0.25"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5"/>
    </row>
    <row r="65" spans="1:37" x14ac:dyDescent="0.25">
      <c r="A65" s="3" t="s">
        <v>263</v>
      </c>
      <c r="B65" s="3" t="s">
        <v>345</v>
      </c>
      <c r="C65" s="1" t="s">
        <v>6</v>
      </c>
      <c r="D65" s="1" t="s">
        <v>6</v>
      </c>
      <c r="E65" s="1" t="s">
        <v>6</v>
      </c>
      <c r="F65" s="1" t="s">
        <v>6</v>
      </c>
      <c r="G65" s="1" t="s">
        <v>6</v>
      </c>
      <c r="H65" s="1" t="s">
        <v>6</v>
      </c>
      <c r="I65" s="1" t="s">
        <v>6</v>
      </c>
      <c r="J65" s="1" t="s">
        <v>6</v>
      </c>
      <c r="K65" s="1" t="s">
        <v>6</v>
      </c>
      <c r="L65" s="1" t="s">
        <v>6</v>
      </c>
      <c r="M65" s="1" t="s">
        <v>6</v>
      </c>
      <c r="N65" s="1" t="s">
        <v>69</v>
      </c>
      <c r="O65" s="1" t="s">
        <v>56</v>
      </c>
      <c r="P65" s="1" t="s">
        <v>23</v>
      </c>
      <c r="Q65" s="1" t="s">
        <v>53</v>
      </c>
      <c r="R65" s="1" t="s">
        <v>41</v>
      </c>
      <c r="S65" s="9" t="s">
        <v>263</v>
      </c>
      <c r="T65">
        <v>6</v>
      </c>
      <c r="U65">
        <v>6</v>
      </c>
      <c r="V65">
        <v>6</v>
      </c>
      <c r="W65">
        <v>6</v>
      </c>
      <c r="X65">
        <v>6</v>
      </c>
      <c r="Y65">
        <v>6</v>
      </c>
      <c r="Z65">
        <v>6</v>
      </c>
      <c r="AA65">
        <v>6</v>
      </c>
      <c r="AB65">
        <v>6</v>
      </c>
      <c r="AC65">
        <v>6</v>
      </c>
      <c r="AD65">
        <v>6</v>
      </c>
      <c r="AE65">
        <v>16</v>
      </c>
      <c r="AF65">
        <v>35</v>
      </c>
      <c r="AG65">
        <v>40</v>
      </c>
      <c r="AH65">
        <v>44</v>
      </c>
      <c r="AI65">
        <v>50</v>
      </c>
      <c r="AJ65" s="5" t="s">
        <v>401</v>
      </c>
    </row>
    <row r="66" spans="1:37" x14ac:dyDescent="0.25">
      <c r="A66" s="3" t="s">
        <v>264</v>
      </c>
      <c r="B66" s="3" t="s">
        <v>346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3</v>
      </c>
      <c r="I66" s="1" t="s">
        <v>9</v>
      </c>
      <c r="J66" s="1" t="s">
        <v>13</v>
      </c>
      <c r="K66" s="1" t="s">
        <v>29</v>
      </c>
      <c r="L66" s="1" t="s">
        <v>110</v>
      </c>
      <c r="M66" s="1" t="s">
        <v>27</v>
      </c>
      <c r="N66" s="1" t="s">
        <v>74</v>
      </c>
      <c r="O66" s="1" t="s">
        <v>42</v>
      </c>
      <c r="P66" s="1" t="s">
        <v>18</v>
      </c>
      <c r="Q66" s="1" t="s">
        <v>62</v>
      </c>
      <c r="R66" s="1" t="s">
        <v>145</v>
      </c>
      <c r="S66" s="1" t="s">
        <v>264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9</v>
      </c>
      <c r="AA66">
        <v>14</v>
      </c>
      <c r="AB66">
        <v>17</v>
      </c>
      <c r="AC66">
        <v>20</v>
      </c>
      <c r="AD66">
        <v>22</v>
      </c>
      <c r="AE66">
        <v>31</v>
      </c>
      <c r="AF66">
        <v>51</v>
      </c>
      <c r="AG66">
        <v>57</v>
      </c>
      <c r="AH66">
        <v>64</v>
      </c>
      <c r="AI66">
        <v>77</v>
      </c>
      <c r="AJ66" t="s">
        <v>395</v>
      </c>
    </row>
    <row r="67" spans="1:37" x14ac:dyDescent="0.25">
      <c r="A67" s="3" t="s">
        <v>265</v>
      </c>
      <c r="B67" s="3" t="s">
        <v>347</v>
      </c>
      <c r="C67" s="1" t="s">
        <v>19</v>
      </c>
      <c r="D67" s="1" t="s">
        <v>19</v>
      </c>
      <c r="E67" s="1" t="s">
        <v>19</v>
      </c>
      <c r="F67" s="1" t="s">
        <v>19</v>
      </c>
      <c r="G67" s="1" t="s">
        <v>19</v>
      </c>
      <c r="H67" s="1" t="s">
        <v>112</v>
      </c>
      <c r="I67" s="1" t="s">
        <v>132</v>
      </c>
      <c r="J67" s="1" t="s">
        <v>77</v>
      </c>
      <c r="K67" s="1" t="s">
        <v>98</v>
      </c>
      <c r="L67" s="1" t="s">
        <v>85</v>
      </c>
      <c r="M67" s="1" t="s">
        <v>145</v>
      </c>
      <c r="N67" s="1" t="s">
        <v>130</v>
      </c>
      <c r="O67" s="1" t="s">
        <v>130</v>
      </c>
      <c r="P67" s="1" t="s">
        <v>130</v>
      </c>
      <c r="Q67" s="1" t="s">
        <v>130</v>
      </c>
      <c r="R67" s="1" t="s">
        <v>130</v>
      </c>
      <c r="S67" s="1" t="s">
        <v>265</v>
      </c>
      <c r="T67">
        <v>68</v>
      </c>
      <c r="U67">
        <v>68</v>
      </c>
      <c r="V67">
        <v>68</v>
      </c>
      <c r="W67">
        <v>68</v>
      </c>
      <c r="X67">
        <v>68</v>
      </c>
      <c r="Y67">
        <v>69</v>
      </c>
      <c r="Z67">
        <v>70</v>
      </c>
      <c r="AA67">
        <v>72</v>
      </c>
      <c r="AB67">
        <v>74</v>
      </c>
      <c r="AC67">
        <v>75</v>
      </c>
      <c r="AD67">
        <v>77</v>
      </c>
      <c r="AE67">
        <v>78</v>
      </c>
      <c r="AF67">
        <v>78</v>
      </c>
      <c r="AG67">
        <v>78</v>
      </c>
      <c r="AH67">
        <v>78</v>
      </c>
      <c r="AI67">
        <v>78</v>
      </c>
      <c r="AJ67" t="s">
        <v>395</v>
      </c>
    </row>
    <row r="68" spans="1:37" x14ac:dyDescent="0.25">
      <c r="A68" s="3" t="s">
        <v>266</v>
      </c>
      <c r="B68" s="3" t="s">
        <v>348</v>
      </c>
      <c r="C68" s="1" t="s">
        <v>41</v>
      </c>
      <c r="D68" s="1" t="s">
        <v>41</v>
      </c>
      <c r="E68" s="1" t="s">
        <v>41</v>
      </c>
      <c r="F68" s="1" t="s">
        <v>41</v>
      </c>
      <c r="G68" s="1" t="s">
        <v>41</v>
      </c>
      <c r="H68" s="1" t="s">
        <v>136</v>
      </c>
      <c r="I68" s="1" t="s">
        <v>142</v>
      </c>
      <c r="J68" s="1" t="s">
        <v>129</v>
      </c>
      <c r="K68" s="1" t="s">
        <v>137</v>
      </c>
      <c r="L68" s="1" t="s">
        <v>62</v>
      </c>
      <c r="M68" s="1" t="s">
        <v>144</v>
      </c>
      <c r="N68" s="1" t="s">
        <v>132</v>
      </c>
      <c r="O68" s="1" t="s">
        <v>132</v>
      </c>
      <c r="P68" s="1" t="s">
        <v>132</v>
      </c>
      <c r="Q68" s="1" t="s">
        <v>132</v>
      </c>
      <c r="R68" s="1" t="s">
        <v>132</v>
      </c>
      <c r="S68" s="1" t="s">
        <v>266</v>
      </c>
      <c r="T68">
        <v>50</v>
      </c>
      <c r="U68">
        <v>50</v>
      </c>
      <c r="V68">
        <v>50</v>
      </c>
      <c r="W68">
        <v>50</v>
      </c>
      <c r="X68">
        <v>50</v>
      </c>
      <c r="Y68">
        <v>53</v>
      </c>
      <c r="Z68">
        <v>56</v>
      </c>
      <c r="AA68">
        <v>59</v>
      </c>
      <c r="AB68">
        <v>62</v>
      </c>
      <c r="AC68">
        <v>64</v>
      </c>
      <c r="AD68">
        <v>67</v>
      </c>
      <c r="AE68">
        <v>70</v>
      </c>
      <c r="AF68">
        <v>70</v>
      </c>
      <c r="AG68">
        <v>70</v>
      </c>
      <c r="AH68">
        <v>70</v>
      </c>
      <c r="AI68">
        <v>70</v>
      </c>
      <c r="AJ68" t="s">
        <v>395</v>
      </c>
    </row>
    <row r="69" spans="1:37" x14ac:dyDescent="0.25">
      <c r="A69" s="3" t="s">
        <v>267</v>
      </c>
      <c r="B69" s="3" t="s">
        <v>349</v>
      </c>
      <c r="C69" s="1" t="s">
        <v>30</v>
      </c>
      <c r="D69" s="1" t="s">
        <v>30</v>
      </c>
      <c r="E69" s="1" t="s">
        <v>30</v>
      </c>
      <c r="F69" s="1" t="s">
        <v>30</v>
      </c>
      <c r="G69" s="1" t="s">
        <v>30</v>
      </c>
      <c r="H69" s="1" t="s">
        <v>42</v>
      </c>
      <c r="I69" s="1" t="s">
        <v>43</v>
      </c>
      <c r="J69" s="1" t="s">
        <v>18</v>
      </c>
      <c r="K69" s="1" t="s">
        <v>100</v>
      </c>
      <c r="L69" s="1" t="s">
        <v>137</v>
      </c>
      <c r="M69" s="1" t="s">
        <v>111</v>
      </c>
      <c r="N69" s="1" t="s">
        <v>19</v>
      </c>
      <c r="O69" s="1" t="s">
        <v>19</v>
      </c>
      <c r="P69" s="1" t="s">
        <v>19</v>
      </c>
      <c r="Q69" s="1" t="s">
        <v>19</v>
      </c>
      <c r="R69" s="1" t="s">
        <v>19</v>
      </c>
      <c r="S69" s="1" t="s">
        <v>267</v>
      </c>
      <c r="T69">
        <v>48</v>
      </c>
      <c r="U69">
        <v>48</v>
      </c>
      <c r="V69">
        <v>48</v>
      </c>
      <c r="W69">
        <v>48</v>
      </c>
      <c r="X69">
        <v>48</v>
      </c>
      <c r="Y69">
        <v>51</v>
      </c>
      <c r="Z69">
        <v>55</v>
      </c>
      <c r="AA69">
        <v>57</v>
      </c>
      <c r="AB69">
        <v>60</v>
      </c>
      <c r="AC69">
        <v>62</v>
      </c>
      <c r="AD69">
        <v>65</v>
      </c>
      <c r="AE69">
        <v>68</v>
      </c>
      <c r="AF69">
        <v>68</v>
      </c>
      <c r="AG69">
        <v>68</v>
      </c>
      <c r="AH69">
        <v>68</v>
      </c>
      <c r="AI69">
        <v>68</v>
      </c>
      <c r="AJ69" t="s">
        <v>395</v>
      </c>
    </row>
    <row r="70" spans="1:37" x14ac:dyDescent="0.25">
      <c r="A70" s="3" t="s">
        <v>268</v>
      </c>
      <c r="B70" s="3" t="s">
        <v>350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8</v>
      </c>
      <c r="J70" s="1" t="s">
        <v>69</v>
      </c>
      <c r="K70" s="1" t="s">
        <v>46</v>
      </c>
      <c r="L70" s="1" t="s">
        <v>34</v>
      </c>
      <c r="M70" s="1" t="s">
        <v>34</v>
      </c>
      <c r="N70" s="1" t="s">
        <v>34</v>
      </c>
      <c r="O70" s="1" t="s">
        <v>34</v>
      </c>
      <c r="P70" s="1" t="s">
        <v>34</v>
      </c>
      <c r="Q70" s="1" t="s">
        <v>34</v>
      </c>
      <c r="R70" s="1" t="s">
        <v>34</v>
      </c>
      <c r="S70" s="1" t="s">
        <v>268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8</v>
      </c>
      <c r="AA70">
        <v>16</v>
      </c>
      <c r="AB70">
        <v>24</v>
      </c>
      <c r="AC70">
        <v>32</v>
      </c>
      <c r="AD70">
        <v>32</v>
      </c>
      <c r="AE70">
        <v>32</v>
      </c>
      <c r="AF70">
        <v>32</v>
      </c>
      <c r="AG70">
        <v>32</v>
      </c>
      <c r="AH70">
        <v>32</v>
      </c>
      <c r="AI70">
        <v>32</v>
      </c>
      <c r="AJ70" t="s">
        <v>395</v>
      </c>
      <c r="AK70" s="8" t="s">
        <v>400</v>
      </c>
    </row>
    <row r="71" spans="1:37" x14ac:dyDescent="0.25">
      <c r="A71" s="3" t="s">
        <v>269</v>
      </c>
      <c r="B71" s="3" t="s">
        <v>351</v>
      </c>
      <c r="C71" s="1" t="s">
        <v>102</v>
      </c>
      <c r="D71" s="1" t="s">
        <v>102</v>
      </c>
      <c r="E71" s="1" t="s">
        <v>102</v>
      </c>
      <c r="F71" s="1" t="s">
        <v>102</v>
      </c>
      <c r="G71" s="1" t="s">
        <v>102</v>
      </c>
      <c r="H71" s="1" t="s">
        <v>137</v>
      </c>
      <c r="I71" s="1" t="s">
        <v>19</v>
      </c>
      <c r="J71" s="1" t="s">
        <v>98</v>
      </c>
      <c r="K71" s="1" t="s">
        <v>63</v>
      </c>
      <c r="L71" s="1" t="s">
        <v>82</v>
      </c>
      <c r="M71" s="1" t="s">
        <v>103</v>
      </c>
      <c r="N71" s="1" t="s">
        <v>93</v>
      </c>
      <c r="O71" s="1" t="s">
        <v>93</v>
      </c>
      <c r="P71" s="1" t="s">
        <v>93</v>
      </c>
      <c r="Q71" s="1" t="s">
        <v>93</v>
      </c>
      <c r="R71" s="1" t="s">
        <v>93</v>
      </c>
      <c r="S71" s="1" t="s">
        <v>269</v>
      </c>
      <c r="T71">
        <v>52</v>
      </c>
      <c r="U71">
        <v>52</v>
      </c>
      <c r="V71">
        <v>52</v>
      </c>
      <c r="W71">
        <v>52</v>
      </c>
      <c r="X71">
        <v>52</v>
      </c>
      <c r="Y71">
        <v>62</v>
      </c>
      <c r="Z71">
        <v>68</v>
      </c>
      <c r="AA71">
        <v>74</v>
      </c>
      <c r="AB71">
        <v>80</v>
      </c>
      <c r="AC71">
        <v>91</v>
      </c>
      <c r="AD71">
        <v>103</v>
      </c>
      <c r="AE71">
        <v>112</v>
      </c>
      <c r="AF71">
        <v>112</v>
      </c>
      <c r="AG71">
        <v>112</v>
      </c>
      <c r="AH71">
        <v>112</v>
      </c>
      <c r="AI71">
        <v>112</v>
      </c>
      <c r="AJ71" t="s">
        <v>395</v>
      </c>
    </row>
    <row r="72" spans="1:37" x14ac:dyDescent="0.25"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37" x14ac:dyDescent="0.25">
      <c r="A73" s="3" t="s">
        <v>270</v>
      </c>
      <c r="B73" s="3" t="s">
        <v>352</v>
      </c>
      <c r="C73" s="1" t="s">
        <v>17</v>
      </c>
      <c r="D73" s="1" t="s">
        <v>97</v>
      </c>
      <c r="E73" s="1" t="s">
        <v>31</v>
      </c>
      <c r="F73" s="1" t="s">
        <v>62</v>
      </c>
      <c r="G73" s="1" t="s">
        <v>32</v>
      </c>
      <c r="H73" s="1" t="s">
        <v>6</v>
      </c>
      <c r="I73" s="1" t="s">
        <v>17</v>
      </c>
      <c r="J73" s="1" t="s">
        <v>4</v>
      </c>
      <c r="K73" s="1" t="s">
        <v>55</v>
      </c>
      <c r="L73" s="1" t="s">
        <v>38</v>
      </c>
      <c r="M73" s="1" t="s">
        <v>40</v>
      </c>
      <c r="N73" s="1" t="s">
        <v>7</v>
      </c>
      <c r="O73" s="1" t="s">
        <v>17</v>
      </c>
      <c r="P73" s="1" t="s">
        <v>91</v>
      </c>
      <c r="Q73" s="1" t="s">
        <v>22</v>
      </c>
      <c r="R73" s="1" t="s">
        <v>3</v>
      </c>
      <c r="S73" s="1" t="s">
        <v>270</v>
      </c>
      <c r="T73">
        <v>150</v>
      </c>
      <c r="U73">
        <v>71</v>
      </c>
      <c r="V73">
        <v>133</v>
      </c>
      <c r="W73">
        <v>64</v>
      </c>
      <c r="X73">
        <v>39</v>
      </c>
      <c r="Y73">
        <v>6</v>
      </c>
      <c r="Z73">
        <v>150</v>
      </c>
      <c r="AA73">
        <v>4</v>
      </c>
      <c r="AB73">
        <v>129</v>
      </c>
      <c r="AC73">
        <v>120</v>
      </c>
      <c r="AD73">
        <v>36</v>
      </c>
      <c r="AE73">
        <v>7</v>
      </c>
      <c r="AF73">
        <v>150</v>
      </c>
      <c r="AG73">
        <v>124</v>
      </c>
      <c r="AH73">
        <v>42</v>
      </c>
      <c r="AI73">
        <v>3</v>
      </c>
      <c r="AJ73" t="s">
        <v>417</v>
      </c>
    </row>
    <row r="74" spans="1:37" x14ac:dyDescent="0.25">
      <c r="A74" s="3" t="s">
        <v>271</v>
      </c>
      <c r="B74" s="3" t="s">
        <v>353</v>
      </c>
      <c r="C74" s="1" t="s">
        <v>104</v>
      </c>
      <c r="D74" s="1" t="s">
        <v>59</v>
      </c>
      <c r="E74" s="1" t="s">
        <v>95</v>
      </c>
      <c r="F74" s="1" t="s">
        <v>104</v>
      </c>
      <c r="G74" s="1" t="s">
        <v>59</v>
      </c>
      <c r="H74" s="1" t="s">
        <v>125</v>
      </c>
      <c r="I74" s="1" t="s">
        <v>124</v>
      </c>
      <c r="J74" s="1" t="s">
        <v>124</v>
      </c>
      <c r="K74" s="1" t="s">
        <v>124</v>
      </c>
      <c r="L74" s="1" t="s">
        <v>124</v>
      </c>
      <c r="M74" s="1" t="s">
        <v>124</v>
      </c>
      <c r="N74" s="1" t="s">
        <v>124</v>
      </c>
      <c r="O74" s="1" t="s">
        <v>124</v>
      </c>
      <c r="P74" s="1" t="s">
        <v>124</v>
      </c>
      <c r="Q74" s="1" t="s">
        <v>124</v>
      </c>
      <c r="R74" s="1" t="s">
        <v>124</v>
      </c>
      <c r="S74" s="1" t="s">
        <v>271</v>
      </c>
      <c r="T74">
        <v>126</v>
      </c>
      <c r="U74">
        <v>166</v>
      </c>
      <c r="V74">
        <v>206</v>
      </c>
      <c r="W74">
        <v>126</v>
      </c>
      <c r="X74">
        <v>166</v>
      </c>
      <c r="Y74">
        <v>242</v>
      </c>
      <c r="Z74">
        <v>63</v>
      </c>
      <c r="AA74">
        <v>63</v>
      </c>
      <c r="AB74">
        <v>63</v>
      </c>
      <c r="AC74">
        <v>63</v>
      </c>
      <c r="AD74">
        <v>63</v>
      </c>
      <c r="AE74">
        <v>63</v>
      </c>
      <c r="AF74">
        <v>63</v>
      </c>
      <c r="AG74">
        <v>63</v>
      </c>
      <c r="AH74">
        <v>63</v>
      </c>
      <c r="AI74">
        <v>63</v>
      </c>
    </row>
    <row r="75" spans="1:37" x14ac:dyDescent="0.25">
      <c r="A75" s="3" t="s">
        <v>272</v>
      </c>
      <c r="B75" s="3" t="s">
        <v>354</v>
      </c>
      <c r="C75" s="1" t="s">
        <v>124</v>
      </c>
      <c r="D75" s="1" t="s">
        <v>124</v>
      </c>
      <c r="E75" s="1" t="s">
        <v>124</v>
      </c>
      <c r="F75" s="1" t="s">
        <v>124</v>
      </c>
      <c r="G75" s="1" t="s">
        <v>124</v>
      </c>
      <c r="H75" s="1" t="s">
        <v>124</v>
      </c>
      <c r="I75" s="1" t="s">
        <v>124</v>
      </c>
      <c r="J75" s="1" t="s">
        <v>124</v>
      </c>
      <c r="K75" s="1" t="s">
        <v>124</v>
      </c>
      <c r="L75" s="1" t="s">
        <v>124</v>
      </c>
      <c r="M75" s="1" t="s">
        <v>124</v>
      </c>
      <c r="N75" s="1" t="s">
        <v>124</v>
      </c>
      <c r="O75" s="1" t="s">
        <v>124</v>
      </c>
      <c r="P75" s="1" t="s">
        <v>124</v>
      </c>
      <c r="Q75" s="1" t="s">
        <v>124</v>
      </c>
      <c r="R75" s="1" t="s">
        <v>124</v>
      </c>
      <c r="S75" s="1" t="s">
        <v>272</v>
      </c>
      <c r="T75">
        <v>63</v>
      </c>
      <c r="U75">
        <v>63</v>
      </c>
      <c r="V75">
        <v>63</v>
      </c>
      <c r="W75">
        <v>63</v>
      </c>
      <c r="X75">
        <v>63</v>
      </c>
      <c r="Y75">
        <v>63</v>
      </c>
      <c r="Z75">
        <v>63</v>
      </c>
      <c r="AA75">
        <v>63</v>
      </c>
      <c r="AB75">
        <v>63</v>
      </c>
      <c r="AC75">
        <v>63</v>
      </c>
      <c r="AD75">
        <v>63</v>
      </c>
      <c r="AE75">
        <v>63</v>
      </c>
      <c r="AF75">
        <v>63</v>
      </c>
      <c r="AG75">
        <v>63</v>
      </c>
      <c r="AH75">
        <v>63</v>
      </c>
      <c r="AI75">
        <v>63</v>
      </c>
    </row>
    <row r="76" spans="1:37" x14ac:dyDescent="0.25">
      <c r="A76" s="3" t="s">
        <v>273</v>
      </c>
      <c r="B76" s="3" t="s">
        <v>355</v>
      </c>
      <c r="C76" s="1" t="s">
        <v>124</v>
      </c>
      <c r="D76" s="1" t="s">
        <v>124</v>
      </c>
      <c r="E76" s="1" t="s">
        <v>124</v>
      </c>
      <c r="F76" s="1" t="s">
        <v>124</v>
      </c>
      <c r="G76" s="1" t="s">
        <v>124</v>
      </c>
      <c r="H76" s="1" t="s">
        <v>124</v>
      </c>
      <c r="I76" s="1" t="s">
        <v>124</v>
      </c>
      <c r="J76" s="1" t="s">
        <v>124</v>
      </c>
      <c r="K76" s="1" t="s">
        <v>124</v>
      </c>
      <c r="L76" s="1" t="s">
        <v>124</v>
      </c>
      <c r="M76" s="1" t="s">
        <v>124</v>
      </c>
      <c r="N76" s="1" t="s">
        <v>124</v>
      </c>
      <c r="O76" s="1" t="s">
        <v>124</v>
      </c>
      <c r="P76" s="1" t="s">
        <v>124</v>
      </c>
      <c r="Q76" s="1" t="s">
        <v>124</v>
      </c>
      <c r="R76" s="1" t="s">
        <v>124</v>
      </c>
      <c r="S76" s="1" t="s">
        <v>273</v>
      </c>
      <c r="T76">
        <v>63</v>
      </c>
      <c r="U76">
        <v>63</v>
      </c>
      <c r="V76">
        <v>63</v>
      </c>
      <c r="W76">
        <v>63</v>
      </c>
      <c r="X76">
        <v>63</v>
      </c>
      <c r="Y76">
        <v>63</v>
      </c>
      <c r="Z76">
        <v>63</v>
      </c>
      <c r="AA76">
        <v>63</v>
      </c>
      <c r="AB76">
        <v>63</v>
      </c>
      <c r="AC76">
        <v>63</v>
      </c>
      <c r="AD76">
        <v>63</v>
      </c>
      <c r="AE76">
        <v>63</v>
      </c>
      <c r="AF76">
        <v>63</v>
      </c>
      <c r="AG76">
        <v>63</v>
      </c>
      <c r="AH76">
        <v>63</v>
      </c>
      <c r="AI76">
        <v>63</v>
      </c>
    </row>
    <row r="77" spans="1:37" x14ac:dyDescent="0.25"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37" x14ac:dyDescent="0.25">
      <c r="A78" s="3" t="s">
        <v>274</v>
      </c>
      <c r="B78" s="3" t="s">
        <v>356</v>
      </c>
      <c r="C78" s="1" t="s">
        <v>134</v>
      </c>
      <c r="D78" s="1" t="s">
        <v>134</v>
      </c>
      <c r="E78" s="1" t="s">
        <v>134</v>
      </c>
      <c r="F78" s="1" t="s">
        <v>116</v>
      </c>
      <c r="G78" s="1" t="s">
        <v>127</v>
      </c>
      <c r="H78" s="1" t="s">
        <v>91</v>
      </c>
      <c r="I78" s="1" t="s">
        <v>79</v>
      </c>
      <c r="J78" s="1" t="s">
        <v>134</v>
      </c>
      <c r="K78" s="1" t="s">
        <v>134</v>
      </c>
      <c r="L78" s="1" t="s">
        <v>134</v>
      </c>
      <c r="M78" s="1" t="s">
        <v>80</v>
      </c>
      <c r="N78" s="1" t="s">
        <v>28</v>
      </c>
      <c r="O78" s="1" t="s">
        <v>38</v>
      </c>
      <c r="P78" s="1" t="s">
        <v>71</v>
      </c>
      <c r="Q78" s="1" t="s">
        <v>108</v>
      </c>
      <c r="R78" s="1" t="s">
        <v>134</v>
      </c>
      <c r="S78" s="3" t="s">
        <v>274</v>
      </c>
      <c r="T78">
        <v>200</v>
      </c>
      <c r="U78">
        <v>200</v>
      </c>
      <c r="V78">
        <v>200</v>
      </c>
      <c r="W78">
        <v>156</v>
      </c>
      <c r="X78">
        <v>136</v>
      </c>
      <c r="Y78">
        <v>124</v>
      </c>
      <c r="Z78">
        <v>110</v>
      </c>
      <c r="AA78">
        <v>200</v>
      </c>
      <c r="AB78" s="6"/>
      <c r="AC78" s="6"/>
      <c r="AD78" s="6"/>
      <c r="AE78" s="6"/>
      <c r="AF78" s="6"/>
      <c r="AG78" s="6"/>
      <c r="AH78" s="6"/>
      <c r="AI78" s="6"/>
      <c r="AJ78" t="s">
        <v>379</v>
      </c>
      <c r="AK78" t="s">
        <v>396</v>
      </c>
    </row>
    <row r="79" spans="1:37" x14ac:dyDescent="0.25">
      <c r="A79" s="3" t="s">
        <v>157</v>
      </c>
      <c r="B79" s="3" t="s">
        <v>157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T79">
        <v>200</v>
      </c>
      <c r="U79">
        <v>200</v>
      </c>
      <c r="V79">
        <v>144</v>
      </c>
      <c r="W79">
        <v>134</v>
      </c>
      <c r="X79">
        <v>120</v>
      </c>
      <c r="Y79">
        <v>108</v>
      </c>
      <c r="Z79">
        <v>100</v>
      </c>
      <c r="AA79">
        <v>200</v>
      </c>
      <c r="AB79" s="6"/>
      <c r="AC79" s="6"/>
      <c r="AD79" s="6"/>
      <c r="AE79" s="6"/>
      <c r="AF79" s="6"/>
      <c r="AG79" s="6"/>
      <c r="AH79" s="6"/>
      <c r="AI79" s="6"/>
      <c r="AJ79" t="s">
        <v>406</v>
      </c>
      <c r="AK79" t="s">
        <v>404</v>
      </c>
    </row>
    <row r="80" spans="1:37" x14ac:dyDescent="0.25">
      <c r="A80" s="3" t="s">
        <v>275</v>
      </c>
      <c r="B80" s="3" t="s">
        <v>357</v>
      </c>
      <c r="C80" s="1" t="s">
        <v>134</v>
      </c>
      <c r="D80" s="1" t="s">
        <v>45</v>
      </c>
      <c r="E80" s="1" t="s">
        <v>127</v>
      </c>
      <c r="F80" s="1" t="s">
        <v>104</v>
      </c>
      <c r="G80" s="1" t="s">
        <v>84</v>
      </c>
      <c r="H80" s="1" t="s">
        <v>20</v>
      </c>
      <c r="I80" s="1" t="s">
        <v>132</v>
      </c>
      <c r="J80" s="1" t="s">
        <v>0</v>
      </c>
      <c r="K80" s="1" t="s">
        <v>139</v>
      </c>
      <c r="L80" s="1" t="s">
        <v>28</v>
      </c>
      <c r="M80" s="1" t="s">
        <v>91</v>
      </c>
      <c r="N80" s="1" t="s">
        <v>38</v>
      </c>
      <c r="O80" s="1" t="s">
        <v>79</v>
      </c>
      <c r="P80" s="1" t="s">
        <v>19</v>
      </c>
      <c r="Q80" s="1" t="s">
        <v>23</v>
      </c>
      <c r="R80" s="1" t="s">
        <v>0</v>
      </c>
      <c r="S80" s="3" t="s">
        <v>275</v>
      </c>
      <c r="T80">
        <v>200</v>
      </c>
      <c r="U80">
        <v>146</v>
      </c>
      <c r="V80">
        <v>136</v>
      </c>
      <c r="W80">
        <v>126</v>
      </c>
      <c r="X80">
        <v>116</v>
      </c>
      <c r="Y80">
        <v>86</v>
      </c>
      <c r="Z80">
        <v>70</v>
      </c>
      <c r="AA80">
        <v>0</v>
      </c>
      <c r="AB80" s="6"/>
      <c r="AC80" s="6"/>
      <c r="AD80" s="6"/>
      <c r="AE80" s="6"/>
      <c r="AF80" s="6"/>
      <c r="AG80" s="6"/>
      <c r="AH80" s="6"/>
      <c r="AI80" s="6"/>
      <c r="AJ80" t="s">
        <v>418</v>
      </c>
      <c r="AK80" t="s">
        <v>419</v>
      </c>
    </row>
    <row r="81" spans="1:37" x14ac:dyDescent="0.25">
      <c r="A81" s="3" t="s">
        <v>158</v>
      </c>
      <c r="B81" s="3" t="s">
        <v>158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T81">
        <v>170</v>
      </c>
      <c r="U81">
        <v>134</v>
      </c>
      <c r="V81">
        <v>124</v>
      </c>
      <c r="W81">
        <v>120</v>
      </c>
      <c r="X81">
        <v>110</v>
      </c>
      <c r="Y81">
        <v>68</v>
      </c>
      <c r="Z81">
        <v>40</v>
      </c>
      <c r="AA81">
        <v>0</v>
      </c>
      <c r="AB81" s="6"/>
      <c r="AC81" s="6"/>
      <c r="AD81" s="6"/>
      <c r="AE81" s="6"/>
      <c r="AF81" s="6"/>
      <c r="AG81" s="6"/>
      <c r="AH81" s="6"/>
      <c r="AI81" s="6"/>
    </row>
    <row r="82" spans="1:37" x14ac:dyDescent="0.25">
      <c r="A82" s="3" t="s">
        <v>276</v>
      </c>
      <c r="B82" s="3" t="s">
        <v>358</v>
      </c>
      <c r="C82" s="1" t="s">
        <v>80</v>
      </c>
      <c r="D82" s="1" t="s">
        <v>133</v>
      </c>
      <c r="E82" s="1" t="s">
        <v>47</v>
      </c>
      <c r="F82" s="1" t="s">
        <v>84</v>
      </c>
      <c r="G82" s="1" t="s">
        <v>70</v>
      </c>
      <c r="H82" s="1" t="s">
        <v>41</v>
      </c>
      <c r="I82" s="1" t="s">
        <v>0</v>
      </c>
      <c r="J82" s="1" t="s">
        <v>0</v>
      </c>
      <c r="K82" s="1" t="s">
        <v>28</v>
      </c>
      <c r="L82" s="1" t="s">
        <v>38</v>
      </c>
      <c r="M82" s="1" t="s">
        <v>153</v>
      </c>
      <c r="N82" s="1" t="s">
        <v>78</v>
      </c>
      <c r="O82" s="1" t="s">
        <v>21</v>
      </c>
      <c r="P82" s="1" t="s">
        <v>0</v>
      </c>
      <c r="Q82" s="1" t="s">
        <v>0</v>
      </c>
      <c r="R82" s="1" t="s">
        <v>0</v>
      </c>
      <c r="S82" s="3" t="s">
        <v>276</v>
      </c>
      <c r="T82">
        <v>144</v>
      </c>
      <c r="U82">
        <v>130</v>
      </c>
      <c r="V82">
        <v>122</v>
      </c>
      <c r="W82">
        <v>116</v>
      </c>
      <c r="X82">
        <v>104</v>
      </c>
      <c r="Y82">
        <v>50</v>
      </c>
      <c r="Z82">
        <v>0</v>
      </c>
      <c r="AA82">
        <v>0</v>
      </c>
      <c r="AB82" s="6"/>
      <c r="AC82" s="6"/>
      <c r="AD82" s="6"/>
      <c r="AE82" s="6"/>
      <c r="AF82" s="6"/>
      <c r="AG82" s="6"/>
      <c r="AH82" s="6"/>
      <c r="AI82" s="6"/>
    </row>
    <row r="83" spans="1:37" x14ac:dyDescent="0.25">
      <c r="A83" s="3" t="s">
        <v>159</v>
      </c>
      <c r="B83" s="3" t="s">
        <v>159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T83">
        <v>134</v>
      </c>
      <c r="U83">
        <v>120</v>
      </c>
      <c r="V83">
        <v>114</v>
      </c>
      <c r="W83">
        <v>106</v>
      </c>
      <c r="X83">
        <v>88</v>
      </c>
      <c r="Y83">
        <v>0</v>
      </c>
      <c r="Z83">
        <v>0</v>
      </c>
      <c r="AA83">
        <v>0</v>
      </c>
      <c r="AB83" s="6"/>
      <c r="AC83" s="6"/>
      <c r="AD83" s="6"/>
      <c r="AE83" s="6"/>
      <c r="AF83" s="6"/>
      <c r="AG83" s="6"/>
      <c r="AH83" s="6"/>
      <c r="AI83" s="6"/>
    </row>
    <row r="84" spans="1:37" x14ac:dyDescent="0.25">
      <c r="A84" s="3" t="s">
        <v>277</v>
      </c>
      <c r="B84" s="3" t="s">
        <v>359</v>
      </c>
      <c r="C84" s="1" t="s">
        <v>101</v>
      </c>
      <c r="D84" s="1" t="s">
        <v>78</v>
      </c>
      <c r="E84" s="1" t="s">
        <v>107</v>
      </c>
      <c r="F84" s="1" t="s">
        <v>67</v>
      </c>
      <c r="G84" s="1" t="s">
        <v>100</v>
      </c>
      <c r="H84" s="1" t="s">
        <v>0</v>
      </c>
      <c r="I84" s="1" t="s">
        <v>0</v>
      </c>
      <c r="J84" s="1" t="s">
        <v>0</v>
      </c>
      <c r="K84" s="1" t="s">
        <v>88</v>
      </c>
      <c r="L84" s="1" t="s">
        <v>153</v>
      </c>
      <c r="M84" s="1" t="s">
        <v>107</v>
      </c>
      <c r="N84" s="1" t="s">
        <v>67</v>
      </c>
      <c r="O84" s="1" t="s">
        <v>100</v>
      </c>
      <c r="P84" s="1" t="s">
        <v>0</v>
      </c>
      <c r="Q84" s="1" t="s">
        <v>0</v>
      </c>
      <c r="R84" s="1" t="s">
        <v>0</v>
      </c>
      <c r="S84" s="3" t="s">
        <v>277</v>
      </c>
      <c r="T84">
        <v>128</v>
      </c>
      <c r="U84">
        <v>106</v>
      </c>
      <c r="V84">
        <v>98</v>
      </c>
      <c r="W84">
        <v>90</v>
      </c>
      <c r="X84">
        <v>60</v>
      </c>
      <c r="Y84">
        <v>0</v>
      </c>
      <c r="Z84">
        <v>0</v>
      </c>
      <c r="AA84">
        <v>0</v>
      </c>
      <c r="AB84" s="6"/>
      <c r="AC84" s="6"/>
      <c r="AD84" s="6"/>
      <c r="AE84" s="6"/>
      <c r="AF84" s="6"/>
      <c r="AG84" s="6"/>
      <c r="AH84" s="6"/>
      <c r="AI84" s="6"/>
    </row>
    <row r="85" spans="1:37" x14ac:dyDescent="0.25">
      <c r="A85" s="3" t="s">
        <v>160</v>
      </c>
      <c r="B85" s="3" t="s">
        <v>160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T85">
        <v>132</v>
      </c>
      <c r="U85">
        <v>114</v>
      </c>
      <c r="V85">
        <v>98</v>
      </c>
      <c r="W85">
        <v>90</v>
      </c>
      <c r="X85">
        <v>60</v>
      </c>
      <c r="Y85">
        <v>0</v>
      </c>
      <c r="Z85">
        <v>0</v>
      </c>
      <c r="AA85">
        <v>0</v>
      </c>
      <c r="AB85" s="6"/>
      <c r="AC85" s="6"/>
      <c r="AD85" s="6"/>
      <c r="AE85" s="6"/>
      <c r="AF85" s="6"/>
      <c r="AG85" s="6"/>
      <c r="AH85" s="6"/>
      <c r="AI85" s="6"/>
    </row>
    <row r="86" spans="1:37" x14ac:dyDescent="0.25"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7" x14ac:dyDescent="0.25">
      <c r="A87" s="3" t="s">
        <v>278</v>
      </c>
      <c r="B87" s="3" t="s">
        <v>360</v>
      </c>
      <c r="C87" s="1" t="s">
        <v>184</v>
      </c>
      <c r="D87" s="1" t="s">
        <v>185</v>
      </c>
      <c r="E87" s="1" t="s">
        <v>186</v>
      </c>
      <c r="F87" s="1" t="s">
        <v>187</v>
      </c>
      <c r="G87" s="1" t="s">
        <v>188</v>
      </c>
      <c r="H87" s="1" t="s">
        <v>165</v>
      </c>
      <c r="I87" s="1" t="s">
        <v>166</v>
      </c>
      <c r="J87" s="1" t="s">
        <v>168</v>
      </c>
      <c r="K87" s="1"/>
      <c r="L87" s="1"/>
      <c r="M87" s="1"/>
      <c r="N87" s="1"/>
      <c r="O87" s="1"/>
      <c r="P87" s="1"/>
      <c r="Q87" s="1"/>
      <c r="R87" s="1"/>
      <c r="S87" s="3" t="s">
        <v>278</v>
      </c>
      <c r="T87">
        <v>92</v>
      </c>
      <c r="U87">
        <v>108</v>
      </c>
      <c r="V87">
        <v>123</v>
      </c>
      <c r="W87">
        <v>138</v>
      </c>
      <c r="X87">
        <v>154</v>
      </c>
      <c r="Y87">
        <v>192</v>
      </c>
      <c r="Z87">
        <v>224</v>
      </c>
      <c r="AA87">
        <v>288</v>
      </c>
      <c r="AJ87" t="s">
        <v>392</v>
      </c>
    </row>
    <row r="88" spans="1:37" x14ac:dyDescent="0.25"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T88" s="6">
        <f t="shared" ref="T88:AA88" si="11">T87*12.5</f>
        <v>1150</v>
      </c>
      <c r="U88" s="6">
        <f t="shared" si="11"/>
        <v>1350</v>
      </c>
      <c r="V88" s="6">
        <f t="shared" si="11"/>
        <v>1537.5</v>
      </c>
      <c r="W88" s="6">
        <f t="shared" si="11"/>
        <v>1725</v>
      </c>
      <c r="X88" s="6">
        <f t="shared" si="11"/>
        <v>1925</v>
      </c>
      <c r="Y88" s="6">
        <f t="shared" si="11"/>
        <v>2400</v>
      </c>
      <c r="Z88" s="6">
        <f t="shared" si="11"/>
        <v>2800</v>
      </c>
      <c r="AA88" s="6">
        <f t="shared" si="11"/>
        <v>3600</v>
      </c>
      <c r="AB88" t="s">
        <v>375</v>
      </c>
    </row>
    <row r="89" spans="1:37" x14ac:dyDescent="0.25">
      <c r="A89" s="3" t="s">
        <v>279</v>
      </c>
      <c r="B89" s="3" t="s">
        <v>361</v>
      </c>
      <c r="C89" s="1" t="s">
        <v>69</v>
      </c>
      <c r="D89" s="1" t="s">
        <v>92</v>
      </c>
      <c r="E89" s="1" t="s">
        <v>14</v>
      </c>
      <c r="F89" s="1" t="s">
        <v>61</v>
      </c>
      <c r="G89" s="1" t="s">
        <v>12</v>
      </c>
      <c r="H89" s="1" t="s">
        <v>94</v>
      </c>
      <c r="I89" s="1" t="s">
        <v>42</v>
      </c>
      <c r="J89" s="1" t="s">
        <v>8</v>
      </c>
      <c r="K89" s="1" t="s">
        <v>154</v>
      </c>
      <c r="L89" s="1" t="s">
        <v>96</v>
      </c>
      <c r="M89" s="1" t="s">
        <v>0</v>
      </c>
      <c r="N89" s="1" t="s">
        <v>115</v>
      </c>
      <c r="O89" s="1" t="s">
        <v>142</v>
      </c>
      <c r="P89" s="1" t="s">
        <v>100</v>
      </c>
      <c r="Q89" s="1" t="s">
        <v>30</v>
      </c>
      <c r="R89" s="1" t="s">
        <v>6</v>
      </c>
      <c r="S89" s="3" t="s">
        <v>279</v>
      </c>
      <c r="T89">
        <v>16</v>
      </c>
      <c r="U89">
        <v>96</v>
      </c>
      <c r="V89">
        <v>255</v>
      </c>
      <c r="W89">
        <v>18</v>
      </c>
      <c r="X89" s="10">
        <v>12</v>
      </c>
      <c r="Y89">
        <v>99</v>
      </c>
      <c r="Z89">
        <v>51</v>
      </c>
      <c r="AA89">
        <v>8</v>
      </c>
      <c r="AB89">
        <v>205</v>
      </c>
      <c r="AC89">
        <v>192</v>
      </c>
      <c r="AD89">
        <v>0</v>
      </c>
      <c r="AE89">
        <v>184</v>
      </c>
      <c r="AF89" s="10">
        <v>56</v>
      </c>
      <c r="AG89">
        <v>60</v>
      </c>
      <c r="AH89">
        <v>48</v>
      </c>
      <c r="AI89">
        <v>6</v>
      </c>
      <c r="AJ89" t="s">
        <v>391</v>
      </c>
      <c r="AK89" t="s">
        <v>403</v>
      </c>
    </row>
    <row r="90" spans="1:37" x14ac:dyDescent="0.25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X90" s="10" t="s">
        <v>390</v>
      </c>
      <c r="AA90" t="s">
        <v>416</v>
      </c>
      <c r="AC90" t="s">
        <v>416</v>
      </c>
      <c r="AF90" s="10" t="s">
        <v>390</v>
      </c>
    </row>
    <row r="91" spans="1:37" x14ac:dyDescent="0.25">
      <c r="A91" s="3" t="s">
        <v>280</v>
      </c>
      <c r="B91" s="3" t="s">
        <v>362</v>
      </c>
      <c r="C91" s="1" t="s">
        <v>376</v>
      </c>
      <c r="D91" s="1"/>
      <c r="E91" s="1" t="s">
        <v>117</v>
      </c>
      <c r="F91" s="1" t="s">
        <v>4</v>
      </c>
      <c r="G91" s="1" t="s">
        <v>62</v>
      </c>
      <c r="H91" s="1" t="s">
        <v>142</v>
      </c>
      <c r="I91" s="1" t="s">
        <v>100</v>
      </c>
      <c r="J91" s="1" t="s">
        <v>62</v>
      </c>
      <c r="K91" s="1" t="s">
        <v>12</v>
      </c>
      <c r="L91" s="1" t="s">
        <v>132</v>
      </c>
      <c r="M91" s="1" t="s">
        <v>36</v>
      </c>
      <c r="N91" s="1" t="s">
        <v>10</v>
      </c>
      <c r="O91" s="1" t="s">
        <v>121</v>
      </c>
      <c r="P91" s="1" t="s">
        <v>41</v>
      </c>
      <c r="Q91" s="1" t="s">
        <v>121</v>
      </c>
      <c r="R91" s="1" t="s">
        <v>40</v>
      </c>
      <c r="S91" s="3" t="s">
        <v>280</v>
      </c>
      <c r="T91" s="5">
        <v>520</v>
      </c>
      <c r="V91">
        <v>33</v>
      </c>
      <c r="W91">
        <v>4</v>
      </c>
      <c r="X91">
        <v>64</v>
      </c>
      <c r="Y91">
        <v>56</v>
      </c>
      <c r="Z91">
        <v>60</v>
      </c>
      <c r="AA91">
        <v>64</v>
      </c>
      <c r="AB91">
        <v>12</v>
      </c>
      <c r="AC91">
        <v>70</v>
      </c>
      <c r="AD91">
        <v>125</v>
      </c>
      <c r="AE91">
        <v>10</v>
      </c>
      <c r="AF91">
        <v>25</v>
      </c>
      <c r="AG91">
        <v>50</v>
      </c>
      <c r="AH91">
        <v>25</v>
      </c>
      <c r="AI91">
        <v>36</v>
      </c>
      <c r="AJ91" t="s">
        <v>391</v>
      </c>
    </row>
    <row r="92" spans="1:37" x14ac:dyDescent="0.25">
      <c r="A92" s="3" t="s">
        <v>280</v>
      </c>
      <c r="B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T92" s="5">
        <f>T91*12.5</f>
        <v>6500</v>
      </c>
      <c r="AJ92" s="5" t="s">
        <v>405</v>
      </c>
    </row>
    <row r="93" spans="1:37" x14ac:dyDescent="0.25">
      <c r="A93" s="3" t="s">
        <v>281</v>
      </c>
      <c r="B93" s="3" t="s">
        <v>363</v>
      </c>
      <c r="C93" s="1" t="s">
        <v>41</v>
      </c>
      <c r="D93" s="1" t="s">
        <v>133</v>
      </c>
      <c r="E93" s="1" t="s">
        <v>73</v>
      </c>
      <c r="F93" s="1" t="s">
        <v>60</v>
      </c>
      <c r="G93" s="1" t="s">
        <v>4</v>
      </c>
      <c r="H93" s="1" t="s">
        <v>8</v>
      </c>
      <c r="I93" s="1" t="s">
        <v>100</v>
      </c>
      <c r="J93" s="1" t="s">
        <v>101</v>
      </c>
      <c r="K93" s="1" t="s">
        <v>60</v>
      </c>
      <c r="L93" s="1" t="s">
        <v>69</v>
      </c>
      <c r="M93" s="1" t="s">
        <v>100</v>
      </c>
      <c r="N93" s="1" t="s">
        <v>150</v>
      </c>
      <c r="O93" s="1" t="s">
        <v>120</v>
      </c>
      <c r="P93" s="1" t="s">
        <v>24</v>
      </c>
      <c r="Q93" s="1" t="s">
        <v>30</v>
      </c>
      <c r="R93" s="1" t="s">
        <v>136</v>
      </c>
      <c r="S93" s="3" t="s">
        <v>281</v>
      </c>
      <c r="T93">
        <v>50</v>
      </c>
      <c r="U93">
        <v>130</v>
      </c>
      <c r="V93">
        <v>30</v>
      </c>
      <c r="W93">
        <v>160</v>
      </c>
      <c r="X93">
        <v>4</v>
      </c>
      <c r="Y93">
        <v>8</v>
      </c>
      <c r="Z93">
        <v>60</v>
      </c>
      <c r="AA93">
        <v>128</v>
      </c>
      <c r="AB93">
        <v>160</v>
      </c>
      <c r="AC93">
        <v>16</v>
      </c>
      <c r="AD93">
        <v>60</v>
      </c>
      <c r="AE93">
        <v>61</v>
      </c>
      <c r="AF93">
        <v>23</v>
      </c>
      <c r="AG93">
        <v>43</v>
      </c>
      <c r="AH93">
        <v>48</v>
      </c>
      <c r="AI93">
        <v>53</v>
      </c>
      <c r="AJ93" t="s">
        <v>373</v>
      </c>
    </row>
    <row r="94" spans="1:37" x14ac:dyDescent="0.25"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37" x14ac:dyDescent="0.25">
      <c r="A95" s="3" t="s">
        <v>282</v>
      </c>
      <c r="B95" s="3" t="s">
        <v>364</v>
      </c>
      <c r="C95" s="1" t="s">
        <v>140</v>
      </c>
      <c r="D95" s="1" t="s">
        <v>77</v>
      </c>
      <c r="E95" s="1" t="s">
        <v>93</v>
      </c>
      <c r="F95" s="1" t="s">
        <v>38</v>
      </c>
      <c r="G95" s="1" t="s">
        <v>101</v>
      </c>
      <c r="H95" s="1" t="s">
        <v>67</v>
      </c>
      <c r="I95" s="1" t="s">
        <v>140</v>
      </c>
      <c r="J95" s="1" t="s">
        <v>3</v>
      </c>
      <c r="K95" s="1" t="s">
        <v>110</v>
      </c>
      <c r="L95" s="1" t="s">
        <v>41</v>
      </c>
      <c r="M95" s="1" t="s">
        <v>108</v>
      </c>
      <c r="N95" s="1" t="s">
        <v>71</v>
      </c>
      <c r="O95" s="1" t="s">
        <v>105</v>
      </c>
      <c r="P95" s="1" t="s">
        <v>0</v>
      </c>
      <c r="Q95" s="1" t="s">
        <v>0</v>
      </c>
      <c r="R95" s="1" t="s">
        <v>134</v>
      </c>
      <c r="S95" s="3" t="s">
        <v>282</v>
      </c>
      <c r="T95">
        <v>58</v>
      </c>
      <c r="U95">
        <v>72</v>
      </c>
      <c r="V95">
        <v>112</v>
      </c>
      <c r="W95">
        <v>120</v>
      </c>
      <c r="X95">
        <v>128</v>
      </c>
      <c r="Y95" s="8">
        <v>90</v>
      </c>
      <c r="Z95">
        <v>58</v>
      </c>
      <c r="AA95">
        <v>3</v>
      </c>
      <c r="AB95">
        <v>20</v>
      </c>
      <c r="AC95">
        <v>50</v>
      </c>
      <c r="AD95">
        <v>100</v>
      </c>
      <c r="AE95">
        <v>108</v>
      </c>
      <c r="AF95">
        <v>165</v>
      </c>
      <c r="AG95">
        <v>0</v>
      </c>
      <c r="AH95">
        <v>0</v>
      </c>
      <c r="AI95">
        <v>200</v>
      </c>
      <c r="AJ95" t="s">
        <v>391</v>
      </c>
    </row>
    <row r="96" spans="1:37" x14ac:dyDescent="0.25"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37" x14ac:dyDescent="0.25">
      <c r="A97" s="3" t="s">
        <v>283</v>
      </c>
      <c r="B97" s="3" t="s">
        <v>365</v>
      </c>
      <c r="C97" s="1" t="s">
        <v>110</v>
      </c>
      <c r="D97" s="1" t="s">
        <v>10</v>
      </c>
      <c r="E97" s="1" t="s">
        <v>106</v>
      </c>
      <c r="F97" s="1" t="s">
        <v>71</v>
      </c>
      <c r="G97" s="1" t="s">
        <v>63</v>
      </c>
      <c r="H97" s="1" t="s">
        <v>1</v>
      </c>
      <c r="I97" s="1" t="s">
        <v>0</v>
      </c>
      <c r="J97" s="1" t="s">
        <v>4</v>
      </c>
      <c r="K97" s="1" t="s">
        <v>5</v>
      </c>
      <c r="L97" s="1" t="s">
        <v>150</v>
      </c>
      <c r="M97" s="1" t="s">
        <v>63</v>
      </c>
      <c r="N97" s="1" t="s">
        <v>0</v>
      </c>
      <c r="O97" s="1" t="s">
        <v>60</v>
      </c>
      <c r="P97" s="1" t="s">
        <v>1</v>
      </c>
      <c r="Q97" s="1" t="s">
        <v>62</v>
      </c>
      <c r="R97" s="1" t="s">
        <v>0</v>
      </c>
      <c r="S97" s="3" t="s">
        <v>283</v>
      </c>
      <c r="T97" s="5">
        <v>20</v>
      </c>
      <c r="U97">
        <v>10</v>
      </c>
      <c r="V97">
        <v>97</v>
      </c>
      <c r="W97">
        <v>108</v>
      </c>
      <c r="X97">
        <v>80</v>
      </c>
      <c r="Y97">
        <v>1</v>
      </c>
      <c r="Z97">
        <v>0</v>
      </c>
      <c r="AA97">
        <v>4</v>
      </c>
      <c r="AB97">
        <v>5</v>
      </c>
      <c r="AC97">
        <v>61</v>
      </c>
      <c r="AD97">
        <v>80</v>
      </c>
      <c r="AE97">
        <v>0</v>
      </c>
      <c r="AF97">
        <v>160</v>
      </c>
      <c r="AG97">
        <v>1</v>
      </c>
      <c r="AH97">
        <v>64</v>
      </c>
      <c r="AI97">
        <v>0</v>
      </c>
      <c r="AJ97" t="s">
        <v>391</v>
      </c>
    </row>
    <row r="98" spans="1:37" x14ac:dyDescent="0.25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T98" s="5" t="s">
        <v>383</v>
      </c>
      <c r="U98" t="s">
        <v>374</v>
      </c>
      <c r="AJ98" s="5" t="s">
        <v>407</v>
      </c>
    </row>
    <row r="99" spans="1:37" x14ac:dyDescent="0.25">
      <c r="A99" s="3" t="s">
        <v>284</v>
      </c>
      <c r="B99" s="3" t="s">
        <v>366</v>
      </c>
      <c r="C99" s="1" t="s">
        <v>5</v>
      </c>
      <c r="D99" s="1" t="s">
        <v>10</v>
      </c>
      <c r="E99" s="1" t="s">
        <v>0</v>
      </c>
      <c r="F99" s="1" t="s">
        <v>5</v>
      </c>
      <c r="G99" s="1" t="s">
        <v>10</v>
      </c>
      <c r="H99" s="1" t="s">
        <v>0</v>
      </c>
      <c r="I99" s="1" t="s">
        <v>5</v>
      </c>
      <c r="J99" s="1" t="s">
        <v>5</v>
      </c>
      <c r="K99" s="1" t="s">
        <v>17</v>
      </c>
      <c r="L99" s="1" t="s">
        <v>100</v>
      </c>
      <c r="M99" s="1" t="s">
        <v>142</v>
      </c>
      <c r="N99" s="1" t="s">
        <v>2</v>
      </c>
      <c r="O99" s="1" t="s">
        <v>1</v>
      </c>
      <c r="P99" s="1" t="s">
        <v>111</v>
      </c>
      <c r="Q99" s="1" t="s">
        <v>0</v>
      </c>
      <c r="R99" s="1" t="s">
        <v>50</v>
      </c>
      <c r="S99" s="3" t="s">
        <v>284</v>
      </c>
      <c r="T99">
        <v>5</v>
      </c>
      <c r="U99">
        <v>10</v>
      </c>
      <c r="V99">
        <v>0</v>
      </c>
      <c r="W99">
        <v>5</v>
      </c>
      <c r="X99">
        <v>10</v>
      </c>
      <c r="Y99">
        <v>0</v>
      </c>
      <c r="Z99">
        <v>5</v>
      </c>
      <c r="AA99">
        <v>5</v>
      </c>
      <c r="AB99">
        <v>150</v>
      </c>
      <c r="AC99">
        <v>60</v>
      </c>
      <c r="AD99">
        <v>56</v>
      </c>
      <c r="AE99">
        <v>2</v>
      </c>
      <c r="AF99">
        <v>1</v>
      </c>
      <c r="AG99">
        <v>65</v>
      </c>
      <c r="AH99">
        <v>0</v>
      </c>
      <c r="AI99">
        <v>26</v>
      </c>
      <c r="AJ99" t="s">
        <v>391</v>
      </c>
      <c r="AK99" t="s">
        <v>397</v>
      </c>
    </row>
    <row r="100" spans="1:37" x14ac:dyDescent="0.25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AE100">
        <v>513</v>
      </c>
      <c r="AK100" t="s">
        <v>431</v>
      </c>
    </row>
    <row r="101" spans="1:37" x14ac:dyDescent="0.25">
      <c r="A101" s="3" t="s">
        <v>285</v>
      </c>
      <c r="B101" s="3" t="s">
        <v>367</v>
      </c>
      <c r="C101" s="1" t="s">
        <v>1</v>
      </c>
      <c r="D101" s="1" t="s">
        <v>42</v>
      </c>
      <c r="E101" s="1" t="s">
        <v>10</v>
      </c>
      <c r="F101" s="1" t="s">
        <v>131</v>
      </c>
      <c r="G101" s="1" t="s">
        <v>14</v>
      </c>
      <c r="H101" s="1" t="s">
        <v>124</v>
      </c>
      <c r="I101" s="1" t="s">
        <v>124</v>
      </c>
      <c r="J101" s="1" t="s">
        <v>124</v>
      </c>
      <c r="K101" s="1" t="s">
        <v>124</v>
      </c>
      <c r="L101" s="1" t="s">
        <v>124</v>
      </c>
      <c r="M101" s="1" t="s">
        <v>124</v>
      </c>
      <c r="N101" s="1" t="s">
        <v>124</v>
      </c>
      <c r="O101" s="1" t="s">
        <v>124</v>
      </c>
      <c r="P101" s="1" t="s">
        <v>124</v>
      </c>
      <c r="Q101" s="1" t="s">
        <v>124</v>
      </c>
      <c r="R101" s="1" t="s">
        <v>124</v>
      </c>
      <c r="S101" s="3" t="s">
        <v>285</v>
      </c>
      <c r="T101">
        <v>1</v>
      </c>
      <c r="U101">
        <v>51</v>
      </c>
      <c r="V101">
        <v>10</v>
      </c>
      <c r="W101">
        <v>251</v>
      </c>
      <c r="X101">
        <v>255</v>
      </c>
      <c r="Y101">
        <v>63</v>
      </c>
      <c r="Z101">
        <v>63</v>
      </c>
      <c r="AA101">
        <v>63</v>
      </c>
      <c r="AB101">
        <v>63</v>
      </c>
      <c r="AC101">
        <v>63</v>
      </c>
      <c r="AD101">
        <v>63</v>
      </c>
      <c r="AE101">
        <v>63</v>
      </c>
      <c r="AF101">
        <v>63</v>
      </c>
      <c r="AG101">
        <v>63</v>
      </c>
      <c r="AH101">
        <v>63</v>
      </c>
      <c r="AI101">
        <v>63</v>
      </c>
      <c r="AJ101" t="s">
        <v>391</v>
      </c>
    </row>
    <row r="102" spans="1:37" x14ac:dyDescent="0.25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37" x14ac:dyDescent="0.25">
      <c r="A103" s="3" t="s">
        <v>286</v>
      </c>
      <c r="B103" s="3" t="s">
        <v>368</v>
      </c>
      <c r="C103" s="1" t="s">
        <v>11</v>
      </c>
      <c r="D103" s="1" t="s">
        <v>15</v>
      </c>
      <c r="E103" s="1" t="s">
        <v>32</v>
      </c>
      <c r="F103" s="1" t="s">
        <v>137</v>
      </c>
      <c r="G103" s="1" t="s">
        <v>82</v>
      </c>
      <c r="H103" s="1" t="s">
        <v>153</v>
      </c>
      <c r="I103" s="1" t="s">
        <v>26</v>
      </c>
      <c r="J103" s="1" t="s">
        <v>60</v>
      </c>
      <c r="K103" s="1" t="s">
        <v>89</v>
      </c>
      <c r="L103" s="1" t="s">
        <v>154</v>
      </c>
      <c r="M103" s="1" t="s">
        <v>86</v>
      </c>
      <c r="N103" s="1" t="s">
        <v>155</v>
      </c>
      <c r="O103" s="1" t="s">
        <v>33</v>
      </c>
      <c r="P103" s="1" t="s">
        <v>33</v>
      </c>
      <c r="Q103" s="1" t="s">
        <v>33</v>
      </c>
      <c r="R103" s="1" t="s">
        <v>33</v>
      </c>
      <c r="S103" s="7" t="s">
        <v>286</v>
      </c>
      <c r="T103">
        <v>11</v>
      </c>
      <c r="U103">
        <v>15</v>
      </c>
      <c r="V103">
        <v>39</v>
      </c>
      <c r="W103">
        <v>62</v>
      </c>
      <c r="X103">
        <v>91</v>
      </c>
      <c r="Y103">
        <v>114</v>
      </c>
      <c r="Z103">
        <v>137</v>
      </c>
      <c r="AA103">
        <v>160</v>
      </c>
      <c r="AB103">
        <v>182</v>
      </c>
      <c r="AC103">
        <v>205</v>
      </c>
      <c r="AD103">
        <v>210</v>
      </c>
      <c r="AE103">
        <v>221</v>
      </c>
      <c r="AF103">
        <v>232</v>
      </c>
      <c r="AG103">
        <v>232</v>
      </c>
      <c r="AH103">
        <v>232</v>
      </c>
      <c r="AI103">
        <v>232</v>
      </c>
      <c r="AJ103" s="5" t="s">
        <v>382</v>
      </c>
    </row>
    <row r="104" spans="1:37" x14ac:dyDescent="0.25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T104" s="6">
        <f>T103*0.33</f>
        <v>3.6300000000000003</v>
      </c>
      <c r="U104" s="6">
        <f t="shared" ref="U104:AI104" si="12">U103*0.33</f>
        <v>4.95</v>
      </c>
      <c r="V104" s="6">
        <f t="shared" si="12"/>
        <v>12.870000000000001</v>
      </c>
      <c r="W104" s="6">
        <f t="shared" si="12"/>
        <v>20.46</v>
      </c>
      <c r="X104" s="6">
        <f t="shared" si="12"/>
        <v>30.03</v>
      </c>
      <c r="Y104" s="6">
        <f t="shared" si="12"/>
        <v>37.620000000000005</v>
      </c>
      <c r="Z104" s="6">
        <f t="shared" si="12"/>
        <v>45.21</v>
      </c>
      <c r="AA104" s="6">
        <f t="shared" si="12"/>
        <v>52.800000000000004</v>
      </c>
      <c r="AB104" s="6">
        <f t="shared" si="12"/>
        <v>60.06</v>
      </c>
      <c r="AC104" s="6">
        <f t="shared" si="12"/>
        <v>67.650000000000006</v>
      </c>
      <c r="AD104" s="6">
        <f t="shared" si="12"/>
        <v>69.3</v>
      </c>
      <c r="AE104" s="6">
        <f t="shared" si="12"/>
        <v>72.930000000000007</v>
      </c>
      <c r="AF104" s="6">
        <f t="shared" si="12"/>
        <v>76.56</v>
      </c>
      <c r="AG104" s="6">
        <f t="shared" si="12"/>
        <v>76.56</v>
      </c>
      <c r="AH104" s="6">
        <f t="shared" si="12"/>
        <v>76.56</v>
      </c>
      <c r="AI104" s="6">
        <f t="shared" si="12"/>
        <v>76.56</v>
      </c>
      <c r="AJ104" t="s">
        <v>381</v>
      </c>
    </row>
    <row r="105" spans="1:37" x14ac:dyDescent="0.25">
      <c r="A105" s="3" t="s">
        <v>287</v>
      </c>
      <c r="B105" s="3" t="s">
        <v>369</v>
      </c>
      <c r="C105" s="1" t="s">
        <v>162</v>
      </c>
      <c r="D105" s="1" t="s">
        <v>181</v>
      </c>
      <c r="E105" s="1" t="s">
        <v>163</v>
      </c>
      <c r="F105" s="1" t="s">
        <v>182</v>
      </c>
      <c r="G105" s="1" t="s">
        <v>164</v>
      </c>
      <c r="H105" s="1" t="s">
        <v>165</v>
      </c>
      <c r="I105" s="1" t="s">
        <v>166</v>
      </c>
      <c r="J105" s="1" t="s">
        <v>189</v>
      </c>
      <c r="K105" s="1"/>
      <c r="L105" s="1"/>
      <c r="M105" s="1"/>
      <c r="N105" s="1"/>
      <c r="O105" s="1"/>
      <c r="P105" s="1"/>
      <c r="Q105" s="1"/>
      <c r="R105" s="1"/>
      <c r="S105" s="3" t="s">
        <v>287</v>
      </c>
      <c r="T105">
        <v>96</v>
      </c>
      <c r="U105">
        <v>112</v>
      </c>
      <c r="V105">
        <v>128</v>
      </c>
      <c r="W105">
        <v>144</v>
      </c>
      <c r="X105">
        <v>160</v>
      </c>
      <c r="Y105">
        <v>192</v>
      </c>
      <c r="Z105">
        <v>224</v>
      </c>
      <c r="AA105">
        <v>240</v>
      </c>
      <c r="AJ105" t="s">
        <v>392</v>
      </c>
    </row>
    <row r="106" spans="1:37" x14ac:dyDescent="0.25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T106" s="6">
        <f>T105*12.5</f>
        <v>1200</v>
      </c>
      <c r="U106" s="6">
        <f t="shared" ref="U106:AA106" si="13">U105*12.5</f>
        <v>1400</v>
      </c>
      <c r="V106" s="6">
        <f t="shared" si="13"/>
        <v>1600</v>
      </c>
      <c r="W106" s="6">
        <f t="shared" si="13"/>
        <v>1800</v>
      </c>
      <c r="X106" s="6">
        <f t="shared" si="13"/>
        <v>2000</v>
      </c>
      <c r="Y106" s="6">
        <f t="shared" si="13"/>
        <v>2400</v>
      </c>
      <c r="Z106" s="6">
        <f t="shared" si="13"/>
        <v>2800</v>
      </c>
      <c r="AA106" s="6">
        <f t="shared" si="13"/>
        <v>3000</v>
      </c>
      <c r="AB106" t="s">
        <v>375</v>
      </c>
    </row>
    <row r="107" spans="1:37" x14ac:dyDescent="0.25">
      <c r="A107" s="3" t="s">
        <v>288</v>
      </c>
      <c r="B107" s="3" t="s">
        <v>370</v>
      </c>
      <c r="C107" s="1" t="s">
        <v>0</v>
      </c>
      <c r="D107" s="1" t="s">
        <v>63</v>
      </c>
      <c r="E107" s="1" t="s">
        <v>1</v>
      </c>
      <c r="F107" s="1" t="s">
        <v>0</v>
      </c>
      <c r="G107" s="1" t="s">
        <v>69</v>
      </c>
      <c r="H107" s="1" t="s">
        <v>69</v>
      </c>
      <c r="I107" s="1" t="s">
        <v>69</v>
      </c>
      <c r="J107" s="1" t="s">
        <v>69</v>
      </c>
      <c r="K107" s="1" t="s">
        <v>69</v>
      </c>
      <c r="L107" s="1" t="s">
        <v>69</v>
      </c>
      <c r="M107" s="1" t="s">
        <v>69</v>
      </c>
      <c r="N107" s="1" t="s">
        <v>61</v>
      </c>
      <c r="O107" s="1" t="s">
        <v>110</v>
      </c>
      <c r="P107" s="1" t="s">
        <v>27</v>
      </c>
      <c r="Q107" s="1" t="s">
        <v>121</v>
      </c>
      <c r="R107" s="1" t="s">
        <v>121</v>
      </c>
      <c r="S107" s="3" t="s">
        <v>288</v>
      </c>
      <c r="T107">
        <v>0</v>
      </c>
      <c r="U107">
        <v>80</v>
      </c>
      <c r="V107">
        <v>1</v>
      </c>
      <c r="W107">
        <v>0</v>
      </c>
      <c r="X107">
        <v>16</v>
      </c>
      <c r="Y107">
        <v>16</v>
      </c>
      <c r="Z107">
        <v>16</v>
      </c>
      <c r="AA107">
        <v>16</v>
      </c>
      <c r="AB107">
        <v>16</v>
      </c>
      <c r="AC107">
        <v>16</v>
      </c>
      <c r="AD107">
        <v>16</v>
      </c>
      <c r="AE107">
        <v>18</v>
      </c>
      <c r="AF107">
        <v>20</v>
      </c>
      <c r="AG107">
        <v>22</v>
      </c>
      <c r="AH107">
        <v>25</v>
      </c>
      <c r="AI107">
        <v>25</v>
      </c>
      <c r="AJ107" t="s">
        <v>415</v>
      </c>
    </row>
    <row r="108" spans="1:37" x14ac:dyDescent="0.25">
      <c r="A108" s="3" t="s">
        <v>289</v>
      </c>
      <c r="B108" s="3" t="s">
        <v>371</v>
      </c>
      <c r="C108" s="1" t="s">
        <v>0</v>
      </c>
      <c r="D108" s="1" t="s">
        <v>0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2</v>
      </c>
      <c r="J108" s="1" t="s">
        <v>4</v>
      </c>
      <c r="K108" s="1" t="s">
        <v>6</v>
      </c>
      <c r="L108" s="1" t="s">
        <v>8</v>
      </c>
      <c r="M108" s="1" t="s">
        <v>10</v>
      </c>
      <c r="N108" s="1" t="s">
        <v>12</v>
      </c>
      <c r="O108" s="1" t="s">
        <v>13</v>
      </c>
      <c r="P108" s="1" t="s">
        <v>69</v>
      </c>
      <c r="Q108" s="1" t="s">
        <v>69</v>
      </c>
      <c r="R108" s="1" t="s">
        <v>69</v>
      </c>
      <c r="S108" s="7" t="s">
        <v>289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</v>
      </c>
      <c r="AA108">
        <v>4</v>
      </c>
      <c r="AB108">
        <v>6</v>
      </c>
      <c r="AC108">
        <v>8</v>
      </c>
      <c r="AD108">
        <v>10</v>
      </c>
      <c r="AE108">
        <v>12</v>
      </c>
      <c r="AF108">
        <v>14</v>
      </c>
      <c r="AG108">
        <v>16</v>
      </c>
      <c r="AH108">
        <v>16</v>
      </c>
      <c r="AI108">
        <v>16</v>
      </c>
      <c r="AJ108" s="5" t="s">
        <v>437</v>
      </c>
      <c r="AK108" t="s">
        <v>438</v>
      </c>
    </row>
    <row r="109" spans="1:37" x14ac:dyDescent="0.25">
      <c r="A109" s="3" t="s">
        <v>290</v>
      </c>
      <c r="B109" s="3" t="s">
        <v>372</v>
      </c>
      <c r="C109" s="1" t="s">
        <v>124</v>
      </c>
      <c r="D109" s="1" t="s">
        <v>124</v>
      </c>
      <c r="E109" s="1" t="s">
        <v>124</v>
      </c>
      <c r="F109" s="1" t="s">
        <v>30</v>
      </c>
      <c r="G109" s="1" t="s">
        <v>114</v>
      </c>
      <c r="H109" s="1" t="s">
        <v>26</v>
      </c>
      <c r="I109" s="1" t="s">
        <v>85</v>
      </c>
      <c r="J109" s="1" t="s">
        <v>1</v>
      </c>
      <c r="K109" s="1" t="s">
        <v>59</v>
      </c>
      <c r="L109" s="1" t="s">
        <v>143</v>
      </c>
      <c r="M109" s="1" t="s">
        <v>119</v>
      </c>
      <c r="N109" s="1" t="s">
        <v>144</v>
      </c>
      <c r="O109" s="1" t="s">
        <v>151</v>
      </c>
      <c r="P109" s="1" t="s">
        <v>156</v>
      </c>
      <c r="Q109" s="1" t="s">
        <v>119</v>
      </c>
      <c r="R109" s="1" t="s">
        <v>144</v>
      </c>
      <c r="S109" s="3" t="s">
        <v>290</v>
      </c>
      <c r="T109">
        <f>HEX2DEC(C109)</f>
        <v>63</v>
      </c>
      <c r="U109">
        <f t="shared" ref="U109:AI109" si="14">HEX2DEC(D109)</f>
        <v>63</v>
      </c>
      <c r="V109">
        <f t="shared" si="14"/>
        <v>63</v>
      </c>
      <c r="W109">
        <f t="shared" si="14"/>
        <v>48</v>
      </c>
      <c r="X109">
        <f t="shared" si="14"/>
        <v>102</v>
      </c>
      <c r="Y109">
        <f t="shared" si="14"/>
        <v>137</v>
      </c>
      <c r="Z109">
        <f t="shared" si="14"/>
        <v>75</v>
      </c>
      <c r="AA109">
        <f t="shared" si="14"/>
        <v>1</v>
      </c>
      <c r="AB109">
        <f t="shared" si="14"/>
        <v>166</v>
      </c>
      <c r="AC109">
        <f t="shared" si="14"/>
        <v>172</v>
      </c>
      <c r="AD109">
        <f t="shared" si="14"/>
        <v>168</v>
      </c>
      <c r="AE109">
        <f t="shared" si="14"/>
        <v>67</v>
      </c>
      <c r="AF109">
        <f t="shared" si="14"/>
        <v>186</v>
      </c>
      <c r="AG109">
        <f t="shared" si="14"/>
        <v>218</v>
      </c>
      <c r="AH109">
        <f t="shared" si="14"/>
        <v>168</v>
      </c>
      <c r="AI109">
        <f t="shared" si="14"/>
        <v>67</v>
      </c>
      <c r="AJ109" t="s">
        <v>391</v>
      </c>
    </row>
    <row r="123" spans="19:19" x14ac:dyDescent="0.25">
      <c r="S123"/>
    </row>
    <row r="124" spans="19:19" x14ac:dyDescent="0.25">
      <c r="S124"/>
    </row>
    <row r="125" spans="19:19" x14ac:dyDescent="0.25">
      <c r="S125"/>
    </row>
    <row r="126" spans="19:19" x14ac:dyDescent="0.25">
      <c r="S126"/>
    </row>
    <row r="127" spans="19:19" x14ac:dyDescent="0.25">
      <c r="S127"/>
    </row>
    <row r="128" spans="19:19" x14ac:dyDescent="0.25">
      <c r="S128"/>
    </row>
    <row r="129" spans="19:19" x14ac:dyDescent="0.25">
      <c r="S129"/>
    </row>
    <row r="130" spans="19:19" x14ac:dyDescent="0.25">
      <c r="S130"/>
    </row>
    <row r="131" spans="19:19" x14ac:dyDescent="0.25">
      <c r="S131"/>
    </row>
    <row r="132" spans="19:19" x14ac:dyDescent="0.25">
      <c r="S132"/>
    </row>
  </sheetData>
  <dataConsolidate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Z F w L T W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Z F w L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c C 0 0 U g D X B y w E A A F M G A A A T A B w A R m 9 y b X V s Y X M v U 2 V j d G l v b j E u b S C i G A A o o B Q A A A A A A A A A A A A A A A A A A A A A A A A A A A C F V F F L w z A Q f h / s P 4 T 4 0 k E p X t z m 5 u i L 3 Z Q 9 K M g q i F Z K n V G L b S J N J o 6 x / 2 6 2 q E t k p 3 1 p v / s u u e + + O 6 r 4 X J d S k J l 9 w 6 j d a r f U S 9 H w R 3 J A W a / / m h 9 C n k 4 v p p f n + W Q 8 T X M Y D t h F S k l M K q 7 b L W K e m V w 0 c 2 4 i i X q P x n K + q L n Q w V l Z 8 S i R Q h u g A p q c Z N e K N y q r i 8 Y U q K r s O 1 N l t z f 5 J L n O N y d U h h e N G v 1 E O + H d m F d l X W r e x H R E Q 5 L I a l E L F X d D M h F z + V i K 5 x h Y j 4 X k a i E 1 n + l l x e P d Z 3 Q p B b / v h F b 7 A U 1 e C v F s 2 k 2 X b 3 z T V l o 8 m K S 0 K Y R 6 k k 1 t b 9 + Q K r C N h q s V t V E w 1 b V h i O Y f e h 2 S 7 z h D 4 k d I v O v F 1 z t t s 7 e q 1 F 8 N k o c l + e l 8 J 3 S b Y j O C X 8 2 E x N G 5 z T M n 7 Y H U F D p d / l w X U E J d u y I z y c 5 O H 0 T g X B Y x F x y 5 o O u C n g v 6 L j h 2 w c A F Q x f A o Y c 8 D e C J A E 8 F e D L A 0 w G e E P C U g C c F P C 3 M 0 8 J 8 P z w t z N P C u n S 9 f 9 f g n 2 X 7 a / r O C k b Y E t o 5 7 W e w R b Q T 3 M / 0 U K a P M s c o M 0 C Z I c p s 9 w G h c B c A t w F w H w A 3 A n A n A L c C c C 8 A N w N w N x j u B v t j J 3 A 3 G O 4 G + / 2 H a r d K s X + p R 5 9 Q S w E C L Q A U A A I A C A B k X A t N Y 9 u O k q c A A A D 4 A A A A E g A A A A A A A A A A A A A A A A A A A A A A Q 2 9 u Z m l n L 1 B h Y 2 t h Z 2 U u e G 1 s U E s B A i 0 A F A A C A A g A Z F w L T Q / K 6 a u k A A A A 6 Q A A A B M A A A A A A A A A A A A A A A A A 8 w A A A F t D b 2 5 0 Z W 5 0 X 1 R 5 c G V z X S 5 4 b W x Q S w E C L Q A U A A I A C A B k X A t N F I A 1 w c s B A A B T B g A A E w A A A A A A A A A A A A A A A A D k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G w A A A A A A A E 8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2 a 1 8 w M V 9 U S U 1 J T k d f R U R J V F 8 x O T g y T V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g t M T F U M T g 6 M j c 6 N D c u N j A z N z U z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d Z R 0 J n W U d C Z 1 l H Q m d Z R 0 J n W U d C Z 1 l H Q m d Z R 0 J n W U c i I C 8 + P E V u d H J 5 I F R 5 c G U 9 I k Z p b G x F c n J v c k N v d W 5 0 I i B W Y W x 1 Z T 0 i b D A i I C 8 + P E V u d H J 5 I F R 5 c G U 9 I k Z p b G x D b 3 V u d C I g V m F s d W U 9 I m w y M D U 2 I i A v P j x F b n R y e S B U e X B l P S J G a W x s U 3 R h d H V z I i B W Y W x 1 Z T 0 i c 0 N v b X B s Z X R l I i A v P j x F b n R y e S B U e X B l P S J G a W x s V G F y Z 2 V 0 I i B W Y W x 1 Z T 0 i c 1 8 y N T Z r X z A x X 1 R J T U l O R 1 9 F R E l U X z E 5 O D J N V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T Z r X z A x X 1 R J T U l O R 1 9 F R E l U X z E 5 O D J N V C 9 D a G F u Z 2 V k I F R 5 c G U x L n t D b 2 x 1 b W 4 x L j E s M H 0 m c X V v d D s s J n F 1 b 3 Q 7 U 2 V j d G l v b j E v M j U 2 a 1 8 w M V 9 U S U 1 J T k d f R U R J V F 8 x O T g y T V Q v Q 2 h h b m d l Z C B U e X B l M S 5 7 Q 2 9 s d W 1 u M S 4 y L D F 9 J n F 1 b 3 Q 7 L C Z x d W 9 0 O 1 N l Y 3 R p b 2 4 x L z I 1 N m t f M D F f V E l N S U 5 H X 0 V E S V R f M T k 4 M k 1 U L 0 N o Y W 5 n Z W Q g V H l w Z T E u e 0 N v b H V t b j E u M y w y f S Z x d W 9 0 O y w m c X V v d D t T Z W N 0 a W 9 u M S 8 y N T Z r X z A x X 1 R J T U l O R 1 9 F R E l U X z E 5 O D J N V C 9 D a G F u Z 2 V k I F R 5 c G U x L n t D b 2 x 1 b W 4 x L j Q s M 3 0 m c X V v d D s s J n F 1 b 3 Q 7 U 2 V j d G l v b j E v M j U 2 a 1 8 w M V 9 U S U 1 J T k d f R U R J V F 8 x O T g y T V Q v Q 2 h h b m d l Z C B U e X B l M S 5 7 Q 2 9 s d W 1 u M S 4 1 L D R 9 J n F 1 b 3 Q 7 L C Z x d W 9 0 O 1 N l Y 3 R p b 2 4 x L z I 1 N m t f M D F f V E l N S U 5 H X 0 V E S V R f M T k 4 M k 1 U L 0 N o Y W 5 n Z W Q g V H l w Z T E u e 0 N v b H V t b j E u N i w 1 f S Z x d W 9 0 O y w m c X V v d D t T Z W N 0 a W 9 u M S 8 y N T Z r X z A x X 1 R J T U l O R 1 9 F R E l U X z E 5 O D J N V C 9 D a G F u Z 2 V k I F R 5 c G U x L n t D b 2 x 1 b W 4 x L j c s N n 0 m c X V v d D s s J n F 1 b 3 Q 7 U 2 V j d G l v b j E v M j U 2 a 1 8 w M V 9 U S U 1 J T k d f R U R J V F 8 x O T g y T V Q v Q 2 h h b m d l Z C B U e X B l M S 5 7 Q 2 9 s d W 1 u M S 4 4 L D d 9 J n F 1 b 3 Q 7 L C Z x d W 9 0 O 1 N l Y 3 R p b 2 4 x L z I 1 N m t f M D F f V E l N S U 5 H X 0 V E S V R f M T k 4 M k 1 U L 0 N o Y W 5 n Z W Q g V H l w Z T E u e 0 N v b H V t b j E u O S w 4 f S Z x d W 9 0 O y w m c X V v d D t T Z W N 0 a W 9 u M S 8 y N T Z r X z A x X 1 R J T U l O R 1 9 F R E l U X z E 5 O D J N V C 9 D a G F u Z 2 V k I F R 5 c G U x L n t D b 2 x 1 b W 4 x L j E w L D l 9 J n F 1 b 3 Q 7 L C Z x d W 9 0 O 1 N l Y 3 R p b 2 4 x L z I 1 N m t f M D F f V E l N S U 5 H X 0 V E S V R f M T k 4 M k 1 U L 0 N o Y W 5 n Z W Q g V H l w Z T E u e 0 N v b H V t b j E u M T E s M T B 9 J n F 1 b 3 Q 7 L C Z x d W 9 0 O 1 N l Y 3 R p b 2 4 x L z I 1 N m t f M D F f V E l N S U 5 H X 0 V E S V R f M T k 4 M k 1 U L 0 N o Y W 5 n Z W Q g V H l w Z T E u e 0 N v b H V t b j E u M T I s M T F 9 J n F 1 b 3 Q 7 L C Z x d W 9 0 O 1 N l Y 3 R p b 2 4 x L z I 1 N m t f M D F f V E l N S U 5 H X 0 V E S V R f M T k 4 M k 1 U L 0 N o Y W 5 n Z W Q g V H l w Z T E u e 0 N v b H V t b j E u M T M s M T J 9 J n F 1 b 3 Q 7 L C Z x d W 9 0 O 1 N l Y 3 R p b 2 4 x L z I 1 N m t f M D F f V E l N S U 5 H X 0 V E S V R f M T k 4 M k 1 U L 0 N o Y W 5 n Z W Q g V H l w Z T E u e 0 N v b H V t b j E u M T Q s M T N 9 J n F 1 b 3 Q 7 L C Z x d W 9 0 O 1 N l Y 3 R p b 2 4 x L z I 1 N m t f M D F f V E l N S U 5 H X 0 V E S V R f M T k 4 M k 1 U L 0 N o Y W 5 n Z W Q g V H l w Z T E u e 0 N v b H V t b j E u M T U s M T R 9 J n F 1 b 3 Q 7 L C Z x d W 9 0 O 1 N l Y 3 R p b 2 4 x L z I 1 N m t f M D F f V E l N S U 5 H X 0 V E S V R f M T k 4 M k 1 U L 0 N o Y W 5 n Z W Q g V H l w Z T E u e 0 N v b H V t b j E u M T Y s M T V 9 J n F 1 b 3 Q 7 L C Z x d W 9 0 O 1 N l Y 3 R p b 2 4 x L z I 1 N m t f M D F f V E l N S U 5 H X 0 V E S V R f M T k 4 M k 1 U L 0 N o Y W 5 n Z W Q g V H l w Z T E u e 0 N v b H V t b j E u M T c s M T Z 9 J n F 1 b 3 Q 7 L C Z x d W 9 0 O 1 N l Y 3 R p b 2 4 x L z I 1 N m t f M D F f V E l N S U 5 H X 0 V E S V R f M T k 4 M k 1 U L 0 N o Y W 5 n Z W Q g V H l w Z T E u e 0 N v b H V t b j E u M T g s M T d 9 J n F 1 b 3 Q 7 L C Z x d W 9 0 O 1 N l Y 3 R p b 2 4 x L z I 1 N m t f M D F f V E l N S U 5 H X 0 V E S V R f M T k 4 M k 1 U L 0 N o Y W 5 n Z W Q g V H l w Z T E u e 0 N v b H V t b j E u M T k s M T h 9 J n F 1 b 3 Q 7 L C Z x d W 9 0 O 1 N l Y 3 R p b 2 4 x L z I 1 N m t f M D F f V E l N S U 5 H X 0 V E S V R f M T k 4 M k 1 U L 0 N o Y W 5 n Z W Q g V H l w Z T E u e 0 N v b H V t b j E u M j A s M T l 9 J n F 1 b 3 Q 7 L C Z x d W 9 0 O 1 N l Y 3 R p b 2 4 x L z I 1 N m t f M D F f V E l N S U 5 H X 0 V E S V R f M T k 4 M k 1 U L 0 N o Y W 5 n Z W Q g V H l w Z T E u e 0 N v b H V t b j E u M j E s M j B 9 J n F 1 b 3 Q 7 L C Z x d W 9 0 O 1 N l Y 3 R p b 2 4 x L z I 1 N m t f M D F f V E l N S U 5 H X 0 V E S V R f M T k 4 M k 1 U L 0 N o Y W 5 n Z W Q g V H l w Z T E u e 0 N v b H V t b j E u M j I s M j F 9 J n F 1 b 3 Q 7 L C Z x d W 9 0 O 1 N l Y 3 R p b 2 4 x L z I 1 N m t f M D F f V E l N S U 5 H X 0 V E S V R f M T k 4 M k 1 U L 0 N o Y W 5 n Z W Q g V H l w Z T E u e 0 N v b H V t b j E u M j M s M j J 9 J n F 1 b 3 Q 7 L C Z x d W 9 0 O 1 N l Y 3 R p b 2 4 x L z I 1 N m t f M D F f V E l N S U 5 H X 0 V E S V R f M T k 4 M k 1 U L 0 N o Y W 5 n Z W Q g V H l w Z T E u e 0 N v b H V t b j E u M j Q s M j N 9 J n F 1 b 3 Q 7 L C Z x d W 9 0 O 1 N l Y 3 R p b 2 4 x L z I 1 N m t f M D F f V E l N S U 5 H X 0 V E S V R f M T k 4 M k 1 U L 0 N o Y W 5 n Z W Q g V H l w Z S 5 7 Q 2 9 s d W 1 u M i w x f S Z x d W 9 0 O y w m c X V v d D t T Z W N 0 a W 9 u M S 8 y N T Z r X z A x X 1 R J T U l O R 1 9 F R E l U X z E 5 O D J N V C 9 D a G F u Z 2 V k I F R 5 c G U u e 0 N v b H V t b j M s M n 0 m c X V v d D s s J n F 1 b 3 Q 7 U 2 V j d G l v b j E v M j U 2 a 1 8 w M V 9 U S U 1 J T k d f R U R J V F 8 x O T g y T V Q v Q 2 h h b m d l Z C B U e X B l L n t D b 2 x 1 b W 4 0 L D N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8 y N T Z r X z A x X 1 R J T U l O R 1 9 F R E l U X z E 5 O D J N V C 9 D a G F u Z 2 V k I F R 5 c G U x L n t D b 2 x 1 b W 4 x L j E s M H 0 m c X V v d D s s J n F 1 b 3 Q 7 U 2 V j d G l v b j E v M j U 2 a 1 8 w M V 9 U S U 1 J T k d f R U R J V F 8 x O T g y T V Q v Q 2 h h b m d l Z C B U e X B l M S 5 7 Q 2 9 s d W 1 u M S 4 y L D F 9 J n F 1 b 3 Q 7 L C Z x d W 9 0 O 1 N l Y 3 R p b 2 4 x L z I 1 N m t f M D F f V E l N S U 5 H X 0 V E S V R f M T k 4 M k 1 U L 0 N o Y W 5 n Z W Q g V H l w Z T E u e 0 N v b H V t b j E u M y w y f S Z x d W 9 0 O y w m c X V v d D t T Z W N 0 a W 9 u M S 8 y N T Z r X z A x X 1 R J T U l O R 1 9 F R E l U X z E 5 O D J N V C 9 D a G F u Z 2 V k I F R 5 c G U x L n t D b 2 x 1 b W 4 x L j Q s M 3 0 m c X V v d D s s J n F 1 b 3 Q 7 U 2 V j d G l v b j E v M j U 2 a 1 8 w M V 9 U S U 1 J T k d f R U R J V F 8 x O T g y T V Q v Q 2 h h b m d l Z C B U e X B l M S 5 7 Q 2 9 s d W 1 u M S 4 1 L D R 9 J n F 1 b 3 Q 7 L C Z x d W 9 0 O 1 N l Y 3 R p b 2 4 x L z I 1 N m t f M D F f V E l N S U 5 H X 0 V E S V R f M T k 4 M k 1 U L 0 N o Y W 5 n Z W Q g V H l w Z T E u e 0 N v b H V t b j E u N i w 1 f S Z x d W 9 0 O y w m c X V v d D t T Z W N 0 a W 9 u M S 8 y N T Z r X z A x X 1 R J T U l O R 1 9 F R E l U X z E 5 O D J N V C 9 D a G F u Z 2 V k I F R 5 c G U x L n t D b 2 x 1 b W 4 x L j c s N n 0 m c X V v d D s s J n F 1 b 3 Q 7 U 2 V j d G l v b j E v M j U 2 a 1 8 w M V 9 U S U 1 J T k d f R U R J V F 8 x O T g y T V Q v Q 2 h h b m d l Z C B U e X B l M S 5 7 Q 2 9 s d W 1 u M S 4 4 L D d 9 J n F 1 b 3 Q 7 L C Z x d W 9 0 O 1 N l Y 3 R p b 2 4 x L z I 1 N m t f M D F f V E l N S U 5 H X 0 V E S V R f M T k 4 M k 1 U L 0 N o Y W 5 n Z W Q g V H l w Z T E u e 0 N v b H V t b j E u O S w 4 f S Z x d W 9 0 O y w m c X V v d D t T Z W N 0 a W 9 u M S 8 y N T Z r X z A x X 1 R J T U l O R 1 9 F R E l U X z E 5 O D J N V C 9 D a G F u Z 2 V k I F R 5 c G U x L n t D b 2 x 1 b W 4 x L j E w L D l 9 J n F 1 b 3 Q 7 L C Z x d W 9 0 O 1 N l Y 3 R p b 2 4 x L z I 1 N m t f M D F f V E l N S U 5 H X 0 V E S V R f M T k 4 M k 1 U L 0 N o Y W 5 n Z W Q g V H l w Z T E u e 0 N v b H V t b j E u M T E s M T B 9 J n F 1 b 3 Q 7 L C Z x d W 9 0 O 1 N l Y 3 R p b 2 4 x L z I 1 N m t f M D F f V E l N S U 5 H X 0 V E S V R f M T k 4 M k 1 U L 0 N o Y W 5 n Z W Q g V H l w Z T E u e 0 N v b H V t b j E u M T I s M T F 9 J n F 1 b 3 Q 7 L C Z x d W 9 0 O 1 N l Y 3 R p b 2 4 x L z I 1 N m t f M D F f V E l N S U 5 H X 0 V E S V R f M T k 4 M k 1 U L 0 N o Y W 5 n Z W Q g V H l w Z T E u e 0 N v b H V t b j E u M T M s M T J 9 J n F 1 b 3 Q 7 L C Z x d W 9 0 O 1 N l Y 3 R p b 2 4 x L z I 1 N m t f M D F f V E l N S U 5 H X 0 V E S V R f M T k 4 M k 1 U L 0 N o Y W 5 n Z W Q g V H l w Z T E u e 0 N v b H V t b j E u M T Q s M T N 9 J n F 1 b 3 Q 7 L C Z x d W 9 0 O 1 N l Y 3 R p b 2 4 x L z I 1 N m t f M D F f V E l N S U 5 H X 0 V E S V R f M T k 4 M k 1 U L 0 N o Y W 5 n Z W Q g V H l w Z T E u e 0 N v b H V t b j E u M T U s M T R 9 J n F 1 b 3 Q 7 L C Z x d W 9 0 O 1 N l Y 3 R p b 2 4 x L z I 1 N m t f M D F f V E l N S U 5 H X 0 V E S V R f M T k 4 M k 1 U L 0 N o Y W 5 n Z W Q g V H l w Z T E u e 0 N v b H V t b j E u M T Y s M T V 9 J n F 1 b 3 Q 7 L C Z x d W 9 0 O 1 N l Y 3 R p b 2 4 x L z I 1 N m t f M D F f V E l N S U 5 H X 0 V E S V R f M T k 4 M k 1 U L 0 N o Y W 5 n Z W Q g V H l w Z T E u e 0 N v b H V t b j E u M T c s M T Z 9 J n F 1 b 3 Q 7 L C Z x d W 9 0 O 1 N l Y 3 R p b 2 4 x L z I 1 N m t f M D F f V E l N S U 5 H X 0 V E S V R f M T k 4 M k 1 U L 0 N o Y W 5 n Z W Q g V H l w Z T E u e 0 N v b H V t b j E u M T g s M T d 9 J n F 1 b 3 Q 7 L C Z x d W 9 0 O 1 N l Y 3 R p b 2 4 x L z I 1 N m t f M D F f V E l N S U 5 H X 0 V E S V R f M T k 4 M k 1 U L 0 N o Y W 5 n Z W Q g V H l w Z T E u e 0 N v b H V t b j E u M T k s M T h 9 J n F 1 b 3 Q 7 L C Z x d W 9 0 O 1 N l Y 3 R p b 2 4 x L z I 1 N m t f M D F f V E l N S U 5 H X 0 V E S V R f M T k 4 M k 1 U L 0 N o Y W 5 n Z W Q g V H l w Z T E u e 0 N v b H V t b j E u M j A s M T l 9 J n F 1 b 3 Q 7 L C Z x d W 9 0 O 1 N l Y 3 R p b 2 4 x L z I 1 N m t f M D F f V E l N S U 5 H X 0 V E S V R f M T k 4 M k 1 U L 0 N o Y W 5 n Z W Q g V H l w Z T E u e 0 N v b H V t b j E u M j E s M j B 9 J n F 1 b 3 Q 7 L C Z x d W 9 0 O 1 N l Y 3 R p b 2 4 x L z I 1 N m t f M D F f V E l N S U 5 H X 0 V E S V R f M T k 4 M k 1 U L 0 N o Y W 5 n Z W Q g V H l w Z T E u e 0 N v b H V t b j E u M j I s M j F 9 J n F 1 b 3 Q 7 L C Z x d W 9 0 O 1 N l Y 3 R p b 2 4 x L z I 1 N m t f M D F f V E l N S U 5 H X 0 V E S V R f M T k 4 M k 1 U L 0 N o Y W 5 n Z W Q g V H l w Z T E u e 0 N v b H V t b j E u M j M s M j J 9 J n F 1 b 3 Q 7 L C Z x d W 9 0 O 1 N l Y 3 R p b 2 4 x L z I 1 N m t f M D F f V E l N S U 5 H X 0 V E S V R f M T k 4 M k 1 U L 0 N o Y W 5 n Z W Q g V H l w Z T E u e 0 N v b H V t b j E u M j Q s M j N 9 J n F 1 b 3 Q 7 L C Z x d W 9 0 O 1 N l Y 3 R p b 2 4 x L z I 1 N m t f M D F f V E l N S U 5 H X 0 V E S V R f M T k 4 M k 1 U L 0 N o Y W 5 n Z W Q g V H l w Z S 5 7 Q 2 9 s d W 1 u M i w x f S Z x d W 9 0 O y w m c X V v d D t T Z W N 0 a W 9 u M S 8 y N T Z r X z A x X 1 R J T U l O R 1 9 F R E l U X z E 5 O D J N V C 9 D a G F u Z 2 V k I F R 5 c G U u e 0 N v b H V t b j M s M n 0 m c X V v d D s s J n F 1 b 3 Q 7 U 2 V j d G l v b j E v M j U 2 a 1 8 w M V 9 U S U 1 J T k d f R U R J V F 8 x O T g y T V Q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T Z r X z A x X 1 R J T U l O R 1 9 F R E l U X z E 5 O D J N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Z r X z A x X 1 R J T U l O R 1 9 F R E l U X z E 5 O D J N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N m t f M D F f V E l N S U 5 H X 0 V E S V R f M T k 4 M k 1 U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Z r X z A x X 1 R J T U l O R 1 9 F R E l U X z E 5 O D J N V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R e c P f q C m E 2 J 0 b c K 7 q S p 9 w A A A A A C A A A A A A A Q Z g A A A A E A A C A A A A B b f b W 6 d r u e L M X m / a g Y 1 K E Q h h 3 4 4 X + 5 4 S o I D 4 0 0 n O B 6 5 Q A A A A A O g A A A A A I A A C A A A A A e 3 r 2 f V P H I 1 p j e D 1 J + o Q F i 4 L x X p t r S I J L r w h t f S Z K B a l A A A A B a t o j K t d O 8 B 6 d x h u p 9 k 8 q t e 8 v S n 6 Z 2 K 4 Y g x w X O j g t K z 9 6 2 s / T n v 8 O w E w R 1 x 9 Q x x B c N c K / 0 d x L F F f 9 h t 6 9 0 T G u f k 0 c o S b 1 n b F 9 1 n g l v Z 9 X A f k A A A A C f I x t 5 6 y L 2 m 3 n 1 d / 1 n O y e n O z J 0 I u c P T R e / p d N f c / z m b 6 l x J 5 V f b d m b P z B I i L A g d z j o f L V g O K B m e 8 F 2 c 5 y Q A s W y < / D a t a M a s h u p > 
</file>

<file path=customXml/itemProps1.xml><?xml version="1.0" encoding="utf-8"?>
<ds:datastoreItem xmlns:ds="http://schemas.openxmlformats.org/officeDocument/2006/customXml" ds:itemID="{C4DDC074-254C-43D2-962A-6D6D081806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Sheet2!NOP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2018-08-11T18:26:16Z</dcterms:created>
  <dcterms:modified xsi:type="dcterms:W3CDTF">2019-02-28T04:20:30Z</dcterms:modified>
</cp:coreProperties>
</file>