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ijian" sheetId="1" r:id="rId4"/>
    <sheet state="visible" name="Zijian_Cleaned" sheetId="2" r:id="rId5"/>
    <sheet state="visible" name="Chen" sheetId="3" r:id="rId6"/>
    <sheet state="visible" name="Chen_Cleaned" sheetId="4" r:id="rId7"/>
    <sheet state="visible" name="Baseline" sheetId="5" r:id="rId8"/>
  </sheets>
  <definedNames/>
  <calcPr/>
</workbook>
</file>

<file path=xl/sharedStrings.xml><?xml version="1.0" encoding="utf-8"?>
<sst xmlns="http://schemas.openxmlformats.org/spreadsheetml/2006/main" count="1266" uniqueCount="288">
  <si>
    <t>Query</t>
  </si>
  <si>
    <t>relevant or not</t>
  </si>
  <si>
    <t>3D Top notch education and entertainment for dinosaurs</t>
  </si>
  <si>
    <t>Walking With Dinosaurs</t>
  </si>
  <si>
    <t>T</t>
  </si>
  <si>
    <t>The Good Dinosaur</t>
  </si>
  <si>
    <t>Jurassic Park</t>
  </si>
  <si>
    <t>U2 3D</t>
  </si>
  <si>
    <t>F</t>
  </si>
  <si>
    <t>Jurassic World</t>
  </si>
  <si>
    <t>The Lego Movie</t>
  </si>
  <si>
    <t>The Secret of Kells</t>
  </si>
  <si>
    <t>Ice Age</t>
  </si>
  <si>
    <t>T, not much dinosaur but actually relevant</t>
  </si>
  <si>
    <t>Thunder and the House of Magic</t>
  </si>
  <si>
    <t>full of surprises comedy movie for fairy tale</t>
  </si>
  <si>
    <t>Your Highness</t>
  </si>
  <si>
    <t>Monty Python and the Holy Grail</t>
  </si>
  <si>
    <t>The Smurfs 2</t>
  </si>
  <si>
    <t>Sausage Party</t>
  </si>
  <si>
    <t>The Christmas Candle</t>
  </si>
  <si>
    <t>Hatchet</t>
  </si>
  <si>
    <t>Yogi Bear</t>
  </si>
  <si>
    <t>Ella Enchanted</t>
  </si>
  <si>
    <t>Seventh Son</t>
  </si>
  <si>
    <t>monster attack humans (deprecated)</t>
  </si>
  <si>
    <t>The Darkest Hour</t>
  </si>
  <si>
    <t>Bowling for Columbine</t>
  </si>
  <si>
    <t>Roar</t>
  </si>
  <si>
    <t>London Has Fallen</t>
  </si>
  <si>
    <t>Green Room</t>
  </si>
  <si>
    <t>Paranormal Activity 2</t>
  </si>
  <si>
    <t>Bodyguards and Assassins</t>
  </si>
  <si>
    <t>Taxi to the Dark Side</t>
  </si>
  <si>
    <t>Left Behind</t>
  </si>
  <si>
    <t>Devil</t>
  </si>
  <si>
    <t>time travel to see the change of history(deprecated)</t>
  </si>
  <si>
    <t>A Sound of Thunder</t>
  </si>
  <si>
    <t>T, chaos caused by a time travel company</t>
  </si>
  <si>
    <t>Red Cliff</t>
  </si>
  <si>
    <t>Centurion</t>
  </si>
  <si>
    <t>T, history but no time travel</t>
  </si>
  <si>
    <t>Downfall</t>
  </si>
  <si>
    <t>T. history but no time travel</t>
  </si>
  <si>
    <t>Terminator Genisys</t>
  </si>
  <si>
    <t>Red Tails</t>
  </si>
  <si>
    <t>Winter in Wartime</t>
  </si>
  <si>
    <t>T. history but no travel</t>
  </si>
  <si>
    <t>Beneath Hill 60</t>
  </si>
  <si>
    <t>T. history but not time travel</t>
  </si>
  <si>
    <t>a solid smart sci fi action movie</t>
  </si>
  <si>
    <t>Men in Black II</t>
  </si>
  <si>
    <t>GoldenEye</t>
  </si>
  <si>
    <t>T, action but no scifi</t>
  </si>
  <si>
    <t>Lone Survivor</t>
  </si>
  <si>
    <t>xXx</t>
  </si>
  <si>
    <t>Die Another Day</t>
  </si>
  <si>
    <t>T, actino but not scifi</t>
  </si>
  <si>
    <t>Green Lantern</t>
  </si>
  <si>
    <t>Teenage Mutant Ninja Turtles</t>
  </si>
  <si>
    <t>Edge of Tomorrow</t>
  </si>
  <si>
    <t>Furious 7</t>
  </si>
  <si>
    <t>T? 速度与激情确实离谱到有点scifi的味道了</t>
  </si>
  <si>
    <t>Megamind</t>
  </si>
  <si>
    <t>a romantic love story of queen and king</t>
  </si>
  <si>
    <t>star wars in universe</t>
  </si>
  <si>
    <t>escape prison</t>
  </si>
  <si>
    <t>superhero fight trans genetic monster</t>
  </si>
  <si>
    <t>Fantastic Four</t>
  </si>
  <si>
    <t>Clash of the Titans</t>
  </si>
  <si>
    <t>Blade II</t>
  </si>
  <si>
    <t>Ant-Man</t>
  </si>
  <si>
    <t>Dredd</t>
  </si>
  <si>
    <t>Spider-Man</t>
  </si>
  <si>
    <t>Iron Man 3</t>
  </si>
  <si>
    <t>alien attack earth</t>
  </si>
  <si>
    <t>Pixels</t>
  </si>
  <si>
    <t>Space Cowboys</t>
  </si>
  <si>
    <t>They Live</t>
  </si>
  <si>
    <t>District 9</t>
  </si>
  <si>
    <t>Alien</t>
  </si>
  <si>
    <t>Survival of the Dead</t>
  </si>
  <si>
    <t>idol with positive energy</t>
  </si>
  <si>
    <t>Grace Unplugged</t>
  </si>
  <si>
    <t>Slumdog Millionaire</t>
  </si>
  <si>
    <t>Beyond the Lights</t>
  </si>
  <si>
    <t>My Name Is Khan</t>
  </si>
  <si>
    <t>One Night with the King</t>
  </si>
  <si>
    <t>The Square</t>
  </si>
  <si>
    <t>Undiscovered</t>
  </si>
  <si>
    <t>Bruce Almighty</t>
  </si>
  <si>
    <t>Love in the Time of Cholera</t>
  </si>
  <si>
    <t>Memoirs of a Geisha</t>
  </si>
  <si>
    <t>Return of the Jedi</t>
  </si>
  <si>
    <t>The Empire Strikes Back</t>
  </si>
  <si>
    <t>Guardians of the Galaxy</t>
  </si>
  <si>
    <t>Star Wars</t>
  </si>
  <si>
    <t>Letters from Iwo Jima</t>
  </si>
  <si>
    <t>The Monuments Men</t>
  </si>
  <si>
    <t>Spaceballs</t>
  </si>
  <si>
    <t>space battle in our solar system</t>
  </si>
  <si>
    <t>singing dancing and rap</t>
  </si>
  <si>
    <t>Straight Outta Compton</t>
  </si>
  <si>
    <t>Bandslam</t>
  </si>
  <si>
    <t>Pitch Perfect</t>
  </si>
  <si>
    <t>Once</t>
  </si>
  <si>
    <t>Happy Feet</t>
  </si>
  <si>
    <t>Dreamgirls</t>
  </si>
  <si>
    <t>The Ghastly Love of Johnny X</t>
  </si>
  <si>
    <t>Happy Feet Two</t>
  </si>
  <si>
    <t>heart breatking love story like Titanic</t>
  </si>
  <si>
    <t>51 Birch Street</t>
  </si>
  <si>
    <t>Eternal Sunshine of the Spotless Mind</t>
  </si>
  <si>
    <t>How to Be Single</t>
  </si>
  <si>
    <t>In the Land of Blood and Honey</t>
  </si>
  <si>
    <t>In the Heart of the Sea</t>
  </si>
  <si>
    <t>Date Night</t>
  </si>
  <si>
    <t>The Fountain</t>
  </si>
  <si>
    <t>A Dangerous Method</t>
  </si>
  <si>
    <t>Blue Valentine</t>
  </si>
  <si>
    <t>unexpected exciting plot twist</t>
  </si>
  <si>
    <t>someone steps up to solve unexpected crisis</t>
  </si>
  <si>
    <t>Time to Choose</t>
  </si>
  <si>
    <t>Man on a Ledge</t>
  </si>
  <si>
    <t>Compliance</t>
  </si>
  <si>
    <t>Burn</t>
  </si>
  <si>
    <t>Courageous</t>
  </si>
  <si>
    <t>San Andreas</t>
  </si>
  <si>
    <t>Inside Job</t>
  </si>
  <si>
    <t>The Ides of March</t>
  </si>
  <si>
    <t>Half Nelson</t>
  </si>
  <si>
    <t>The Finest Hours</t>
  </si>
  <si>
    <t>Japanese elements and janpanese culture</t>
  </si>
  <si>
    <t>Superhero story happen in american city</t>
  </si>
  <si>
    <t>West cow boy</t>
  </si>
  <si>
    <t>monster attack humans(deprecated)</t>
  </si>
  <si>
    <t>superhero fight trans genetic monster(added)</t>
  </si>
  <si>
    <t>alien attack earth（added）</t>
  </si>
  <si>
    <t>Riddick</t>
  </si>
  <si>
    <t>Inception</t>
  </si>
  <si>
    <t>Gone Girl</t>
  </si>
  <si>
    <t>Final Destination 5</t>
  </si>
  <si>
    <t>Underworld</t>
  </si>
  <si>
    <t>Shanghai Calling</t>
  </si>
  <si>
    <t>Death Race</t>
  </si>
  <si>
    <t>Cop Out</t>
  </si>
  <si>
    <t>When a Stranger Calls</t>
  </si>
  <si>
    <t>Shinjuku Incident</t>
  </si>
  <si>
    <t>Spirited Away</t>
  </si>
  <si>
    <t>Princess Kaiulani</t>
  </si>
  <si>
    <t>Freakonomics</t>
  </si>
  <si>
    <t>Knockaround Guys</t>
  </si>
  <si>
    <t>A Scanner Darkly</t>
  </si>
  <si>
    <t>The Place Beyond the Pines</t>
  </si>
  <si>
    <t>Cop Land</t>
  </si>
  <si>
    <t>Killing Them Softly</t>
  </si>
  <si>
    <t>30 Days of Night</t>
  </si>
  <si>
    <t>Sharknado</t>
  </si>
  <si>
    <t>West cowboy</t>
  </si>
  <si>
    <t>The Lone Ranger</t>
  </si>
  <si>
    <t>Meet the Spartans</t>
  </si>
  <si>
    <t>Seabiscuit</t>
  </si>
  <si>
    <t>Home on the Range</t>
  </si>
  <si>
    <t>Blackthorn</t>
  </si>
  <si>
    <t>Casa De Mi Padre</t>
  </si>
  <si>
    <t>Animal House</t>
  </si>
  <si>
    <t>Bronson</t>
  </si>
  <si>
    <t>Bottle Shock</t>
  </si>
  <si>
    <t>Noah</t>
  </si>
  <si>
    <t>Journey 2: The Mysterious Island</t>
  </si>
  <si>
    <t>Cats &amp; Dogs 2</t>
  </si>
  <si>
    <t>Despicable Me 2</t>
  </si>
  <si>
    <t>Insurgent</t>
  </si>
  <si>
    <t>Sin City: A Dame to Kill For</t>
  </si>
  <si>
    <t>Point Break</t>
  </si>
  <si>
    <t>Fright Night</t>
  </si>
  <si>
    <t>To Write Love on Her Arms</t>
  </si>
  <si>
    <t>Shrek</t>
  </si>
  <si>
    <t>Shrek 2</t>
  </si>
  <si>
    <t>Turbo</t>
  </si>
  <si>
    <t>The Shaggy Dog</t>
  </si>
  <si>
    <t>Into the Woods</t>
  </si>
  <si>
    <t>Hail, Caesar!</t>
  </si>
  <si>
    <t>Mama</t>
  </si>
  <si>
    <t>Fantastic Mr. Fox</t>
  </si>
  <si>
    <t>I Am Number Four</t>
  </si>
  <si>
    <t>A Dog's Breakfast</t>
  </si>
  <si>
    <t>Get Smart</t>
  </si>
  <si>
    <t>Swimfan</t>
  </si>
  <si>
    <t>Sphere</t>
  </si>
  <si>
    <t>Paul</t>
  </si>
  <si>
    <t>Akeelah and the Bee</t>
  </si>
  <si>
    <t>The Transporter Refueled</t>
  </si>
  <si>
    <t>Monster House</t>
  </si>
  <si>
    <t>Cloverfield</t>
  </si>
  <si>
    <t>My Name Is Bruce</t>
  </si>
  <si>
    <t>Monsters, Inc.</t>
  </si>
  <si>
    <t>Super</t>
  </si>
  <si>
    <t>The Incredibles</t>
  </si>
  <si>
    <t>Iron Man</t>
  </si>
  <si>
    <t>Iron Man 2</t>
  </si>
  <si>
    <t>Never Back Down</t>
  </si>
  <si>
    <t>Spider-Man 2</t>
  </si>
  <si>
    <t>Meet Dave</t>
  </si>
  <si>
    <t>10 Cloverfield Lane</t>
  </si>
  <si>
    <t>Men in Black</t>
  </si>
  <si>
    <t>Aliens in the Attic</t>
  </si>
  <si>
    <t>Aliens vs Predator: Requiem</t>
  </si>
  <si>
    <t>E.T. the Extra-Terrestrial</t>
  </si>
  <si>
    <t>Independence Day: Resurgence</t>
  </si>
  <si>
    <t>Surf's Up</t>
  </si>
  <si>
    <t>Get Him to the Greek</t>
  </si>
  <si>
    <t>The Assassination of Jesse James by the Coward Robert Ford</t>
  </si>
  <si>
    <t>Talladega Nights: The Ballad of Ricky Bobby</t>
  </si>
  <si>
    <t>The Iron Giant</t>
  </si>
  <si>
    <t>Marmaduke</t>
  </si>
  <si>
    <t>Hereafter</t>
  </si>
  <si>
    <t>Hannibal Rising</t>
  </si>
  <si>
    <t>The Host</t>
  </si>
  <si>
    <t>Bolt</t>
  </si>
  <si>
    <t>Stardust</t>
  </si>
  <si>
    <t>Contact</t>
  </si>
  <si>
    <t>xXx: State of the Union</t>
  </si>
  <si>
    <t>What Just Happened</t>
  </si>
  <si>
    <t>Bucky Larson: Born to Be a Star</t>
  </si>
  <si>
    <t>Hannah Montana: The Movie</t>
  </si>
  <si>
    <t>Good Boy!</t>
  </si>
  <si>
    <t>The Three Stooges</t>
  </si>
  <si>
    <t>Southland Tales</t>
  </si>
  <si>
    <t>How High</t>
  </si>
  <si>
    <t>Free State of Jones</t>
  </si>
  <si>
    <t>Ninja Assassin</t>
  </si>
  <si>
    <t>The International</t>
  </si>
  <si>
    <t>Escape from L.A.</t>
  </si>
  <si>
    <t>Alpha and Omega</t>
  </si>
  <si>
    <t>Think Like a Man</t>
  </si>
  <si>
    <t>Chappie</t>
  </si>
  <si>
    <t>The Names of Love</t>
  </si>
  <si>
    <t>Crank: High Voltage</t>
  </si>
  <si>
    <t>The Loved Ones</t>
  </si>
  <si>
    <t>Free Style</t>
  </si>
  <si>
    <t>New in Town</t>
  </si>
  <si>
    <t>The Young Victoria</t>
  </si>
  <si>
    <t>Eastern Promises</t>
  </si>
  <si>
    <t>p@k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</si>
  <si>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</si>
  <si>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</si>
  <si>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</si>
  <si>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</si>
  <si>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</si>
  <si>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</si>
  <si>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</si>
  <si>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</si>
  <si>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</si>
  <si>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</si>
  <si>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MEAN</t>
  </si>
  <si>
    <t>ap@k</t>
  </si>
  <si>
    <t>MAP@k</t>
  </si>
  <si>
    <t>at 1</t>
  </si>
  <si>
    <t>at 2</t>
  </si>
  <si>
    <t>at 3</t>
  </si>
  <si>
    <t>at 4</t>
  </si>
  <si>
    <t>at 5</t>
  </si>
  <si>
    <t>at 6</t>
  </si>
  <si>
    <t>at 7</t>
  </si>
  <si>
    <t>at 8</t>
  </si>
  <si>
    <t>at 9</t>
  </si>
  <si>
    <t>at10</t>
  </si>
  <si>
    <t>P@1</t>
  </si>
  <si>
    <t>P@2</t>
  </si>
  <si>
    <t>P@3</t>
  </si>
  <si>
    <t>P@4</t>
  </si>
  <si>
    <t>P@5</t>
  </si>
  <si>
    <t>P@6</t>
  </si>
  <si>
    <t>P@7</t>
  </si>
  <si>
    <t>P@8</t>
  </si>
  <si>
    <t>P@9</t>
  </si>
  <si>
    <t>P@10</t>
  </si>
  <si>
    <t>AP@1</t>
  </si>
  <si>
    <t>AP@2</t>
  </si>
  <si>
    <t>AP@3</t>
  </si>
  <si>
    <t>AP@4</t>
  </si>
  <si>
    <t>AP@5</t>
  </si>
  <si>
    <t>AP@6</t>
  </si>
  <si>
    <t>AP@7</t>
  </si>
  <si>
    <t>AP@8</t>
  </si>
  <si>
    <t>AP@9</t>
  </si>
  <si>
    <t>AP@10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</si>
</sst>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rgb="FF212121"/>
      <name val="Arial"/>
      <scheme val="minor"/>
    </font>
    <font>
      <sz val="11.0"/>
      <color rgb="FF000000"/>
      <name val="Arial"/>
    </font>
    <font>
      <color rgb="FFFF0000"/>
      <name val="Arial"/>
      <scheme val="minor"/>
    </font>
    <font>
      <color rgb="FF000000"/>
      <name val="Arial"/>
      <scheme val="minor"/>
    </font>
    <font>
      <sz val="11.0"/>
      <color rgb="FF000000"/>
      <name val="Monospace"/>
    </font>
    <font>
      <sz val="11.0"/>
      <color rgb="FFFF0000"/>
      <name val="Arial"/>
    </font>
    <font>
      <sz val="10.0"/>
      <color theme="1"/>
      <name val="Arial"/>
      <scheme val="minor"/>
    </font>
    <font>
      <sz val="10.0"/>
      <color rgb="FF212121"/>
      <name val="Arial"/>
      <scheme val="minor"/>
    </font>
    <font>
      <sz val="11.0"/>
      <color rgb="FF000000"/>
      <name val="Inconsolata"/>
    </font>
    <font>
      <color theme="1"/>
      <name val="Arial"/>
    </font>
    <font>
      <sz val="11.0"/>
      <color rgb="FF1155CC"/>
      <name val="Inconsolata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 shrinkToFit="0" wrapText="1"/>
    </xf>
    <xf quotePrefix="1" borderId="0" fillId="0" fontId="1" numFmtId="0" xfId="0" applyAlignment="1" applyFont="1">
      <alignment readingOrder="0"/>
    </xf>
    <xf borderId="0" fillId="2" fontId="7" numFmtId="0" xfId="0" applyAlignment="1" applyFont="1">
      <alignment horizontal="left" readingOrder="0" shrinkToFit="0" wrapText="1"/>
    </xf>
    <xf borderId="0" fillId="0" fontId="0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8" numFmtId="0" xfId="0" applyFont="1"/>
    <xf borderId="0" fillId="0" fontId="9" numFmtId="0" xfId="0" applyAlignment="1" applyFont="1">
      <alignment readingOrder="0" shrinkToFit="0" vertical="bottom" wrapText="0"/>
    </xf>
    <xf borderId="0" fillId="2" fontId="0" numFmtId="0" xfId="0" applyAlignment="1" applyFont="1">
      <alignment horizontal="left" readingOrder="0" shrinkToFit="0" wrapText="0"/>
    </xf>
    <xf borderId="0" fillId="0" fontId="8" numFmtId="0" xfId="0" applyAlignment="1" applyFont="1">
      <alignment readingOrder="0"/>
    </xf>
    <xf borderId="0" fillId="2" fontId="10" numFmtId="0" xfId="0" applyFont="1"/>
    <xf borderId="0" fillId="0" fontId="1" numFmtId="0" xfId="0" applyFont="1"/>
    <xf borderId="0" fillId="0" fontId="5" numFmtId="0" xfId="0" applyFont="1"/>
    <xf borderId="0" fillId="0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757575"/>
                </a:solidFill>
                <a:latin typeface="+mn-lt"/>
              </a:defRPr>
            </a:pPr>
            <a:r>
              <a:rPr b="0" sz="3600">
                <a:solidFill>
                  <a:srgbClr val="757575"/>
                </a:solidFill>
                <a:latin typeface="+mn-lt"/>
              </a:rPr>
              <a:t>Precision at k Baseline</a:t>
            </a:r>
          </a:p>
        </c:rich>
      </c:tx>
      <c:layout>
        <c:manualLayout>
          <c:xMode val="edge"/>
          <c:yMode val="edge"/>
          <c:x val="0.03140437544107269"/>
          <c:y val="0.04885057471264368"/>
        </c:manualLayout>
      </c:layout>
      <c:overlay val="0"/>
    </c:title>
    <c:plotArea>
      <c:layout/>
      <c:lineChart>
        <c:ser>
          <c:idx val="0"/>
          <c:order val="0"/>
          <c:tx>
            <c:strRef>
              <c:f>Baseline!$B$103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Baseline!$C$125:$L$125</c:f>
            </c:strRef>
          </c:cat>
          <c:val>
            <c:numRef>
              <c:f>Baseline!$C$103:$L$103</c:f>
              <c:numCache/>
            </c:numRef>
          </c:val>
          <c:smooth val="0"/>
        </c:ser>
        <c:ser>
          <c:idx val="1"/>
          <c:order val="1"/>
          <c:tx>
            <c:strRef>
              <c:f>Baseline!$B$104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Baseline!$C$125:$L$125</c:f>
            </c:strRef>
          </c:cat>
          <c:val>
            <c:numRef>
              <c:f>Baseline!$C$104:$L$104</c:f>
              <c:numCache/>
            </c:numRef>
          </c:val>
          <c:smooth val="0"/>
        </c:ser>
        <c:ser>
          <c:idx val="2"/>
          <c:order val="2"/>
          <c:tx>
            <c:strRef>
              <c:f>Baseline!$B$105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Baseline!$C$125:$L$125</c:f>
            </c:strRef>
          </c:cat>
          <c:val>
            <c:numRef>
              <c:f>Baseline!$C$105:$L$105</c:f>
              <c:numCache/>
            </c:numRef>
          </c:val>
          <c:smooth val="0"/>
        </c:ser>
        <c:ser>
          <c:idx val="3"/>
          <c:order val="3"/>
          <c:tx>
            <c:strRef>
              <c:f>Baseline!$B$106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cat>
            <c:strRef>
              <c:f>Baseline!$C$125:$L$125</c:f>
            </c:strRef>
          </c:cat>
          <c:val>
            <c:numRef>
              <c:f>Baseline!$C$106:$L$106</c:f>
              <c:numCache/>
            </c:numRef>
          </c:val>
          <c:smooth val="0"/>
        </c:ser>
        <c:ser>
          <c:idx val="4"/>
          <c:order val="4"/>
          <c:tx>
            <c:strRef>
              <c:f>Baseline!$B$107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cat>
            <c:strRef>
              <c:f>Baseline!$C$125:$L$125</c:f>
            </c:strRef>
          </c:cat>
          <c:val>
            <c:numRef>
              <c:f>Baseline!$C$107:$L$107</c:f>
              <c:numCache/>
            </c:numRef>
          </c:val>
          <c:smooth val="0"/>
        </c:ser>
        <c:ser>
          <c:idx val="5"/>
          <c:order val="5"/>
          <c:tx>
            <c:strRef>
              <c:f>Baseline!$B$108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Baseline!$C$125:$L$125</c:f>
            </c:strRef>
          </c:cat>
          <c:val>
            <c:numRef>
              <c:f>Baseline!$C$108:$L$108</c:f>
              <c:numCache/>
            </c:numRef>
          </c:val>
          <c:smooth val="0"/>
        </c:ser>
        <c:ser>
          <c:idx val="6"/>
          <c:order val="6"/>
          <c:tx>
            <c:strRef>
              <c:f>Baseline!$B$109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dPt>
            <c:idx val="8"/>
            <c:marker>
              <c:symbol val="none"/>
            </c:marker>
          </c:dPt>
          <c:cat>
            <c:strRef>
              <c:f>Baseline!$C$125:$L$125</c:f>
            </c:strRef>
          </c:cat>
          <c:val>
            <c:numRef>
              <c:f>Baseline!$C$109:$L$109</c:f>
              <c:numCache/>
            </c:numRef>
          </c:val>
          <c:smooth val="0"/>
        </c:ser>
        <c:ser>
          <c:idx val="7"/>
          <c:order val="7"/>
          <c:tx>
            <c:strRef>
              <c:f>Baseline!$B$110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dPt>
            <c:idx val="8"/>
            <c:marker>
              <c:symbol val="none"/>
            </c:marker>
          </c:dPt>
          <c:cat>
            <c:strRef>
              <c:f>Baseline!$C$125:$L$125</c:f>
            </c:strRef>
          </c:cat>
          <c:val>
            <c:numRef>
              <c:f>Baseline!$C$110:$L$110</c:f>
              <c:numCache/>
            </c:numRef>
          </c:val>
          <c:smooth val="0"/>
        </c:ser>
        <c:ser>
          <c:idx val="8"/>
          <c:order val="8"/>
          <c:tx>
            <c:strRef>
              <c:f>Baseline!$B$111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Baseline!$C$125:$L$125</c:f>
            </c:strRef>
          </c:cat>
          <c:val>
            <c:numRef>
              <c:f>Baseline!$C$111:$L$111</c:f>
              <c:numCache/>
            </c:numRef>
          </c:val>
          <c:smooth val="0"/>
        </c:ser>
        <c:ser>
          <c:idx val="9"/>
          <c:order val="9"/>
          <c:tx>
            <c:strRef>
              <c:f>Baseline!$B$112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Baseline!$C$125:$L$125</c:f>
            </c:strRef>
          </c:cat>
          <c:val>
            <c:numRef>
              <c:f>Baseline!$C$112:$L$112</c:f>
              <c:numCache/>
            </c:numRef>
          </c:val>
          <c:smooth val="0"/>
        </c:ser>
        <c:axId val="1637657354"/>
        <c:axId val="858587888"/>
      </c:lineChart>
      <c:catAx>
        <c:axId val="1637657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Number of Retrieved Movies 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858587888"/>
      </c:catAx>
      <c:valAx>
        <c:axId val="858587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Value of Pr@k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37657354"/>
      </c:valAx>
    </c:plotArea>
    <c:legend>
      <c:legendPos val="t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757575"/>
                </a:solidFill>
                <a:latin typeface="+mn-lt"/>
              </a:defRPr>
            </a:pPr>
            <a:r>
              <a:rPr b="0" sz="3600">
                <a:solidFill>
                  <a:srgbClr val="757575"/>
                </a:solidFill>
                <a:latin typeface="+mn-lt"/>
              </a:rPr>
              <a:t>Average Precision at k Baseline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Baseline!$B$114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cat>
            <c:strRef>
              <c:f>Baseline!$C$126:$L$126</c:f>
            </c:strRef>
          </c:cat>
          <c:val>
            <c:numRef>
              <c:f>Baseline!$C$114:$L$114</c:f>
              <c:numCache/>
            </c:numRef>
          </c:val>
          <c:smooth val="0"/>
        </c:ser>
        <c:ser>
          <c:idx val="1"/>
          <c:order val="1"/>
          <c:tx>
            <c:strRef>
              <c:f>Baseline!$B$115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9"/>
            <c:marker>
              <c:symbol val="none"/>
            </c:marker>
          </c:dPt>
          <c:cat>
            <c:strRef>
              <c:f>Baseline!$C$126:$L$126</c:f>
            </c:strRef>
          </c:cat>
          <c:val>
            <c:numRef>
              <c:f>Baseline!$C$115:$L$115</c:f>
              <c:numCache/>
            </c:numRef>
          </c:val>
          <c:smooth val="0"/>
        </c:ser>
        <c:ser>
          <c:idx val="2"/>
          <c:order val="2"/>
          <c:tx>
            <c:strRef>
              <c:f>Baseline!$B$116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Baseline!$C$126:$L$126</c:f>
            </c:strRef>
          </c:cat>
          <c:val>
            <c:numRef>
              <c:f>Baseline!$C$116:$L$116</c:f>
              <c:numCache/>
            </c:numRef>
          </c:val>
          <c:smooth val="0"/>
        </c:ser>
        <c:ser>
          <c:idx val="3"/>
          <c:order val="3"/>
          <c:tx>
            <c:strRef>
              <c:f>Baseline!$B$117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Baseline!$C$126:$L$126</c:f>
            </c:strRef>
          </c:cat>
          <c:val>
            <c:numRef>
              <c:f>Baseline!$C$117:$L$117</c:f>
              <c:numCache/>
            </c:numRef>
          </c:val>
          <c:smooth val="0"/>
        </c:ser>
        <c:ser>
          <c:idx val="4"/>
          <c:order val="4"/>
          <c:tx>
            <c:strRef>
              <c:f>Baseline!$B$118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Baseline!$C$126:$L$126</c:f>
            </c:strRef>
          </c:cat>
          <c:val>
            <c:numRef>
              <c:f>Baseline!$C$118:$L$118</c:f>
              <c:numCache/>
            </c:numRef>
          </c:val>
          <c:smooth val="0"/>
        </c:ser>
        <c:ser>
          <c:idx val="5"/>
          <c:order val="5"/>
          <c:tx>
            <c:strRef>
              <c:f>Baseline!$B$119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cat>
            <c:strRef>
              <c:f>Baseline!$C$126:$L$126</c:f>
            </c:strRef>
          </c:cat>
          <c:val>
            <c:numRef>
              <c:f>Baseline!$C$119:$L$119</c:f>
              <c:numCache/>
            </c:numRef>
          </c:val>
          <c:smooth val="0"/>
        </c:ser>
        <c:ser>
          <c:idx val="6"/>
          <c:order val="6"/>
          <c:tx>
            <c:strRef>
              <c:f>Baseline!$B$120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Baseline!$C$126:$L$126</c:f>
            </c:strRef>
          </c:cat>
          <c:val>
            <c:numRef>
              <c:f>Baseline!$C$120:$L$120</c:f>
              <c:numCache/>
            </c:numRef>
          </c:val>
          <c:smooth val="0"/>
        </c:ser>
        <c:ser>
          <c:idx val="7"/>
          <c:order val="7"/>
          <c:tx>
            <c:strRef>
              <c:f>Baseline!$B$121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cat>
            <c:strRef>
              <c:f>Baseline!$C$126:$L$126</c:f>
            </c:strRef>
          </c:cat>
          <c:val>
            <c:numRef>
              <c:f>Baseline!$C$121:$L$121</c:f>
              <c:numCache/>
            </c:numRef>
          </c:val>
          <c:smooth val="0"/>
        </c:ser>
        <c:ser>
          <c:idx val="8"/>
          <c:order val="8"/>
          <c:tx>
            <c:strRef>
              <c:f>Baseline!$B$122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Baseline!$C$126:$L$126</c:f>
            </c:strRef>
          </c:cat>
          <c:val>
            <c:numRef>
              <c:f>Baseline!$C$122:$L$122</c:f>
              <c:numCache/>
            </c:numRef>
          </c:val>
          <c:smooth val="0"/>
        </c:ser>
        <c:ser>
          <c:idx val="9"/>
          <c:order val="9"/>
          <c:tx>
            <c:strRef>
              <c:f>Baseline!$B$123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Baseline!$C$126:$L$126</c:f>
            </c:strRef>
          </c:cat>
          <c:val>
            <c:numRef>
              <c:f>Baseline!$C$123:$L$123</c:f>
              <c:numCache/>
            </c:numRef>
          </c:val>
          <c:smooth val="0"/>
        </c:ser>
        <c:ser>
          <c:idx val="10"/>
          <c:order val="10"/>
          <c:tx>
            <c:strRef>
              <c:f>Baseline!$B$124</c:f>
            </c:strRef>
          </c:tx>
          <c:spPr>
            <a:ln cmpd="sng" w="762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Lbls>
            <c:dLbl>
              <c:idx val="2"/>
              <c:tx>
                <c:rich>
                  <a:bodyPr/>
                  <a:lstStyle/>
                  <a:p>
                    <a:pPr lvl="0">
                      <a:defRPr b="0" sz="180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 sz="1800">
                        <a:solidFill>
                          <a:srgbClr val="000000"/>
                        </a:solidFill>
                        <a:latin typeface="Roboto"/>
                      </a:rPr>
                      <a:t>0.508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 sz="180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 sz="1800">
                        <a:solidFill>
                          <a:srgbClr val="000000"/>
                        </a:solidFill>
                        <a:latin typeface="Roboto"/>
                      </a:rPr>
                      <a:t>0.522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 lvl="0">
                      <a:defRPr b="0" sz="180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 sz="1800">
                        <a:solidFill>
                          <a:srgbClr val="000000"/>
                        </a:solidFill>
                        <a:latin typeface="Roboto"/>
                      </a:rPr>
                      <a:t>0.522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pPr lvl="0">
                      <a:defRPr b="0" sz="180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 sz="1800">
                        <a:solidFill>
                          <a:srgbClr val="000000"/>
                        </a:solidFill>
                        <a:latin typeface="Roboto"/>
                      </a:rPr>
                      <a:t>0.478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pPr lvl="0">
                      <a:defRPr b="0" sz="180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 sz="1800">
                        <a:solidFill>
                          <a:srgbClr val="000000"/>
                        </a:solidFill>
                        <a:latin typeface="Roboto"/>
                      </a:rPr>
                      <a:t>0.470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0" sz="180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 sz="1800">
                        <a:solidFill>
                          <a:srgbClr val="000000"/>
                        </a:solidFill>
                        <a:latin typeface="Roboto"/>
                      </a:rPr>
                      <a:t>0.462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pPr lvl="0">
                      <a:defRPr b="0" sz="180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 sz="1800">
                        <a:solidFill>
                          <a:srgbClr val="000000"/>
                        </a:solidFill>
                        <a:latin typeface="Roboto"/>
                      </a:rPr>
                      <a:t>0.462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pPr lvl="0">
                      <a:defRPr b="0" sz="180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 sz="1800">
                        <a:solidFill>
                          <a:srgbClr val="000000"/>
                        </a:solidFill>
                        <a:latin typeface="Roboto"/>
                      </a:rPr>
                      <a:t>0.456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sz="18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Baseline!$C$126:$L$126</c:f>
            </c:strRef>
          </c:cat>
          <c:val>
            <c:numRef>
              <c:f>Baseline!$C$124:$L$124</c:f>
              <c:numCache/>
            </c:numRef>
          </c:val>
          <c:smooth val="0"/>
        </c:ser>
        <c:axId val="1812227899"/>
        <c:axId val="733227633"/>
      </c:lineChart>
      <c:catAx>
        <c:axId val="1812227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Number of Retrieved Movies 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733227633"/>
      </c:catAx>
      <c:valAx>
        <c:axId val="733227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Value of AP@k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812227899"/>
      </c:valAx>
    </c:plotArea>
    <c:legend>
      <c:legendPos val="t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41</xdr:row>
      <xdr:rowOff>123825</xdr:rowOff>
    </xdr:from>
    <xdr:ext cx="13496925" cy="8286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590550</xdr:colOff>
      <xdr:row>39</xdr:row>
      <xdr:rowOff>57150</xdr:rowOff>
    </xdr:from>
    <xdr:ext cx="14192250" cy="8763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  <col customWidth="1" min="2" max="2" width="15.75"/>
    <col customWidth="1" min="3" max="3" width="11.88"/>
    <col customWidth="1" min="4" max="4" width="19.75"/>
    <col customWidth="1" min="5" max="5" width="12.88"/>
    <col customWidth="1" min="6" max="6" width="16.38"/>
    <col customWidth="1" min="7" max="7" width="12.0"/>
    <col customWidth="1" min="8" max="8" width="11.38"/>
    <col customWidth="1" min="9" max="9" width="13.88"/>
    <col customWidth="1" min="10" max="10" width="14.0"/>
    <col customWidth="1" min="11" max="11" width="13.38"/>
    <col customWidth="1" min="12" max="12" width="17.63"/>
    <col customWidth="1" min="13" max="13" width="15.75"/>
    <col customWidth="1" min="14" max="14" width="15.63"/>
    <col customWidth="1" min="15" max="15" width="12.13"/>
    <col customWidth="1" min="16" max="16" width="12.88"/>
    <col customWidth="1" min="17" max="17" width="13.75"/>
    <col customWidth="1" min="18" max="18" width="14.5"/>
    <col customWidth="1" min="19" max="19" width="13.63"/>
    <col customWidth="1" min="20" max="20" width="14.0"/>
  </cols>
  <sheetData>
    <row r="1">
      <c r="A1" s="1" t="s">
        <v>0</v>
      </c>
      <c r="B1" s="1">
        <v>1.0</v>
      </c>
      <c r="C1" s="1" t="s">
        <v>1</v>
      </c>
      <c r="D1" s="1">
        <v>2.0</v>
      </c>
      <c r="E1" s="1" t="s">
        <v>1</v>
      </c>
      <c r="F1" s="1">
        <v>3.0</v>
      </c>
      <c r="G1" s="1" t="s">
        <v>1</v>
      </c>
      <c r="H1" s="1">
        <v>4.0</v>
      </c>
      <c r="I1" s="1" t="s">
        <v>1</v>
      </c>
      <c r="J1" s="1">
        <v>5.0</v>
      </c>
      <c r="K1" s="1" t="s">
        <v>1</v>
      </c>
      <c r="L1" s="1">
        <v>6.0</v>
      </c>
      <c r="M1" s="1" t="s">
        <v>1</v>
      </c>
      <c r="N1" s="1">
        <v>7.0</v>
      </c>
      <c r="O1" s="1" t="s">
        <v>1</v>
      </c>
      <c r="P1" s="1">
        <v>8.0</v>
      </c>
      <c r="Q1" s="1" t="s">
        <v>1</v>
      </c>
      <c r="R1" s="1">
        <v>9.0</v>
      </c>
      <c r="S1" s="1" t="s">
        <v>1</v>
      </c>
      <c r="T1" s="1">
        <v>10.0</v>
      </c>
      <c r="U1" s="1" t="s">
        <v>1</v>
      </c>
    </row>
    <row r="2">
      <c r="A2" s="2" t="s">
        <v>2</v>
      </c>
      <c r="B2" s="3" t="s">
        <v>3</v>
      </c>
      <c r="C2" s="1" t="s">
        <v>4</v>
      </c>
      <c r="D2" s="1" t="s">
        <v>5</v>
      </c>
      <c r="E2" s="3" t="s">
        <v>4</v>
      </c>
      <c r="F2" s="1" t="s">
        <v>6</v>
      </c>
      <c r="G2" s="3" t="s">
        <v>4</v>
      </c>
      <c r="H2" s="3" t="s">
        <v>7</v>
      </c>
      <c r="I2" s="1" t="s">
        <v>8</v>
      </c>
      <c r="J2" s="3" t="s">
        <v>9</v>
      </c>
      <c r="K2" s="1" t="s">
        <v>4</v>
      </c>
      <c r="L2" s="1" t="s">
        <v>10</v>
      </c>
      <c r="M2" s="4" t="s">
        <v>8</v>
      </c>
      <c r="N2" s="3" t="s">
        <v>11</v>
      </c>
      <c r="O2" s="1" t="s">
        <v>8</v>
      </c>
      <c r="P2" s="1" t="s">
        <v>12</v>
      </c>
      <c r="Q2" s="1" t="s">
        <v>13</v>
      </c>
      <c r="R2" s="3" t="s">
        <v>14</v>
      </c>
      <c r="S2" s="1" t="s">
        <v>8</v>
      </c>
      <c r="T2" s="1">
        <v>300.0</v>
      </c>
      <c r="U2" s="1" t="s">
        <v>8</v>
      </c>
    </row>
    <row r="3">
      <c r="A3" s="1" t="s">
        <v>15</v>
      </c>
      <c r="B3" s="3" t="s">
        <v>16</v>
      </c>
      <c r="C3" s="1" t="s">
        <v>4</v>
      </c>
      <c r="D3" s="3" t="s">
        <v>11</v>
      </c>
      <c r="E3" s="1" t="s">
        <v>4</v>
      </c>
      <c r="F3" s="3" t="s">
        <v>17</v>
      </c>
      <c r="G3" s="1" t="s">
        <v>8</v>
      </c>
      <c r="H3" s="3" t="s">
        <v>18</v>
      </c>
      <c r="I3" s="1" t="s">
        <v>4</v>
      </c>
      <c r="J3" s="3" t="s">
        <v>19</v>
      </c>
      <c r="K3" s="4" t="s">
        <v>8</v>
      </c>
      <c r="L3" s="3" t="s">
        <v>20</v>
      </c>
      <c r="M3" s="1" t="s">
        <v>8</v>
      </c>
      <c r="N3" s="3" t="s">
        <v>21</v>
      </c>
      <c r="O3" s="1" t="s">
        <v>8</v>
      </c>
      <c r="P3" s="3" t="s">
        <v>22</v>
      </c>
      <c r="Q3" s="1" t="s">
        <v>4</v>
      </c>
      <c r="R3" s="3" t="s">
        <v>23</v>
      </c>
      <c r="S3" s="1" t="s">
        <v>4</v>
      </c>
      <c r="T3" s="3" t="s">
        <v>24</v>
      </c>
      <c r="U3" s="1" t="s">
        <v>8</v>
      </c>
    </row>
    <row r="4">
      <c r="A4" s="1" t="s">
        <v>25</v>
      </c>
      <c r="B4" s="3" t="s">
        <v>26</v>
      </c>
      <c r="C4" s="4" t="s">
        <v>4</v>
      </c>
      <c r="D4" s="3" t="s">
        <v>27</v>
      </c>
      <c r="E4" s="1" t="s">
        <v>8</v>
      </c>
      <c r="F4" s="3" t="s">
        <v>28</v>
      </c>
      <c r="G4" s="1" t="s">
        <v>8</v>
      </c>
      <c r="H4" s="3" t="s">
        <v>29</v>
      </c>
      <c r="I4" s="1" t="s">
        <v>8</v>
      </c>
      <c r="J4" s="3" t="s">
        <v>30</v>
      </c>
      <c r="K4" s="1" t="s">
        <v>8</v>
      </c>
      <c r="L4" s="3" t="s">
        <v>31</v>
      </c>
      <c r="M4" s="1" t="s">
        <v>4</v>
      </c>
      <c r="N4" s="3" t="s">
        <v>32</v>
      </c>
      <c r="O4" s="1" t="s">
        <v>8</v>
      </c>
      <c r="P4" s="3" t="s">
        <v>33</v>
      </c>
      <c r="Q4" s="1" t="s">
        <v>8</v>
      </c>
      <c r="R4" s="3" t="s">
        <v>34</v>
      </c>
      <c r="S4" s="1" t="s">
        <v>8</v>
      </c>
      <c r="T4" s="3" t="s">
        <v>35</v>
      </c>
      <c r="U4" s="1" t="s">
        <v>4</v>
      </c>
    </row>
    <row r="5">
      <c r="A5" s="1" t="s">
        <v>36</v>
      </c>
      <c r="B5" s="3" t="s">
        <v>37</v>
      </c>
      <c r="C5" s="1" t="s">
        <v>38</v>
      </c>
      <c r="D5" s="3" t="s">
        <v>39</v>
      </c>
      <c r="E5" s="4" t="s">
        <v>4</v>
      </c>
      <c r="F5" s="3" t="s">
        <v>40</v>
      </c>
      <c r="G5" s="5" t="s">
        <v>41</v>
      </c>
      <c r="H5" s="3" t="s">
        <v>42</v>
      </c>
      <c r="I5" s="1" t="s">
        <v>43</v>
      </c>
      <c r="J5" s="3" t="s">
        <v>44</v>
      </c>
      <c r="K5" s="1" t="s">
        <v>8</v>
      </c>
      <c r="L5" s="6">
        <v>300.0</v>
      </c>
      <c r="M5" s="4" t="s">
        <v>4</v>
      </c>
      <c r="N5" s="3">
        <v>1911.0</v>
      </c>
      <c r="O5" s="4" t="s">
        <v>4</v>
      </c>
      <c r="P5" s="3" t="s">
        <v>45</v>
      </c>
      <c r="Q5" s="1" t="s">
        <v>8</v>
      </c>
      <c r="R5" s="3" t="s">
        <v>46</v>
      </c>
      <c r="S5" s="1" t="s">
        <v>47</v>
      </c>
      <c r="T5" s="3" t="s">
        <v>48</v>
      </c>
      <c r="U5" s="1" t="s">
        <v>49</v>
      </c>
    </row>
    <row r="6">
      <c r="A6" s="1" t="s">
        <v>50</v>
      </c>
      <c r="B6" s="3" t="s">
        <v>51</v>
      </c>
      <c r="C6" s="1" t="s">
        <v>4</v>
      </c>
      <c r="D6" s="3" t="s">
        <v>52</v>
      </c>
      <c r="E6" s="1" t="s">
        <v>53</v>
      </c>
      <c r="F6" s="3" t="s">
        <v>54</v>
      </c>
      <c r="G6" s="1" t="s">
        <v>8</v>
      </c>
      <c r="H6" s="3" t="s">
        <v>55</v>
      </c>
      <c r="I6" s="1" t="s">
        <v>8</v>
      </c>
      <c r="J6" s="3" t="s">
        <v>56</v>
      </c>
      <c r="K6" s="1" t="s">
        <v>57</v>
      </c>
      <c r="L6" s="3" t="s">
        <v>58</v>
      </c>
      <c r="M6" s="1" t="s">
        <v>4</v>
      </c>
      <c r="N6" s="3" t="s">
        <v>59</v>
      </c>
      <c r="O6" s="1" t="s">
        <v>4</v>
      </c>
      <c r="P6" s="6" t="s">
        <v>60</v>
      </c>
      <c r="Q6" s="1" t="s">
        <v>4</v>
      </c>
      <c r="R6" s="3" t="s">
        <v>61</v>
      </c>
      <c r="S6" s="1" t="s">
        <v>62</v>
      </c>
      <c r="T6" s="3" t="s">
        <v>63</v>
      </c>
      <c r="U6" s="1" t="s">
        <v>4</v>
      </c>
    </row>
    <row r="7">
      <c r="A7" s="1" t="s">
        <v>64</v>
      </c>
    </row>
    <row r="8">
      <c r="A8" s="1" t="s">
        <v>65</v>
      </c>
    </row>
    <row r="9">
      <c r="A9" s="1" t="s">
        <v>66</v>
      </c>
    </row>
    <row r="10">
      <c r="A10" s="7" t="s">
        <v>67</v>
      </c>
      <c r="B10" s="6" t="s">
        <v>68</v>
      </c>
      <c r="C10" s="1" t="s">
        <v>4</v>
      </c>
      <c r="D10" s="6" t="s">
        <v>69</v>
      </c>
      <c r="E10" s="1" t="s">
        <v>8</v>
      </c>
      <c r="F10" s="6" t="s">
        <v>59</v>
      </c>
      <c r="G10" s="1" t="s">
        <v>4</v>
      </c>
      <c r="H10" s="6" t="s">
        <v>70</v>
      </c>
      <c r="I10" s="1" t="s">
        <v>4</v>
      </c>
      <c r="J10" s="6" t="s">
        <v>32</v>
      </c>
      <c r="K10" s="1" t="s">
        <v>8</v>
      </c>
      <c r="L10" s="3" t="s">
        <v>29</v>
      </c>
      <c r="M10" s="1" t="s">
        <v>8</v>
      </c>
      <c r="N10" s="6" t="s">
        <v>71</v>
      </c>
      <c r="O10" s="1" t="s">
        <v>4</v>
      </c>
      <c r="P10" s="6" t="s">
        <v>72</v>
      </c>
      <c r="Q10" s="1" t="s">
        <v>4</v>
      </c>
      <c r="R10" s="6" t="s">
        <v>73</v>
      </c>
      <c r="S10" s="1" t="s">
        <v>4</v>
      </c>
      <c r="T10" s="6" t="s">
        <v>74</v>
      </c>
      <c r="U10" s="1" t="s">
        <v>4</v>
      </c>
    </row>
    <row r="11">
      <c r="A11" s="1" t="s">
        <v>75</v>
      </c>
      <c r="B11" s="3" t="s">
        <v>26</v>
      </c>
      <c r="C11" s="1" t="s">
        <v>4</v>
      </c>
      <c r="D11" s="3" t="s">
        <v>76</v>
      </c>
      <c r="E11" s="1" t="s">
        <v>4</v>
      </c>
      <c r="F11" s="3" t="s">
        <v>34</v>
      </c>
      <c r="G11" s="1" t="s">
        <v>8</v>
      </c>
      <c r="H11" s="3" t="s">
        <v>27</v>
      </c>
      <c r="I11" s="1" t="s">
        <v>8</v>
      </c>
      <c r="J11" s="3" t="s">
        <v>77</v>
      </c>
      <c r="K11" s="1" t="s">
        <v>4</v>
      </c>
      <c r="L11" s="6" t="s">
        <v>78</v>
      </c>
      <c r="M11" s="1" t="s">
        <v>4</v>
      </c>
      <c r="N11" s="6" t="s">
        <v>79</v>
      </c>
      <c r="O11" s="1" t="s">
        <v>4</v>
      </c>
      <c r="P11" s="6" t="s">
        <v>80</v>
      </c>
      <c r="Q11" s="1" t="s">
        <v>4</v>
      </c>
      <c r="R11" s="6" t="s">
        <v>60</v>
      </c>
      <c r="S11" s="1" t="s">
        <v>4</v>
      </c>
      <c r="T11" s="6" t="s">
        <v>81</v>
      </c>
      <c r="U11" s="1" t="s">
        <v>8</v>
      </c>
    </row>
    <row r="12">
      <c r="A12" s="1" t="s">
        <v>82</v>
      </c>
      <c r="B12" s="3" t="s">
        <v>83</v>
      </c>
      <c r="C12" s="1" t="s">
        <v>4</v>
      </c>
      <c r="D12" s="3" t="s">
        <v>84</v>
      </c>
      <c r="E12" s="1" t="s">
        <v>4</v>
      </c>
      <c r="F12" s="6" t="s">
        <v>85</v>
      </c>
      <c r="G12" s="1" t="s">
        <v>4</v>
      </c>
      <c r="H12" s="6" t="s">
        <v>86</v>
      </c>
      <c r="I12" s="1" t="s">
        <v>4</v>
      </c>
      <c r="J12" s="6" t="s">
        <v>87</v>
      </c>
      <c r="K12" s="1" t="s">
        <v>8</v>
      </c>
      <c r="L12" s="6" t="s">
        <v>88</v>
      </c>
      <c r="M12" s="1" t="s">
        <v>4</v>
      </c>
      <c r="N12" s="6" t="s">
        <v>89</v>
      </c>
      <c r="O12" s="1" t="s">
        <v>4</v>
      </c>
      <c r="P12" s="6" t="s">
        <v>90</v>
      </c>
      <c r="Q12" s="1" t="s">
        <v>8</v>
      </c>
      <c r="R12" s="6" t="s">
        <v>91</v>
      </c>
      <c r="S12" s="1" t="s">
        <v>8</v>
      </c>
      <c r="T12" s="6" t="s">
        <v>92</v>
      </c>
      <c r="U12" s="1" t="s">
        <v>4</v>
      </c>
    </row>
    <row r="13">
      <c r="A13" s="1" t="s">
        <v>65</v>
      </c>
      <c r="B13" s="6" t="s">
        <v>93</v>
      </c>
      <c r="C13" s="1" t="s">
        <v>4</v>
      </c>
      <c r="D13" s="6">
        <v>300.0</v>
      </c>
      <c r="E13" s="1" t="s">
        <v>8</v>
      </c>
      <c r="F13" s="6" t="s">
        <v>94</v>
      </c>
      <c r="G13" s="1" t="s">
        <v>4</v>
      </c>
      <c r="H13" s="6" t="s">
        <v>69</v>
      </c>
      <c r="I13" s="1" t="s">
        <v>8</v>
      </c>
      <c r="J13" s="6" t="s">
        <v>95</v>
      </c>
      <c r="K13" s="1" t="s">
        <v>4</v>
      </c>
      <c r="L13" s="6" t="s">
        <v>96</v>
      </c>
      <c r="M13" s="1" t="s">
        <v>4</v>
      </c>
      <c r="N13" s="6" t="s">
        <v>97</v>
      </c>
      <c r="O13" s="1" t="s">
        <v>8</v>
      </c>
      <c r="P13" s="6" t="s">
        <v>39</v>
      </c>
      <c r="Q13" s="1" t="s">
        <v>8</v>
      </c>
      <c r="R13" s="6" t="s">
        <v>98</v>
      </c>
      <c r="S13" s="1" t="s">
        <v>8</v>
      </c>
      <c r="T13" s="6" t="s">
        <v>99</v>
      </c>
      <c r="U13" s="1" t="s">
        <v>4</v>
      </c>
    </row>
    <row r="14">
      <c r="A14" s="1" t="s">
        <v>100</v>
      </c>
    </row>
    <row r="15">
      <c r="A15" s="1" t="s">
        <v>101</v>
      </c>
      <c r="B15" s="6" t="s">
        <v>83</v>
      </c>
      <c r="C15" s="1" t="s">
        <v>4</v>
      </c>
      <c r="D15" s="6" t="s">
        <v>89</v>
      </c>
      <c r="E15" s="1" t="s">
        <v>4</v>
      </c>
      <c r="F15" s="6" t="s">
        <v>102</v>
      </c>
      <c r="G15" s="1" t="s">
        <v>4</v>
      </c>
      <c r="H15" s="6" t="s">
        <v>103</v>
      </c>
      <c r="I15" s="1" t="s">
        <v>4</v>
      </c>
      <c r="J15" s="6" t="s">
        <v>104</v>
      </c>
      <c r="K15" s="1" t="s">
        <v>4</v>
      </c>
      <c r="L15" s="6" t="s">
        <v>105</v>
      </c>
      <c r="M15" s="1" t="s">
        <v>4</v>
      </c>
      <c r="N15" s="6" t="s">
        <v>106</v>
      </c>
      <c r="O15" s="1" t="s">
        <v>4</v>
      </c>
      <c r="P15" s="6" t="s">
        <v>107</v>
      </c>
      <c r="Q15" s="1" t="s">
        <v>4</v>
      </c>
      <c r="R15" s="6" t="s">
        <v>108</v>
      </c>
      <c r="S15" s="1" t="s">
        <v>4</v>
      </c>
      <c r="T15" s="6" t="s">
        <v>109</v>
      </c>
      <c r="U15" s="1" t="s">
        <v>4</v>
      </c>
    </row>
    <row r="16">
      <c r="A16" s="1" t="s">
        <v>110</v>
      </c>
      <c r="B16" s="6" t="s">
        <v>111</v>
      </c>
      <c r="C16" s="1" t="s">
        <v>4</v>
      </c>
      <c r="D16" s="6" t="s">
        <v>112</v>
      </c>
      <c r="E16" s="1" t="s">
        <v>4</v>
      </c>
      <c r="F16" s="6" t="s">
        <v>91</v>
      </c>
      <c r="G16" s="1" t="s">
        <v>4</v>
      </c>
      <c r="H16" s="6" t="s">
        <v>113</v>
      </c>
      <c r="I16" s="1" t="s">
        <v>4</v>
      </c>
      <c r="J16" s="6" t="s">
        <v>114</v>
      </c>
      <c r="K16" s="1" t="s">
        <v>4</v>
      </c>
      <c r="L16" s="3" t="s">
        <v>115</v>
      </c>
      <c r="M16" s="5" t="s">
        <v>8</v>
      </c>
      <c r="N16" s="6" t="s">
        <v>116</v>
      </c>
      <c r="O16" s="1" t="s">
        <v>4</v>
      </c>
      <c r="P16" s="6" t="s">
        <v>117</v>
      </c>
      <c r="Q16" s="1" t="s">
        <v>4</v>
      </c>
      <c r="R16" s="6" t="s">
        <v>118</v>
      </c>
      <c r="S16" s="1" t="s">
        <v>8</v>
      </c>
      <c r="T16" s="6" t="s">
        <v>119</v>
      </c>
      <c r="U16" s="1" t="s">
        <v>4</v>
      </c>
    </row>
    <row r="17">
      <c r="A17" s="1" t="s">
        <v>120</v>
      </c>
    </row>
    <row r="18">
      <c r="A18" s="1" t="s">
        <v>121</v>
      </c>
      <c r="B18" s="6" t="s">
        <v>122</v>
      </c>
      <c r="C18" s="1" t="s">
        <v>4</v>
      </c>
      <c r="D18" s="6" t="s">
        <v>123</v>
      </c>
      <c r="E18" s="1" t="s">
        <v>4</v>
      </c>
      <c r="F18" s="6" t="s">
        <v>124</v>
      </c>
      <c r="G18" s="1" t="s">
        <v>4</v>
      </c>
      <c r="H18" s="6" t="s">
        <v>125</v>
      </c>
      <c r="I18" s="1" t="s">
        <v>8</v>
      </c>
      <c r="J18" s="6" t="s">
        <v>126</v>
      </c>
      <c r="K18" s="1" t="s">
        <v>4</v>
      </c>
      <c r="L18" s="6" t="s">
        <v>127</v>
      </c>
      <c r="M18" s="1" t="s">
        <v>4</v>
      </c>
      <c r="N18" s="6" t="s">
        <v>128</v>
      </c>
      <c r="O18" s="1" t="s">
        <v>4</v>
      </c>
      <c r="P18" s="6" t="s">
        <v>129</v>
      </c>
      <c r="Q18" s="1" t="s">
        <v>4</v>
      </c>
      <c r="R18" s="6" t="s">
        <v>130</v>
      </c>
      <c r="S18" s="1" t="s">
        <v>4</v>
      </c>
      <c r="T18" s="6" t="s">
        <v>131</v>
      </c>
      <c r="U18" s="1" t="s">
        <v>8</v>
      </c>
    </row>
    <row r="19">
      <c r="A19" s="1" t="s">
        <v>132</v>
      </c>
    </row>
    <row r="20">
      <c r="A20" s="1" t="s">
        <v>133</v>
      </c>
    </row>
    <row r="21">
      <c r="A21" s="1" t="s">
        <v>134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  <col customWidth="1" min="2" max="2" width="15.75"/>
    <col customWidth="1" min="3" max="3" width="11.88"/>
    <col customWidth="1" min="4" max="4" width="19.75"/>
    <col customWidth="1" min="5" max="5" width="12.88"/>
    <col customWidth="1" min="6" max="6" width="16.38"/>
    <col customWidth="1" min="7" max="7" width="12.0"/>
    <col customWidth="1" min="8" max="8" width="11.38"/>
    <col customWidth="1" min="9" max="9" width="13.88"/>
    <col customWidth="1" min="10" max="10" width="14.0"/>
    <col customWidth="1" min="11" max="11" width="13.38"/>
    <col customWidth="1" min="12" max="12" width="17.63"/>
    <col customWidth="1" min="13" max="13" width="15.75"/>
    <col customWidth="1" min="14" max="14" width="15.63"/>
    <col customWidth="1" min="15" max="15" width="12.13"/>
    <col customWidth="1" min="16" max="16" width="12.88"/>
    <col customWidth="1" min="17" max="17" width="13.75"/>
    <col customWidth="1" min="18" max="18" width="14.5"/>
    <col customWidth="1" min="19" max="19" width="13.63"/>
    <col customWidth="1" min="20" max="20" width="14.0"/>
  </cols>
  <sheetData>
    <row r="1">
      <c r="A1" s="1" t="s">
        <v>0</v>
      </c>
      <c r="B1" s="1">
        <v>1.0</v>
      </c>
      <c r="C1" s="1" t="s">
        <v>1</v>
      </c>
      <c r="D1" s="1">
        <v>2.0</v>
      </c>
      <c r="E1" s="1" t="s">
        <v>1</v>
      </c>
      <c r="F1" s="1">
        <v>3.0</v>
      </c>
      <c r="G1" s="1" t="s">
        <v>1</v>
      </c>
      <c r="H1" s="1">
        <v>4.0</v>
      </c>
      <c r="I1" s="1" t="s">
        <v>1</v>
      </c>
      <c r="J1" s="1">
        <v>5.0</v>
      </c>
      <c r="K1" s="1" t="s">
        <v>1</v>
      </c>
      <c r="L1" s="1">
        <v>6.0</v>
      </c>
      <c r="M1" s="1" t="s">
        <v>1</v>
      </c>
      <c r="N1" s="1">
        <v>7.0</v>
      </c>
      <c r="O1" s="1" t="s">
        <v>1</v>
      </c>
      <c r="P1" s="1">
        <v>8.0</v>
      </c>
      <c r="Q1" s="1" t="s">
        <v>1</v>
      </c>
      <c r="R1" s="1">
        <v>9.0</v>
      </c>
      <c r="S1" s="1" t="s">
        <v>1</v>
      </c>
      <c r="T1" s="1">
        <v>10.0</v>
      </c>
      <c r="U1" s="1" t="s">
        <v>1</v>
      </c>
    </row>
    <row r="2">
      <c r="A2" s="2" t="s">
        <v>2</v>
      </c>
      <c r="B2" s="3" t="s">
        <v>3</v>
      </c>
      <c r="C2" s="1" t="s">
        <v>4</v>
      </c>
      <c r="D2" s="1" t="s">
        <v>5</v>
      </c>
      <c r="E2" s="3" t="s">
        <v>4</v>
      </c>
      <c r="F2" s="1" t="s">
        <v>6</v>
      </c>
      <c r="G2" s="3" t="s">
        <v>4</v>
      </c>
      <c r="H2" s="3" t="s">
        <v>7</v>
      </c>
      <c r="I2" s="1" t="s">
        <v>8</v>
      </c>
      <c r="J2" s="3" t="s">
        <v>9</v>
      </c>
      <c r="K2" s="1" t="s">
        <v>4</v>
      </c>
      <c r="L2" s="1" t="s">
        <v>10</v>
      </c>
      <c r="M2" s="4" t="s">
        <v>8</v>
      </c>
      <c r="N2" s="3" t="s">
        <v>11</v>
      </c>
      <c r="O2" s="1" t="s">
        <v>8</v>
      </c>
      <c r="P2" s="1" t="s">
        <v>12</v>
      </c>
      <c r="Q2" s="1" t="s">
        <v>4</v>
      </c>
      <c r="R2" s="3" t="s">
        <v>14</v>
      </c>
      <c r="S2" s="1" t="s">
        <v>8</v>
      </c>
      <c r="T2" s="1">
        <v>300.0</v>
      </c>
      <c r="U2" s="1" t="s">
        <v>8</v>
      </c>
    </row>
    <row r="3">
      <c r="A3" s="1" t="s">
        <v>15</v>
      </c>
      <c r="B3" s="3" t="s">
        <v>16</v>
      </c>
      <c r="C3" s="1" t="s">
        <v>4</v>
      </c>
      <c r="D3" s="3" t="s">
        <v>11</v>
      </c>
      <c r="E3" s="1" t="s">
        <v>4</v>
      </c>
      <c r="F3" s="3" t="s">
        <v>17</v>
      </c>
      <c r="G3" s="1" t="s">
        <v>8</v>
      </c>
      <c r="H3" s="3" t="s">
        <v>18</v>
      </c>
      <c r="I3" s="1" t="s">
        <v>4</v>
      </c>
      <c r="J3" s="3" t="s">
        <v>19</v>
      </c>
      <c r="K3" s="4" t="s">
        <v>8</v>
      </c>
      <c r="L3" s="3" t="s">
        <v>20</v>
      </c>
      <c r="M3" s="1" t="s">
        <v>8</v>
      </c>
      <c r="N3" s="3" t="s">
        <v>21</v>
      </c>
      <c r="O3" s="1" t="s">
        <v>8</v>
      </c>
      <c r="P3" s="3" t="s">
        <v>22</v>
      </c>
      <c r="Q3" s="1" t="s">
        <v>4</v>
      </c>
      <c r="R3" s="3" t="s">
        <v>23</v>
      </c>
      <c r="S3" s="1" t="s">
        <v>4</v>
      </c>
      <c r="T3" s="3" t="s">
        <v>24</v>
      </c>
      <c r="U3" s="1" t="s">
        <v>8</v>
      </c>
    </row>
    <row r="4">
      <c r="A4" s="1" t="s">
        <v>50</v>
      </c>
      <c r="B4" s="3" t="s">
        <v>51</v>
      </c>
      <c r="C4" s="1" t="s">
        <v>4</v>
      </c>
      <c r="D4" s="3" t="s">
        <v>52</v>
      </c>
      <c r="E4" s="1" t="s">
        <v>4</v>
      </c>
      <c r="F4" s="3" t="s">
        <v>54</v>
      </c>
      <c r="G4" s="1" t="s">
        <v>8</v>
      </c>
      <c r="H4" s="3" t="s">
        <v>55</v>
      </c>
      <c r="I4" s="1" t="s">
        <v>8</v>
      </c>
      <c r="J4" s="3" t="s">
        <v>56</v>
      </c>
      <c r="K4" s="1" t="s">
        <v>4</v>
      </c>
      <c r="L4" s="3" t="s">
        <v>58</v>
      </c>
      <c r="M4" s="1" t="s">
        <v>4</v>
      </c>
      <c r="N4" s="3" t="s">
        <v>59</v>
      </c>
      <c r="O4" s="1" t="s">
        <v>4</v>
      </c>
      <c r="P4" s="6" t="s">
        <v>60</v>
      </c>
      <c r="Q4" s="1" t="s">
        <v>4</v>
      </c>
      <c r="R4" s="3" t="s">
        <v>61</v>
      </c>
      <c r="S4" s="1" t="s">
        <v>4</v>
      </c>
      <c r="T4" s="3" t="s">
        <v>63</v>
      </c>
      <c r="U4" s="1" t="s">
        <v>4</v>
      </c>
    </row>
    <row r="5">
      <c r="A5" s="7" t="s">
        <v>67</v>
      </c>
      <c r="B5" s="6" t="s">
        <v>68</v>
      </c>
      <c r="C5" s="1" t="s">
        <v>4</v>
      </c>
      <c r="D5" s="6" t="s">
        <v>69</v>
      </c>
      <c r="E5" s="1" t="s">
        <v>8</v>
      </c>
      <c r="F5" s="6" t="s">
        <v>59</v>
      </c>
      <c r="G5" s="1" t="s">
        <v>4</v>
      </c>
      <c r="H5" s="6" t="s">
        <v>70</v>
      </c>
      <c r="I5" s="1" t="s">
        <v>4</v>
      </c>
      <c r="J5" s="6" t="s">
        <v>32</v>
      </c>
      <c r="K5" s="1" t="s">
        <v>8</v>
      </c>
      <c r="L5" s="3" t="s">
        <v>29</v>
      </c>
      <c r="M5" s="1" t="s">
        <v>8</v>
      </c>
      <c r="N5" s="6" t="s">
        <v>71</v>
      </c>
      <c r="O5" s="1" t="s">
        <v>4</v>
      </c>
      <c r="P5" s="6" t="s">
        <v>72</v>
      </c>
      <c r="Q5" s="1" t="s">
        <v>4</v>
      </c>
      <c r="R5" s="6" t="s">
        <v>73</v>
      </c>
      <c r="S5" s="1" t="s">
        <v>4</v>
      </c>
      <c r="T5" s="6" t="s">
        <v>74</v>
      </c>
      <c r="U5" s="1" t="s">
        <v>4</v>
      </c>
    </row>
    <row r="6">
      <c r="A6" s="1" t="s">
        <v>75</v>
      </c>
      <c r="B6" s="3" t="s">
        <v>26</v>
      </c>
      <c r="C6" s="1" t="s">
        <v>4</v>
      </c>
      <c r="D6" s="3" t="s">
        <v>76</v>
      </c>
      <c r="E6" s="1" t="s">
        <v>4</v>
      </c>
      <c r="F6" s="3" t="s">
        <v>34</v>
      </c>
      <c r="G6" s="1" t="s">
        <v>8</v>
      </c>
      <c r="H6" s="3" t="s">
        <v>27</v>
      </c>
      <c r="I6" s="1" t="s">
        <v>8</v>
      </c>
      <c r="J6" s="3" t="s">
        <v>77</v>
      </c>
      <c r="K6" s="1" t="s">
        <v>4</v>
      </c>
      <c r="L6" s="6" t="s">
        <v>78</v>
      </c>
      <c r="M6" s="1" t="s">
        <v>4</v>
      </c>
      <c r="N6" s="6" t="s">
        <v>79</v>
      </c>
      <c r="O6" s="1" t="s">
        <v>4</v>
      </c>
      <c r="P6" s="6" t="s">
        <v>80</v>
      </c>
      <c r="Q6" s="1" t="s">
        <v>4</v>
      </c>
      <c r="R6" s="6" t="s">
        <v>60</v>
      </c>
      <c r="S6" s="1" t="s">
        <v>4</v>
      </c>
      <c r="T6" s="6" t="s">
        <v>81</v>
      </c>
      <c r="U6" s="1" t="s">
        <v>8</v>
      </c>
    </row>
    <row r="7">
      <c r="A7" s="1" t="s">
        <v>82</v>
      </c>
      <c r="B7" s="3" t="s">
        <v>83</v>
      </c>
      <c r="C7" s="1" t="s">
        <v>4</v>
      </c>
      <c r="D7" s="3" t="s">
        <v>84</v>
      </c>
      <c r="E7" s="1" t="s">
        <v>4</v>
      </c>
      <c r="F7" s="6" t="s">
        <v>85</v>
      </c>
      <c r="G7" s="1" t="s">
        <v>4</v>
      </c>
      <c r="H7" s="6" t="s">
        <v>86</v>
      </c>
      <c r="I7" s="1" t="s">
        <v>4</v>
      </c>
      <c r="J7" s="6" t="s">
        <v>87</v>
      </c>
      <c r="K7" s="1" t="s">
        <v>8</v>
      </c>
      <c r="L7" s="6" t="s">
        <v>88</v>
      </c>
      <c r="M7" s="1" t="s">
        <v>4</v>
      </c>
      <c r="N7" s="6" t="s">
        <v>89</v>
      </c>
      <c r="O7" s="1" t="s">
        <v>4</v>
      </c>
      <c r="P7" s="6" t="s">
        <v>90</v>
      </c>
      <c r="Q7" s="1" t="s">
        <v>8</v>
      </c>
      <c r="R7" s="6" t="s">
        <v>91</v>
      </c>
      <c r="S7" s="1" t="s">
        <v>8</v>
      </c>
      <c r="T7" s="6" t="s">
        <v>92</v>
      </c>
      <c r="U7" s="1" t="s">
        <v>4</v>
      </c>
    </row>
    <row r="8">
      <c r="A8" s="1" t="s">
        <v>65</v>
      </c>
      <c r="B8" s="6" t="s">
        <v>93</v>
      </c>
      <c r="C8" s="1" t="s">
        <v>4</v>
      </c>
      <c r="D8" s="6">
        <v>300.0</v>
      </c>
      <c r="E8" s="1" t="s">
        <v>8</v>
      </c>
      <c r="F8" s="6" t="s">
        <v>94</v>
      </c>
      <c r="G8" s="1" t="s">
        <v>4</v>
      </c>
      <c r="H8" s="6" t="s">
        <v>69</v>
      </c>
      <c r="I8" s="1" t="s">
        <v>8</v>
      </c>
      <c r="J8" s="6" t="s">
        <v>95</v>
      </c>
      <c r="K8" s="1" t="s">
        <v>4</v>
      </c>
      <c r="L8" s="6" t="s">
        <v>96</v>
      </c>
      <c r="M8" s="1" t="s">
        <v>4</v>
      </c>
      <c r="N8" s="6" t="s">
        <v>97</v>
      </c>
      <c r="O8" s="1" t="s">
        <v>8</v>
      </c>
      <c r="P8" s="6" t="s">
        <v>39</v>
      </c>
      <c r="Q8" s="1" t="s">
        <v>8</v>
      </c>
      <c r="R8" s="6" t="s">
        <v>98</v>
      </c>
      <c r="S8" s="1" t="s">
        <v>8</v>
      </c>
      <c r="T8" s="6" t="s">
        <v>99</v>
      </c>
      <c r="U8" s="1" t="s">
        <v>4</v>
      </c>
    </row>
    <row r="9">
      <c r="A9" s="1" t="s">
        <v>101</v>
      </c>
      <c r="B9" s="6" t="s">
        <v>83</v>
      </c>
      <c r="C9" s="1" t="s">
        <v>4</v>
      </c>
      <c r="D9" s="6" t="s">
        <v>89</v>
      </c>
      <c r="E9" s="1" t="s">
        <v>4</v>
      </c>
      <c r="F9" s="6" t="s">
        <v>102</v>
      </c>
      <c r="G9" s="1" t="s">
        <v>4</v>
      </c>
      <c r="H9" s="6" t="s">
        <v>103</v>
      </c>
      <c r="I9" s="1" t="s">
        <v>4</v>
      </c>
      <c r="J9" s="6" t="s">
        <v>104</v>
      </c>
      <c r="K9" s="1" t="s">
        <v>4</v>
      </c>
      <c r="L9" s="6" t="s">
        <v>105</v>
      </c>
      <c r="M9" s="1" t="s">
        <v>4</v>
      </c>
      <c r="N9" s="6" t="s">
        <v>106</v>
      </c>
      <c r="O9" s="1" t="s">
        <v>4</v>
      </c>
      <c r="P9" s="6" t="s">
        <v>107</v>
      </c>
      <c r="Q9" s="1" t="s">
        <v>4</v>
      </c>
      <c r="R9" s="6" t="s">
        <v>108</v>
      </c>
      <c r="S9" s="1" t="s">
        <v>4</v>
      </c>
      <c r="T9" s="6" t="s">
        <v>109</v>
      </c>
      <c r="U9" s="1" t="s">
        <v>4</v>
      </c>
    </row>
    <row r="10">
      <c r="A10" s="1" t="s">
        <v>110</v>
      </c>
      <c r="B10" s="6" t="s">
        <v>111</v>
      </c>
      <c r="C10" s="1" t="s">
        <v>4</v>
      </c>
      <c r="D10" s="6" t="s">
        <v>112</v>
      </c>
      <c r="E10" s="1" t="s">
        <v>4</v>
      </c>
      <c r="F10" s="6" t="s">
        <v>91</v>
      </c>
      <c r="G10" s="1" t="s">
        <v>4</v>
      </c>
      <c r="H10" s="6" t="s">
        <v>113</v>
      </c>
      <c r="I10" s="1" t="s">
        <v>4</v>
      </c>
      <c r="J10" s="6" t="s">
        <v>114</v>
      </c>
      <c r="K10" s="1" t="s">
        <v>4</v>
      </c>
      <c r="L10" s="3" t="s">
        <v>115</v>
      </c>
      <c r="M10" s="5" t="s">
        <v>8</v>
      </c>
      <c r="N10" s="6" t="s">
        <v>116</v>
      </c>
      <c r="O10" s="1" t="s">
        <v>4</v>
      </c>
      <c r="P10" s="6" t="s">
        <v>117</v>
      </c>
      <c r="Q10" s="1" t="s">
        <v>4</v>
      </c>
      <c r="R10" s="6" t="s">
        <v>118</v>
      </c>
      <c r="S10" s="1" t="s">
        <v>8</v>
      </c>
      <c r="T10" s="6" t="s">
        <v>119</v>
      </c>
      <c r="U10" s="1" t="s">
        <v>4</v>
      </c>
    </row>
    <row r="11">
      <c r="A11" s="1" t="s">
        <v>121</v>
      </c>
      <c r="B11" s="6" t="s">
        <v>122</v>
      </c>
      <c r="C11" s="1" t="s">
        <v>4</v>
      </c>
      <c r="D11" s="6" t="s">
        <v>123</v>
      </c>
      <c r="E11" s="1" t="s">
        <v>4</v>
      </c>
      <c r="F11" s="6" t="s">
        <v>124</v>
      </c>
      <c r="G11" s="1" t="s">
        <v>4</v>
      </c>
      <c r="H11" s="6" t="s">
        <v>125</v>
      </c>
      <c r="I11" s="1" t="s">
        <v>8</v>
      </c>
      <c r="J11" s="6" t="s">
        <v>126</v>
      </c>
      <c r="K11" s="1" t="s">
        <v>4</v>
      </c>
      <c r="L11" s="6" t="s">
        <v>127</v>
      </c>
      <c r="M11" s="1" t="s">
        <v>4</v>
      </c>
      <c r="N11" s="6" t="s">
        <v>128</v>
      </c>
      <c r="O11" s="1" t="s">
        <v>4</v>
      </c>
      <c r="P11" s="6" t="s">
        <v>129</v>
      </c>
      <c r="Q11" s="1" t="s">
        <v>4</v>
      </c>
      <c r="R11" s="6" t="s">
        <v>130</v>
      </c>
      <c r="S11" s="1" t="s">
        <v>4</v>
      </c>
      <c r="T11" s="6" t="s">
        <v>131</v>
      </c>
      <c r="U11" s="1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  <col customWidth="1" min="2" max="2" width="17.75"/>
    <col customWidth="1" min="3" max="3" width="15.63"/>
    <col customWidth="1" min="4" max="4" width="14.75"/>
    <col customWidth="1" min="5" max="5" width="6.88"/>
    <col customWidth="1" min="6" max="6" width="7.0"/>
    <col customWidth="1" min="7" max="7" width="7.88"/>
    <col customWidth="1" min="8" max="8" width="5.38"/>
    <col customWidth="1" min="9" max="9" width="11.63"/>
    <col customWidth="1" min="10" max="10" width="5.5"/>
    <col customWidth="1" min="11" max="11" width="11.63"/>
    <col customWidth="1" min="12" max="13" width="11.25"/>
    <col customWidth="1" min="14" max="14" width="7.13"/>
    <col customWidth="1" min="15" max="15" width="7.63"/>
    <col customWidth="1" min="16" max="16" width="7.13"/>
    <col customWidth="1" min="17" max="17" width="9.25"/>
    <col customWidth="1" min="18" max="18" width="7.75"/>
    <col customWidth="1" min="19" max="19" width="9.38"/>
    <col customWidth="1" min="20" max="20" width="8.88"/>
  </cols>
  <sheetData>
    <row r="1">
      <c r="A1" s="1" t="s">
        <v>0</v>
      </c>
      <c r="B1" s="1">
        <v>1.0</v>
      </c>
      <c r="C1" s="1" t="s">
        <v>1</v>
      </c>
      <c r="D1" s="1">
        <v>2.0</v>
      </c>
      <c r="E1" s="1" t="s">
        <v>1</v>
      </c>
      <c r="F1" s="1">
        <v>3.0</v>
      </c>
      <c r="G1" s="1" t="s">
        <v>1</v>
      </c>
      <c r="H1" s="1">
        <v>4.0</v>
      </c>
      <c r="I1" s="1" t="s">
        <v>1</v>
      </c>
      <c r="J1" s="1">
        <v>5.0</v>
      </c>
      <c r="K1" s="1" t="s">
        <v>1</v>
      </c>
      <c r="L1" s="1">
        <v>6.0</v>
      </c>
      <c r="M1" s="1" t="s">
        <v>1</v>
      </c>
      <c r="N1" s="1">
        <v>7.0</v>
      </c>
      <c r="O1" s="1" t="s">
        <v>1</v>
      </c>
      <c r="P1" s="1">
        <v>8.0</v>
      </c>
      <c r="Q1" s="1" t="s">
        <v>1</v>
      </c>
      <c r="R1" s="1">
        <v>9.0</v>
      </c>
      <c r="S1" s="1" t="s">
        <v>1</v>
      </c>
      <c r="T1" s="1">
        <v>10.0</v>
      </c>
    </row>
    <row r="2">
      <c r="A2" s="2" t="s">
        <v>2</v>
      </c>
      <c r="B2" s="3" t="s">
        <v>3</v>
      </c>
      <c r="C2" s="1" t="s">
        <v>4</v>
      </c>
      <c r="D2" s="1" t="s">
        <v>5</v>
      </c>
      <c r="E2" s="3" t="s">
        <v>4</v>
      </c>
      <c r="F2" s="1" t="s">
        <v>6</v>
      </c>
      <c r="G2" s="3" t="s">
        <v>4</v>
      </c>
      <c r="H2" s="3" t="s">
        <v>7</v>
      </c>
      <c r="I2" s="1" t="s">
        <v>8</v>
      </c>
      <c r="J2" s="3" t="s">
        <v>9</v>
      </c>
      <c r="K2" s="1" t="s">
        <v>4</v>
      </c>
      <c r="L2" s="1" t="s">
        <v>10</v>
      </c>
      <c r="M2" s="5" t="s">
        <v>4</v>
      </c>
      <c r="N2" s="3" t="s">
        <v>11</v>
      </c>
      <c r="O2" s="1" t="s">
        <v>8</v>
      </c>
      <c r="P2" s="1" t="s">
        <v>12</v>
      </c>
      <c r="Q2" s="1" t="s">
        <v>4</v>
      </c>
      <c r="R2" s="3" t="s">
        <v>14</v>
      </c>
      <c r="S2" s="1" t="s">
        <v>8</v>
      </c>
      <c r="T2" s="1">
        <v>300.0</v>
      </c>
      <c r="U2" s="1" t="s">
        <v>8</v>
      </c>
    </row>
    <row r="3">
      <c r="A3" s="1" t="s">
        <v>15</v>
      </c>
      <c r="B3" s="3" t="s">
        <v>16</v>
      </c>
      <c r="C3" s="1" t="s">
        <v>4</v>
      </c>
      <c r="D3" s="3" t="s">
        <v>11</v>
      </c>
      <c r="E3" s="1" t="s">
        <v>4</v>
      </c>
      <c r="F3" s="3" t="s">
        <v>17</v>
      </c>
      <c r="G3" s="1" t="s">
        <v>4</v>
      </c>
      <c r="H3" s="3" t="s">
        <v>18</v>
      </c>
      <c r="I3" s="1" t="s">
        <v>4</v>
      </c>
      <c r="J3" s="3" t="s">
        <v>19</v>
      </c>
      <c r="K3" s="5" t="s">
        <v>4</v>
      </c>
      <c r="L3" s="3" t="s">
        <v>20</v>
      </c>
      <c r="M3" s="1" t="s">
        <v>8</v>
      </c>
      <c r="N3" s="3" t="s">
        <v>21</v>
      </c>
      <c r="O3" s="1" t="s">
        <v>8</v>
      </c>
      <c r="P3" s="3" t="s">
        <v>22</v>
      </c>
      <c r="Q3" s="1" t="s">
        <v>4</v>
      </c>
      <c r="R3" s="3" t="s">
        <v>23</v>
      </c>
      <c r="S3" s="1" t="s">
        <v>4</v>
      </c>
      <c r="T3" s="3" t="s">
        <v>24</v>
      </c>
      <c r="U3" s="1" t="s">
        <v>8</v>
      </c>
    </row>
    <row r="4">
      <c r="A4" s="1" t="s">
        <v>135</v>
      </c>
      <c r="B4" s="3" t="s">
        <v>26</v>
      </c>
      <c r="C4" s="5" t="s">
        <v>8</v>
      </c>
      <c r="D4" s="3" t="s">
        <v>27</v>
      </c>
      <c r="E4" s="1" t="s">
        <v>8</v>
      </c>
      <c r="F4" s="3" t="s">
        <v>28</v>
      </c>
      <c r="G4" s="1" t="s">
        <v>8</v>
      </c>
      <c r="H4" s="3" t="s">
        <v>29</v>
      </c>
      <c r="I4" s="1" t="s">
        <v>8</v>
      </c>
      <c r="J4" s="3" t="s">
        <v>30</v>
      </c>
      <c r="K4" s="1" t="s">
        <v>8</v>
      </c>
      <c r="L4" s="3" t="s">
        <v>31</v>
      </c>
      <c r="M4" s="1" t="s">
        <v>4</v>
      </c>
      <c r="N4" s="3" t="s">
        <v>32</v>
      </c>
      <c r="O4" s="1" t="s">
        <v>8</v>
      </c>
      <c r="P4" s="3" t="s">
        <v>33</v>
      </c>
      <c r="Q4" s="1" t="s">
        <v>8</v>
      </c>
      <c r="R4" s="3" t="s">
        <v>34</v>
      </c>
      <c r="S4" s="1" t="s">
        <v>8</v>
      </c>
      <c r="T4" s="3" t="s">
        <v>35</v>
      </c>
      <c r="U4" s="1" t="s">
        <v>4</v>
      </c>
    </row>
    <row r="5">
      <c r="A5" s="1" t="s">
        <v>36</v>
      </c>
      <c r="B5" s="3" t="s">
        <v>37</v>
      </c>
      <c r="C5" s="1" t="s">
        <v>4</v>
      </c>
      <c r="D5" s="3" t="s">
        <v>39</v>
      </c>
      <c r="E5" s="5" t="s">
        <v>8</v>
      </c>
      <c r="F5" s="3" t="s">
        <v>40</v>
      </c>
      <c r="G5" s="5" t="s">
        <v>8</v>
      </c>
      <c r="H5" s="3" t="s">
        <v>42</v>
      </c>
      <c r="I5" s="1" t="s">
        <v>8</v>
      </c>
      <c r="J5" s="3" t="s">
        <v>44</v>
      </c>
      <c r="K5" s="1" t="s">
        <v>8</v>
      </c>
      <c r="L5" s="6">
        <v>300.0</v>
      </c>
      <c r="M5" s="5" t="s">
        <v>8</v>
      </c>
      <c r="N5" s="3">
        <v>1911.0</v>
      </c>
      <c r="O5" s="5" t="s">
        <v>8</v>
      </c>
      <c r="P5" s="3" t="s">
        <v>45</v>
      </c>
      <c r="Q5" s="1" t="s">
        <v>8</v>
      </c>
      <c r="R5" s="3" t="s">
        <v>46</v>
      </c>
      <c r="S5" s="1" t="s">
        <v>8</v>
      </c>
      <c r="T5" s="3" t="s">
        <v>48</v>
      </c>
      <c r="U5" s="1" t="s">
        <v>8</v>
      </c>
    </row>
    <row r="6">
      <c r="A6" s="1" t="s">
        <v>50</v>
      </c>
      <c r="B6" s="3" t="s">
        <v>51</v>
      </c>
      <c r="C6" s="1" t="s">
        <v>4</v>
      </c>
      <c r="D6" s="3" t="s">
        <v>52</v>
      </c>
      <c r="E6" s="1" t="s">
        <v>4</v>
      </c>
      <c r="F6" s="3" t="s">
        <v>54</v>
      </c>
      <c r="G6" s="1" t="s">
        <v>8</v>
      </c>
      <c r="H6" s="3" t="s">
        <v>55</v>
      </c>
      <c r="I6" s="1" t="s">
        <v>8</v>
      </c>
      <c r="J6" s="3" t="s">
        <v>56</v>
      </c>
      <c r="K6" s="1" t="s">
        <v>4</v>
      </c>
      <c r="L6" s="3" t="s">
        <v>58</v>
      </c>
      <c r="M6" s="1" t="s">
        <v>4</v>
      </c>
      <c r="N6" s="3" t="s">
        <v>59</v>
      </c>
      <c r="O6" s="1" t="s">
        <v>4</v>
      </c>
      <c r="P6" s="6" t="s">
        <v>60</v>
      </c>
      <c r="Q6" s="1" t="s">
        <v>4</v>
      </c>
      <c r="R6" s="3" t="s">
        <v>61</v>
      </c>
      <c r="S6" s="1" t="s">
        <v>4</v>
      </c>
      <c r="T6" s="3" t="s">
        <v>63</v>
      </c>
      <c r="U6" s="1" t="s">
        <v>4</v>
      </c>
    </row>
    <row r="7">
      <c r="A7" s="1" t="s">
        <v>64</v>
      </c>
    </row>
    <row r="8">
      <c r="A8" s="1" t="s">
        <v>65</v>
      </c>
    </row>
    <row r="9">
      <c r="A9" s="1" t="s">
        <v>66</v>
      </c>
    </row>
    <row r="10">
      <c r="A10" s="7" t="s">
        <v>136</v>
      </c>
      <c r="B10" s="6" t="s">
        <v>68</v>
      </c>
      <c r="C10" s="1" t="s">
        <v>4</v>
      </c>
      <c r="D10" s="6" t="s">
        <v>69</v>
      </c>
      <c r="E10" s="1" t="s">
        <v>4</v>
      </c>
      <c r="F10" s="6" t="s">
        <v>59</v>
      </c>
      <c r="G10" s="1" t="s">
        <v>4</v>
      </c>
      <c r="H10" s="6" t="s">
        <v>70</v>
      </c>
      <c r="I10" s="1" t="s">
        <v>4</v>
      </c>
      <c r="J10" s="6" t="s">
        <v>32</v>
      </c>
      <c r="K10" s="1" t="s">
        <v>8</v>
      </c>
      <c r="L10" s="3" t="s">
        <v>29</v>
      </c>
      <c r="M10" s="1" t="s">
        <v>8</v>
      </c>
      <c r="N10" s="6" t="s">
        <v>71</v>
      </c>
      <c r="O10" s="1" t="s">
        <v>4</v>
      </c>
      <c r="P10" s="6" t="s">
        <v>72</v>
      </c>
      <c r="Q10" s="1" t="s">
        <v>4</v>
      </c>
      <c r="R10" s="6" t="s">
        <v>73</v>
      </c>
      <c r="S10" s="1" t="s">
        <v>4</v>
      </c>
      <c r="T10" s="6" t="s">
        <v>74</v>
      </c>
      <c r="U10" s="1" t="s">
        <v>4</v>
      </c>
    </row>
    <row r="11">
      <c r="A11" s="1" t="s">
        <v>137</v>
      </c>
      <c r="B11" s="3" t="s">
        <v>26</v>
      </c>
      <c r="C11" s="1" t="s">
        <v>8</v>
      </c>
      <c r="D11" s="6" t="s">
        <v>76</v>
      </c>
      <c r="E11" s="1" t="s">
        <v>4</v>
      </c>
      <c r="F11" s="6" t="s">
        <v>34</v>
      </c>
      <c r="G11" s="1" t="s">
        <v>8</v>
      </c>
      <c r="H11" s="6" t="s">
        <v>27</v>
      </c>
      <c r="I11" s="1" t="s">
        <v>8</v>
      </c>
      <c r="J11" s="6" t="s">
        <v>77</v>
      </c>
      <c r="K11" s="1" t="s">
        <v>4</v>
      </c>
      <c r="L11" s="6" t="s">
        <v>78</v>
      </c>
      <c r="M11" s="1" t="s">
        <v>4</v>
      </c>
      <c r="N11" s="6" t="s">
        <v>79</v>
      </c>
      <c r="O11" s="1" t="s">
        <v>4</v>
      </c>
      <c r="P11" s="6" t="s">
        <v>80</v>
      </c>
      <c r="Q11" s="1" t="s">
        <v>4</v>
      </c>
      <c r="R11" s="6" t="s">
        <v>60</v>
      </c>
      <c r="S11" s="1" t="s">
        <v>4</v>
      </c>
      <c r="T11" s="6" t="s">
        <v>81</v>
      </c>
      <c r="U11" s="1" t="s">
        <v>8</v>
      </c>
    </row>
    <row r="12">
      <c r="A12" s="1" t="s">
        <v>82</v>
      </c>
      <c r="B12" s="3" t="s">
        <v>83</v>
      </c>
      <c r="C12" s="1" t="s">
        <v>4</v>
      </c>
      <c r="D12" s="6" t="s">
        <v>84</v>
      </c>
      <c r="E12" s="1" t="s">
        <v>4</v>
      </c>
      <c r="F12" s="6" t="s">
        <v>85</v>
      </c>
      <c r="G12" s="1" t="s">
        <v>4</v>
      </c>
      <c r="H12" s="6" t="s">
        <v>86</v>
      </c>
      <c r="I12" s="1" t="s">
        <v>4</v>
      </c>
      <c r="J12" s="6" t="s">
        <v>87</v>
      </c>
      <c r="K12" s="1" t="s">
        <v>8</v>
      </c>
      <c r="L12" s="6" t="s">
        <v>88</v>
      </c>
      <c r="M12" s="1" t="s">
        <v>4</v>
      </c>
      <c r="N12" s="6" t="s">
        <v>89</v>
      </c>
      <c r="O12" s="1" t="s">
        <v>4</v>
      </c>
      <c r="P12" s="6" t="s">
        <v>90</v>
      </c>
      <c r="Q12" s="1" t="s">
        <v>8</v>
      </c>
      <c r="R12" s="6" t="s">
        <v>91</v>
      </c>
      <c r="S12" s="1" t="s">
        <v>8</v>
      </c>
      <c r="T12" s="6" t="s">
        <v>92</v>
      </c>
      <c r="U12" s="1" t="s">
        <v>4</v>
      </c>
    </row>
    <row r="13">
      <c r="A13" s="1" t="s">
        <v>65</v>
      </c>
      <c r="B13" s="6" t="s">
        <v>93</v>
      </c>
      <c r="C13" s="1" t="s">
        <v>4</v>
      </c>
      <c r="D13" s="6">
        <v>300.0</v>
      </c>
      <c r="E13" s="1" t="s">
        <v>8</v>
      </c>
      <c r="F13" s="6" t="s">
        <v>94</v>
      </c>
      <c r="G13" s="1" t="s">
        <v>4</v>
      </c>
      <c r="H13" s="6" t="s">
        <v>69</v>
      </c>
      <c r="I13" s="1" t="s">
        <v>8</v>
      </c>
      <c r="J13" s="6" t="s">
        <v>95</v>
      </c>
      <c r="K13" s="1" t="s">
        <v>4</v>
      </c>
      <c r="L13" s="6" t="s">
        <v>96</v>
      </c>
      <c r="M13" s="1" t="s">
        <v>4</v>
      </c>
      <c r="N13" s="6" t="s">
        <v>97</v>
      </c>
      <c r="O13" s="1" t="s">
        <v>8</v>
      </c>
      <c r="P13" s="6" t="s">
        <v>39</v>
      </c>
      <c r="Q13" s="1" t="s">
        <v>8</v>
      </c>
      <c r="R13" s="6" t="s">
        <v>98</v>
      </c>
      <c r="S13" s="1" t="s">
        <v>8</v>
      </c>
      <c r="T13" s="6" t="s">
        <v>99</v>
      </c>
      <c r="U13" s="1" t="s">
        <v>4</v>
      </c>
    </row>
    <row r="14">
      <c r="A14" s="1" t="s">
        <v>100</v>
      </c>
      <c r="B14" s="6">
        <v>300.0</v>
      </c>
      <c r="C14" s="1" t="s">
        <v>8</v>
      </c>
      <c r="D14" s="6" t="s">
        <v>77</v>
      </c>
      <c r="E14" s="1" t="s">
        <v>4</v>
      </c>
      <c r="F14" s="6" t="s">
        <v>26</v>
      </c>
      <c r="G14" s="1" t="s">
        <v>8</v>
      </c>
      <c r="H14" s="6" t="s">
        <v>95</v>
      </c>
      <c r="I14" s="1" t="s">
        <v>4</v>
      </c>
      <c r="J14" s="6" t="s">
        <v>97</v>
      </c>
      <c r="K14" s="1" t="s">
        <v>8</v>
      </c>
      <c r="L14" s="6" t="s">
        <v>39</v>
      </c>
      <c r="M14" s="1" t="s">
        <v>8</v>
      </c>
      <c r="N14" s="6" t="s">
        <v>60</v>
      </c>
      <c r="O14" s="1" t="s">
        <v>4</v>
      </c>
      <c r="P14" s="6" t="s">
        <v>76</v>
      </c>
      <c r="Q14" s="1" t="s">
        <v>4</v>
      </c>
      <c r="R14" s="6" t="s">
        <v>138</v>
      </c>
      <c r="S14" s="1" t="s">
        <v>4</v>
      </c>
      <c r="T14" s="6" t="s">
        <v>93</v>
      </c>
      <c r="U14" s="1" t="s">
        <v>4</v>
      </c>
    </row>
    <row r="15">
      <c r="A15" s="1" t="s">
        <v>101</v>
      </c>
      <c r="B15" s="6" t="s">
        <v>83</v>
      </c>
      <c r="C15" s="1" t="s">
        <v>4</v>
      </c>
      <c r="D15" s="6" t="s">
        <v>89</v>
      </c>
      <c r="E15" s="1" t="s">
        <v>4</v>
      </c>
      <c r="F15" s="6" t="s">
        <v>102</v>
      </c>
      <c r="G15" s="1" t="s">
        <v>4</v>
      </c>
      <c r="H15" s="6" t="s">
        <v>103</v>
      </c>
      <c r="I15" s="1" t="s">
        <v>4</v>
      </c>
      <c r="J15" s="6" t="s">
        <v>104</v>
      </c>
      <c r="K15" s="1" t="s">
        <v>4</v>
      </c>
      <c r="L15" s="6" t="s">
        <v>105</v>
      </c>
      <c r="M15" s="1" t="s">
        <v>4</v>
      </c>
      <c r="N15" s="6" t="s">
        <v>106</v>
      </c>
      <c r="O15" s="1" t="s">
        <v>4</v>
      </c>
      <c r="P15" s="6" t="s">
        <v>107</v>
      </c>
      <c r="Q15" s="1" t="s">
        <v>4</v>
      </c>
      <c r="R15" s="6" t="s">
        <v>108</v>
      </c>
      <c r="S15" s="1" t="s">
        <v>4</v>
      </c>
      <c r="T15" s="6" t="s">
        <v>109</v>
      </c>
      <c r="U15" s="1" t="s">
        <v>4</v>
      </c>
    </row>
    <row r="16">
      <c r="A16" s="1" t="s">
        <v>110</v>
      </c>
      <c r="B16" s="6" t="s">
        <v>111</v>
      </c>
      <c r="C16" s="1" t="s">
        <v>4</v>
      </c>
      <c r="D16" s="6" t="s">
        <v>112</v>
      </c>
      <c r="E16" s="1" t="s">
        <v>4</v>
      </c>
      <c r="F16" s="6" t="s">
        <v>91</v>
      </c>
      <c r="G16" s="1" t="s">
        <v>4</v>
      </c>
      <c r="H16" s="6" t="s">
        <v>113</v>
      </c>
      <c r="I16" s="1" t="s">
        <v>4</v>
      </c>
      <c r="J16" s="6" t="s">
        <v>114</v>
      </c>
      <c r="K16" s="1" t="s">
        <v>4</v>
      </c>
      <c r="L16" s="8" t="s">
        <v>115</v>
      </c>
      <c r="M16" s="5" t="s">
        <v>8</v>
      </c>
      <c r="N16" s="6" t="s">
        <v>116</v>
      </c>
      <c r="O16" s="1" t="s">
        <v>4</v>
      </c>
      <c r="P16" s="6" t="s">
        <v>117</v>
      </c>
      <c r="Q16" s="1" t="s">
        <v>4</v>
      </c>
      <c r="R16" s="6" t="s">
        <v>118</v>
      </c>
      <c r="S16" s="1" t="s">
        <v>8</v>
      </c>
      <c r="T16" s="6" t="s">
        <v>119</v>
      </c>
      <c r="U16" s="1" t="s">
        <v>4</v>
      </c>
    </row>
    <row r="17">
      <c r="A17" s="1" t="s">
        <v>120</v>
      </c>
      <c r="B17" s="6" t="s">
        <v>139</v>
      </c>
      <c r="C17" s="1" t="s">
        <v>4</v>
      </c>
      <c r="D17" s="6" t="s">
        <v>140</v>
      </c>
      <c r="E17" s="1" t="s">
        <v>4</v>
      </c>
      <c r="F17" s="6" t="s">
        <v>141</v>
      </c>
      <c r="G17" s="1" t="s">
        <v>4</v>
      </c>
      <c r="H17" s="6" t="s">
        <v>123</v>
      </c>
      <c r="I17" s="1" t="s">
        <v>4</v>
      </c>
      <c r="J17" s="6" t="s">
        <v>142</v>
      </c>
      <c r="K17" s="1" t="s">
        <v>4</v>
      </c>
      <c r="L17" s="6" t="s">
        <v>143</v>
      </c>
      <c r="M17" s="1" t="s">
        <v>4</v>
      </c>
      <c r="N17" s="6" t="s">
        <v>144</v>
      </c>
      <c r="O17" s="1" t="s">
        <v>4</v>
      </c>
      <c r="P17" s="6" t="s">
        <v>129</v>
      </c>
      <c r="Q17" s="1" t="s">
        <v>4</v>
      </c>
      <c r="R17" s="6" t="s">
        <v>145</v>
      </c>
      <c r="S17" s="1" t="s">
        <v>8</v>
      </c>
      <c r="T17" s="6" t="s">
        <v>146</v>
      </c>
      <c r="U17" s="1" t="s">
        <v>4</v>
      </c>
    </row>
    <row r="18">
      <c r="A18" s="1" t="s">
        <v>121</v>
      </c>
      <c r="B18" s="6" t="s">
        <v>122</v>
      </c>
      <c r="C18" s="1" t="s">
        <v>4</v>
      </c>
      <c r="D18" s="6" t="s">
        <v>123</v>
      </c>
      <c r="E18" s="1" t="s">
        <v>4</v>
      </c>
      <c r="F18" s="6" t="s">
        <v>124</v>
      </c>
      <c r="G18" s="1" t="s">
        <v>4</v>
      </c>
      <c r="H18" s="6" t="s">
        <v>125</v>
      </c>
      <c r="I18" s="1" t="s">
        <v>8</v>
      </c>
      <c r="J18" s="6" t="s">
        <v>126</v>
      </c>
      <c r="K18" s="1" t="s">
        <v>4</v>
      </c>
      <c r="L18" s="6" t="s">
        <v>127</v>
      </c>
      <c r="M18" s="1" t="s">
        <v>4</v>
      </c>
      <c r="N18" s="6" t="s">
        <v>128</v>
      </c>
      <c r="O18" s="1" t="s">
        <v>4</v>
      </c>
      <c r="P18" s="6" t="s">
        <v>129</v>
      </c>
      <c r="Q18" s="1" t="s">
        <v>4</v>
      </c>
      <c r="R18" s="6" t="s">
        <v>130</v>
      </c>
      <c r="S18" s="1" t="s">
        <v>4</v>
      </c>
      <c r="T18" s="6" t="s">
        <v>131</v>
      </c>
      <c r="U18" s="1" t="s">
        <v>8</v>
      </c>
    </row>
    <row r="19">
      <c r="A19" s="1" t="s">
        <v>132</v>
      </c>
      <c r="B19" s="6" t="s">
        <v>92</v>
      </c>
      <c r="C19" s="1" t="s">
        <v>4</v>
      </c>
      <c r="D19" s="6" t="s">
        <v>97</v>
      </c>
      <c r="E19" s="1" t="s">
        <v>4</v>
      </c>
      <c r="F19" s="6" t="s">
        <v>32</v>
      </c>
      <c r="G19" s="1" t="s">
        <v>8</v>
      </c>
      <c r="H19" s="6" t="s">
        <v>147</v>
      </c>
      <c r="I19" s="1" t="s">
        <v>4</v>
      </c>
      <c r="J19" s="6" t="s">
        <v>27</v>
      </c>
      <c r="K19" s="1" t="s">
        <v>8</v>
      </c>
      <c r="L19" s="6">
        <v>1911.0</v>
      </c>
      <c r="M19" s="1" t="s">
        <v>8</v>
      </c>
      <c r="N19" s="6" t="s">
        <v>148</v>
      </c>
      <c r="O19" s="1" t="s">
        <v>4</v>
      </c>
      <c r="P19" s="6" t="s">
        <v>39</v>
      </c>
      <c r="Q19" s="1" t="s">
        <v>8</v>
      </c>
      <c r="R19" s="6" t="s">
        <v>149</v>
      </c>
      <c r="S19" s="1" t="s">
        <v>8</v>
      </c>
      <c r="T19" s="6" t="s">
        <v>150</v>
      </c>
      <c r="U19" s="1" t="s">
        <v>8</v>
      </c>
    </row>
    <row r="20">
      <c r="A20" s="4" t="s">
        <v>133</v>
      </c>
      <c r="B20" s="6" t="s">
        <v>26</v>
      </c>
      <c r="C20" s="1" t="s">
        <v>8</v>
      </c>
      <c r="D20" s="6" t="s">
        <v>151</v>
      </c>
      <c r="E20" s="1" t="s">
        <v>8</v>
      </c>
      <c r="F20" s="6" t="s">
        <v>152</v>
      </c>
      <c r="G20" s="1" t="s">
        <v>8</v>
      </c>
      <c r="H20" s="6" t="s">
        <v>123</v>
      </c>
      <c r="I20" s="1" t="s">
        <v>8</v>
      </c>
      <c r="J20" s="6" t="s">
        <v>153</v>
      </c>
      <c r="K20" s="1" t="s">
        <v>8</v>
      </c>
      <c r="L20" s="6" t="s">
        <v>154</v>
      </c>
      <c r="M20" s="1" t="s">
        <v>8</v>
      </c>
      <c r="N20" s="6" t="s">
        <v>155</v>
      </c>
      <c r="O20" s="1" t="s">
        <v>8</v>
      </c>
      <c r="P20" s="6" t="s">
        <v>81</v>
      </c>
      <c r="Q20" s="1" t="s">
        <v>4</v>
      </c>
      <c r="R20" s="6" t="s">
        <v>156</v>
      </c>
      <c r="S20" s="1" t="s">
        <v>4</v>
      </c>
      <c r="T20" s="6" t="s">
        <v>157</v>
      </c>
      <c r="U20" s="1" t="s">
        <v>8</v>
      </c>
    </row>
    <row r="21">
      <c r="A21" s="1" t="s">
        <v>158</v>
      </c>
      <c r="B21" s="6" t="s">
        <v>159</v>
      </c>
      <c r="C21" s="1" t="s">
        <v>4</v>
      </c>
      <c r="D21" s="6" t="s">
        <v>151</v>
      </c>
      <c r="E21" s="1" t="s">
        <v>4</v>
      </c>
      <c r="F21" s="6" t="s">
        <v>160</v>
      </c>
      <c r="G21" s="1" t="s">
        <v>8</v>
      </c>
      <c r="H21" s="6" t="s">
        <v>161</v>
      </c>
      <c r="I21" s="1" t="s">
        <v>4</v>
      </c>
      <c r="J21" s="6" t="s">
        <v>162</v>
      </c>
      <c r="K21" s="1" t="s">
        <v>4</v>
      </c>
      <c r="L21" s="6" t="s">
        <v>163</v>
      </c>
      <c r="M21" s="1" t="s">
        <v>4</v>
      </c>
      <c r="N21" s="6" t="s">
        <v>28</v>
      </c>
      <c r="O21" s="1" t="s">
        <v>8</v>
      </c>
      <c r="P21" s="6" t="s">
        <v>164</v>
      </c>
      <c r="Q21" s="1" t="s">
        <v>4</v>
      </c>
      <c r="R21" s="6" t="s">
        <v>165</v>
      </c>
      <c r="S21" s="1" t="s">
        <v>8</v>
      </c>
      <c r="T21" s="6" t="s">
        <v>166</v>
      </c>
      <c r="U21" s="1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2" max="2" width="17.75"/>
    <col customWidth="1" min="3" max="3" width="15.63"/>
    <col customWidth="1" min="4" max="4" width="14.75"/>
    <col customWidth="1" min="5" max="5" width="6.88"/>
    <col customWidth="1" min="6" max="6" width="7.0"/>
    <col customWidth="1" min="7" max="7" width="7.88"/>
    <col customWidth="1" min="8" max="8" width="5.38"/>
    <col customWidth="1" min="9" max="9" width="11.63"/>
    <col customWidth="1" min="10" max="10" width="5.5"/>
    <col customWidth="1" min="11" max="11" width="11.63"/>
    <col customWidth="1" min="12" max="13" width="11.25"/>
    <col customWidth="1" min="14" max="14" width="7.13"/>
    <col customWidth="1" min="15" max="15" width="7.63"/>
    <col customWidth="1" min="16" max="16" width="7.13"/>
    <col customWidth="1" min="17" max="17" width="9.25"/>
    <col customWidth="1" min="18" max="18" width="7.75"/>
    <col customWidth="1" min="19" max="19" width="9.38"/>
    <col customWidth="1" min="20" max="20" width="8.88"/>
  </cols>
  <sheetData>
    <row r="1">
      <c r="A1" s="1" t="s">
        <v>0</v>
      </c>
      <c r="B1" s="1">
        <v>1.0</v>
      </c>
      <c r="C1" s="1" t="s">
        <v>1</v>
      </c>
      <c r="D1" s="1">
        <v>2.0</v>
      </c>
      <c r="E1" s="1" t="s">
        <v>1</v>
      </c>
      <c r="F1" s="1">
        <v>3.0</v>
      </c>
      <c r="G1" s="1" t="s">
        <v>1</v>
      </c>
      <c r="H1" s="1">
        <v>4.0</v>
      </c>
      <c r="I1" s="1" t="s">
        <v>1</v>
      </c>
      <c r="J1" s="1">
        <v>5.0</v>
      </c>
      <c r="K1" s="1" t="s">
        <v>1</v>
      </c>
      <c r="L1" s="1">
        <v>6.0</v>
      </c>
      <c r="M1" s="1" t="s">
        <v>1</v>
      </c>
      <c r="N1" s="1">
        <v>7.0</v>
      </c>
      <c r="O1" s="1" t="s">
        <v>1</v>
      </c>
      <c r="P1" s="1">
        <v>8.0</v>
      </c>
      <c r="Q1" s="1" t="s">
        <v>1</v>
      </c>
      <c r="R1" s="1">
        <v>9.0</v>
      </c>
      <c r="S1" s="1" t="s">
        <v>1</v>
      </c>
      <c r="T1" s="1">
        <v>10.0</v>
      </c>
    </row>
    <row r="2">
      <c r="A2" s="2" t="s">
        <v>2</v>
      </c>
      <c r="B2" s="3" t="s">
        <v>3</v>
      </c>
      <c r="C2" s="1" t="s">
        <v>4</v>
      </c>
      <c r="D2" s="1" t="s">
        <v>5</v>
      </c>
      <c r="E2" s="3" t="s">
        <v>4</v>
      </c>
      <c r="F2" s="1" t="s">
        <v>6</v>
      </c>
      <c r="G2" s="3" t="s">
        <v>4</v>
      </c>
      <c r="H2" s="3" t="s">
        <v>7</v>
      </c>
      <c r="I2" s="1" t="s">
        <v>8</v>
      </c>
      <c r="J2" s="3" t="s">
        <v>9</v>
      </c>
      <c r="K2" s="1" t="s">
        <v>4</v>
      </c>
      <c r="L2" s="1" t="s">
        <v>10</v>
      </c>
      <c r="M2" s="5" t="s">
        <v>4</v>
      </c>
      <c r="N2" s="3" t="s">
        <v>11</v>
      </c>
      <c r="O2" s="1" t="s">
        <v>8</v>
      </c>
      <c r="P2" s="1" t="s">
        <v>12</v>
      </c>
      <c r="Q2" s="1" t="s">
        <v>4</v>
      </c>
      <c r="R2" s="3" t="s">
        <v>14</v>
      </c>
      <c r="S2" s="1" t="s">
        <v>8</v>
      </c>
      <c r="T2" s="1">
        <v>300.0</v>
      </c>
      <c r="U2" s="1" t="s">
        <v>8</v>
      </c>
    </row>
    <row r="3">
      <c r="A3" s="1" t="s">
        <v>15</v>
      </c>
      <c r="B3" s="3" t="s">
        <v>16</v>
      </c>
      <c r="C3" s="1" t="s">
        <v>4</v>
      </c>
      <c r="D3" s="3" t="s">
        <v>11</v>
      </c>
      <c r="E3" s="1" t="s">
        <v>4</v>
      </c>
      <c r="F3" s="3" t="s">
        <v>17</v>
      </c>
      <c r="G3" s="1" t="s">
        <v>4</v>
      </c>
      <c r="H3" s="3" t="s">
        <v>18</v>
      </c>
      <c r="I3" s="1" t="s">
        <v>4</v>
      </c>
      <c r="J3" s="3" t="s">
        <v>19</v>
      </c>
      <c r="K3" s="5" t="s">
        <v>4</v>
      </c>
      <c r="L3" s="3" t="s">
        <v>20</v>
      </c>
      <c r="M3" s="1" t="s">
        <v>8</v>
      </c>
      <c r="N3" s="3" t="s">
        <v>21</v>
      </c>
      <c r="O3" s="1" t="s">
        <v>8</v>
      </c>
      <c r="P3" s="3" t="s">
        <v>22</v>
      </c>
      <c r="Q3" s="1" t="s">
        <v>4</v>
      </c>
      <c r="R3" s="3" t="s">
        <v>23</v>
      </c>
      <c r="S3" s="1" t="s">
        <v>4</v>
      </c>
      <c r="T3" s="3" t="s">
        <v>24</v>
      </c>
      <c r="U3" s="1" t="s">
        <v>8</v>
      </c>
    </row>
    <row r="4">
      <c r="A4" s="1" t="s">
        <v>50</v>
      </c>
      <c r="B4" s="3" t="s">
        <v>51</v>
      </c>
      <c r="C4" s="1" t="s">
        <v>4</v>
      </c>
      <c r="D4" s="3" t="s">
        <v>52</v>
      </c>
      <c r="E4" s="1" t="s">
        <v>4</v>
      </c>
      <c r="F4" s="3" t="s">
        <v>54</v>
      </c>
      <c r="G4" s="1" t="s">
        <v>8</v>
      </c>
      <c r="H4" s="3" t="s">
        <v>55</v>
      </c>
      <c r="I4" s="1" t="s">
        <v>8</v>
      </c>
      <c r="J4" s="3" t="s">
        <v>56</v>
      </c>
      <c r="K4" s="1" t="s">
        <v>4</v>
      </c>
      <c r="L4" s="3" t="s">
        <v>58</v>
      </c>
      <c r="M4" s="1" t="s">
        <v>4</v>
      </c>
      <c r="N4" s="3" t="s">
        <v>59</v>
      </c>
      <c r="O4" s="1" t="s">
        <v>4</v>
      </c>
      <c r="P4" s="6" t="s">
        <v>60</v>
      </c>
      <c r="Q4" s="1" t="s">
        <v>4</v>
      </c>
      <c r="R4" s="3" t="s">
        <v>61</v>
      </c>
      <c r="S4" s="1" t="s">
        <v>4</v>
      </c>
      <c r="T4" s="3" t="s">
        <v>63</v>
      </c>
      <c r="U4" s="1" t="s">
        <v>4</v>
      </c>
    </row>
    <row r="5">
      <c r="A5" s="7" t="s">
        <v>136</v>
      </c>
      <c r="B5" s="6" t="s">
        <v>68</v>
      </c>
      <c r="C5" s="1" t="s">
        <v>4</v>
      </c>
      <c r="D5" s="6" t="s">
        <v>69</v>
      </c>
      <c r="E5" s="1" t="s">
        <v>4</v>
      </c>
      <c r="F5" s="6" t="s">
        <v>59</v>
      </c>
      <c r="G5" s="1" t="s">
        <v>4</v>
      </c>
      <c r="H5" s="6" t="s">
        <v>70</v>
      </c>
      <c r="I5" s="1" t="s">
        <v>4</v>
      </c>
      <c r="J5" s="6" t="s">
        <v>32</v>
      </c>
      <c r="K5" s="1" t="s">
        <v>8</v>
      </c>
      <c r="L5" s="3" t="s">
        <v>29</v>
      </c>
      <c r="M5" s="1" t="s">
        <v>8</v>
      </c>
      <c r="N5" s="6" t="s">
        <v>71</v>
      </c>
      <c r="O5" s="1" t="s">
        <v>4</v>
      </c>
      <c r="P5" s="6" t="s">
        <v>72</v>
      </c>
      <c r="Q5" s="1" t="s">
        <v>4</v>
      </c>
      <c r="R5" s="6" t="s">
        <v>73</v>
      </c>
      <c r="S5" s="1" t="s">
        <v>4</v>
      </c>
      <c r="T5" s="6" t="s">
        <v>74</v>
      </c>
      <c r="U5" s="1" t="s">
        <v>4</v>
      </c>
    </row>
    <row r="6">
      <c r="A6" s="1" t="s">
        <v>137</v>
      </c>
      <c r="B6" s="3" t="s">
        <v>26</v>
      </c>
      <c r="C6" s="1" t="s">
        <v>8</v>
      </c>
      <c r="D6" s="6" t="s">
        <v>76</v>
      </c>
      <c r="E6" s="1" t="s">
        <v>4</v>
      </c>
      <c r="F6" s="6" t="s">
        <v>34</v>
      </c>
      <c r="G6" s="1" t="s">
        <v>8</v>
      </c>
      <c r="H6" s="6" t="s">
        <v>27</v>
      </c>
      <c r="I6" s="1" t="s">
        <v>8</v>
      </c>
      <c r="J6" s="6" t="s">
        <v>77</v>
      </c>
      <c r="K6" s="1" t="s">
        <v>4</v>
      </c>
      <c r="L6" s="6" t="s">
        <v>78</v>
      </c>
      <c r="M6" s="1" t="s">
        <v>4</v>
      </c>
      <c r="N6" s="6" t="s">
        <v>79</v>
      </c>
      <c r="O6" s="1" t="s">
        <v>4</v>
      </c>
      <c r="P6" s="6" t="s">
        <v>80</v>
      </c>
      <c r="Q6" s="1" t="s">
        <v>4</v>
      </c>
      <c r="R6" s="6" t="s">
        <v>60</v>
      </c>
      <c r="S6" s="1" t="s">
        <v>4</v>
      </c>
      <c r="T6" s="6" t="s">
        <v>81</v>
      </c>
      <c r="U6" s="1" t="s">
        <v>8</v>
      </c>
    </row>
    <row r="7">
      <c r="A7" s="1" t="s">
        <v>82</v>
      </c>
      <c r="B7" s="3" t="s">
        <v>83</v>
      </c>
      <c r="C7" s="1" t="s">
        <v>4</v>
      </c>
      <c r="D7" s="6" t="s">
        <v>84</v>
      </c>
      <c r="E7" s="1" t="s">
        <v>4</v>
      </c>
      <c r="F7" s="6" t="s">
        <v>85</v>
      </c>
      <c r="G7" s="1" t="s">
        <v>4</v>
      </c>
      <c r="H7" s="6" t="s">
        <v>86</v>
      </c>
      <c r="I7" s="1" t="s">
        <v>4</v>
      </c>
      <c r="J7" s="6" t="s">
        <v>87</v>
      </c>
      <c r="K7" s="1" t="s">
        <v>8</v>
      </c>
      <c r="L7" s="6" t="s">
        <v>88</v>
      </c>
      <c r="M7" s="1" t="s">
        <v>4</v>
      </c>
      <c r="N7" s="6" t="s">
        <v>89</v>
      </c>
      <c r="O7" s="1" t="s">
        <v>4</v>
      </c>
      <c r="P7" s="6" t="s">
        <v>90</v>
      </c>
      <c r="Q7" s="1" t="s">
        <v>8</v>
      </c>
      <c r="R7" s="6" t="s">
        <v>91</v>
      </c>
      <c r="S7" s="1" t="s">
        <v>8</v>
      </c>
      <c r="T7" s="6" t="s">
        <v>92</v>
      </c>
      <c r="U7" s="1" t="s">
        <v>4</v>
      </c>
    </row>
    <row r="8">
      <c r="A8" s="1" t="s">
        <v>65</v>
      </c>
      <c r="B8" s="6" t="s">
        <v>93</v>
      </c>
      <c r="C8" s="1" t="s">
        <v>4</v>
      </c>
      <c r="D8" s="6">
        <v>300.0</v>
      </c>
      <c r="E8" s="1" t="s">
        <v>8</v>
      </c>
      <c r="F8" s="6" t="s">
        <v>94</v>
      </c>
      <c r="G8" s="1" t="s">
        <v>4</v>
      </c>
      <c r="H8" s="6" t="s">
        <v>69</v>
      </c>
      <c r="I8" s="1" t="s">
        <v>8</v>
      </c>
      <c r="J8" s="6" t="s">
        <v>95</v>
      </c>
      <c r="K8" s="1" t="s">
        <v>4</v>
      </c>
      <c r="L8" s="6" t="s">
        <v>96</v>
      </c>
      <c r="M8" s="1" t="s">
        <v>4</v>
      </c>
      <c r="N8" s="6" t="s">
        <v>97</v>
      </c>
      <c r="O8" s="1" t="s">
        <v>8</v>
      </c>
      <c r="P8" s="6" t="s">
        <v>39</v>
      </c>
      <c r="Q8" s="1" t="s">
        <v>8</v>
      </c>
      <c r="R8" s="6" t="s">
        <v>98</v>
      </c>
      <c r="S8" s="1" t="s">
        <v>8</v>
      </c>
      <c r="T8" s="6" t="s">
        <v>99</v>
      </c>
      <c r="U8" s="1" t="s">
        <v>4</v>
      </c>
    </row>
    <row r="9">
      <c r="A9" s="1" t="s">
        <v>101</v>
      </c>
      <c r="B9" s="6" t="s">
        <v>83</v>
      </c>
      <c r="C9" s="1" t="s">
        <v>4</v>
      </c>
      <c r="D9" s="6" t="s">
        <v>89</v>
      </c>
      <c r="E9" s="1" t="s">
        <v>4</v>
      </c>
      <c r="F9" s="6" t="s">
        <v>102</v>
      </c>
      <c r="G9" s="1" t="s">
        <v>4</v>
      </c>
      <c r="H9" s="6" t="s">
        <v>103</v>
      </c>
      <c r="I9" s="1" t="s">
        <v>4</v>
      </c>
      <c r="J9" s="6" t="s">
        <v>104</v>
      </c>
      <c r="K9" s="1" t="s">
        <v>4</v>
      </c>
      <c r="L9" s="6" t="s">
        <v>105</v>
      </c>
      <c r="M9" s="1" t="s">
        <v>4</v>
      </c>
      <c r="N9" s="6" t="s">
        <v>106</v>
      </c>
      <c r="O9" s="1" t="s">
        <v>4</v>
      </c>
      <c r="P9" s="6" t="s">
        <v>107</v>
      </c>
      <c r="Q9" s="1" t="s">
        <v>4</v>
      </c>
      <c r="R9" s="6" t="s">
        <v>108</v>
      </c>
      <c r="S9" s="1" t="s">
        <v>4</v>
      </c>
      <c r="T9" s="6" t="s">
        <v>109</v>
      </c>
      <c r="U9" s="1" t="s">
        <v>4</v>
      </c>
    </row>
    <row r="10">
      <c r="A10" s="1" t="s">
        <v>110</v>
      </c>
      <c r="B10" s="6" t="s">
        <v>111</v>
      </c>
      <c r="C10" s="1" t="s">
        <v>4</v>
      </c>
      <c r="D10" s="6" t="s">
        <v>112</v>
      </c>
      <c r="E10" s="1" t="s">
        <v>4</v>
      </c>
      <c r="F10" s="6" t="s">
        <v>91</v>
      </c>
      <c r="G10" s="1" t="s">
        <v>4</v>
      </c>
      <c r="H10" s="6" t="s">
        <v>113</v>
      </c>
      <c r="I10" s="1" t="s">
        <v>4</v>
      </c>
      <c r="J10" s="6" t="s">
        <v>114</v>
      </c>
      <c r="K10" s="1" t="s">
        <v>4</v>
      </c>
      <c r="L10" s="8" t="s">
        <v>115</v>
      </c>
      <c r="M10" s="5" t="s">
        <v>8</v>
      </c>
      <c r="N10" s="6" t="s">
        <v>116</v>
      </c>
      <c r="O10" s="1" t="s">
        <v>4</v>
      </c>
      <c r="P10" s="6" t="s">
        <v>117</v>
      </c>
      <c r="Q10" s="1" t="s">
        <v>4</v>
      </c>
      <c r="R10" s="6" t="s">
        <v>118</v>
      </c>
      <c r="S10" s="1" t="s">
        <v>8</v>
      </c>
      <c r="T10" s="6" t="s">
        <v>119</v>
      </c>
      <c r="U10" s="1" t="s">
        <v>4</v>
      </c>
    </row>
    <row r="11">
      <c r="A11" s="1" t="s">
        <v>121</v>
      </c>
      <c r="B11" s="6" t="s">
        <v>122</v>
      </c>
      <c r="C11" s="1" t="s">
        <v>4</v>
      </c>
      <c r="D11" s="6" t="s">
        <v>123</v>
      </c>
      <c r="E11" s="1" t="s">
        <v>4</v>
      </c>
      <c r="F11" s="6" t="s">
        <v>124</v>
      </c>
      <c r="G11" s="1" t="s">
        <v>4</v>
      </c>
      <c r="H11" s="6" t="s">
        <v>125</v>
      </c>
      <c r="I11" s="1" t="s">
        <v>8</v>
      </c>
      <c r="J11" s="6" t="s">
        <v>126</v>
      </c>
      <c r="K11" s="1" t="s">
        <v>4</v>
      </c>
      <c r="L11" s="6" t="s">
        <v>127</v>
      </c>
      <c r="M11" s="1" t="s">
        <v>4</v>
      </c>
      <c r="N11" s="6" t="s">
        <v>128</v>
      </c>
      <c r="O11" s="1" t="s">
        <v>4</v>
      </c>
      <c r="P11" s="6" t="s">
        <v>129</v>
      </c>
      <c r="Q11" s="1" t="s">
        <v>4</v>
      </c>
      <c r="R11" s="6" t="s">
        <v>130</v>
      </c>
      <c r="S11" s="1" t="s">
        <v>4</v>
      </c>
      <c r="T11" s="6" t="s">
        <v>131</v>
      </c>
      <c r="U11" s="1" t="s">
        <v>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2" max="2" width="16.25"/>
    <col customWidth="1" min="3" max="3" width="15.63"/>
    <col customWidth="1" min="4" max="4" width="14.75"/>
    <col customWidth="1" min="5" max="5" width="6.88"/>
    <col customWidth="1" min="6" max="6" width="13.5"/>
    <col customWidth="1" min="7" max="7" width="10.75"/>
    <col customWidth="1" min="8" max="8" width="13.25"/>
    <col customWidth="1" min="9" max="9" width="11.63"/>
    <col customWidth="1" min="10" max="10" width="14.5"/>
    <col customWidth="1" min="11" max="11" width="17.25"/>
    <col customWidth="1" min="12" max="12" width="14.5"/>
    <col customWidth="1" min="13" max="13" width="11.25"/>
    <col customWidth="1" min="14" max="14" width="7.13"/>
    <col customWidth="1" min="15" max="15" width="7.63"/>
    <col customWidth="1" min="16" max="16" width="7.13"/>
    <col customWidth="1" min="17" max="17" width="9.25"/>
    <col customWidth="1" min="18" max="18" width="7.75"/>
    <col customWidth="1" min="19" max="19" width="9.38"/>
    <col customWidth="1" min="20" max="20" width="8.88"/>
  </cols>
  <sheetData>
    <row r="1">
      <c r="A1" s="9" t="s">
        <v>0</v>
      </c>
      <c r="B1" s="10">
        <v>1.0</v>
      </c>
      <c r="C1" s="11" t="s">
        <v>1</v>
      </c>
      <c r="D1" s="10">
        <v>2.0</v>
      </c>
      <c r="E1" s="11" t="s">
        <v>1</v>
      </c>
      <c r="F1" s="10">
        <v>3.0</v>
      </c>
      <c r="G1" s="11" t="s">
        <v>1</v>
      </c>
      <c r="H1" s="10">
        <v>4.0</v>
      </c>
      <c r="I1" s="11" t="s">
        <v>1</v>
      </c>
      <c r="J1" s="10">
        <v>5.0</v>
      </c>
      <c r="K1" s="11" t="s">
        <v>1</v>
      </c>
      <c r="L1" s="10">
        <v>6.0</v>
      </c>
      <c r="M1" s="11" t="s">
        <v>1</v>
      </c>
      <c r="N1" s="10">
        <v>7.0</v>
      </c>
      <c r="O1" s="11" t="s">
        <v>1</v>
      </c>
      <c r="P1" s="10">
        <v>8.0</v>
      </c>
      <c r="Q1" s="11" t="s">
        <v>1</v>
      </c>
      <c r="R1" s="10">
        <v>9.0</v>
      </c>
      <c r="S1" s="11" t="s">
        <v>1</v>
      </c>
      <c r="T1" s="10">
        <v>10.0</v>
      </c>
      <c r="U1" s="12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</row>
    <row r="2" ht="35.25" customHeight="1">
      <c r="A2" s="14" t="s">
        <v>2</v>
      </c>
      <c r="B2" s="11" t="s">
        <v>167</v>
      </c>
      <c r="C2" s="11">
        <v>0.0</v>
      </c>
      <c r="D2" s="11" t="s">
        <v>3</v>
      </c>
      <c r="E2" s="11">
        <v>1.0</v>
      </c>
      <c r="F2" s="11" t="s">
        <v>168</v>
      </c>
      <c r="G2" s="11">
        <v>0.0</v>
      </c>
      <c r="H2" s="11" t="s">
        <v>169</v>
      </c>
      <c r="I2" s="11">
        <v>1.0</v>
      </c>
      <c r="J2" s="11" t="s">
        <v>170</v>
      </c>
      <c r="K2" s="11">
        <v>0.0</v>
      </c>
      <c r="L2" s="11" t="s">
        <v>171</v>
      </c>
      <c r="M2" s="11">
        <v>0.0</v>
      </c>
      <c r="N2" s="11" t="s">
        <v>172</v>
      </c>
      <c r="O2" s="11">
        <v>0.0</v>
      </c>
      <c r="P2" s="11" t="s">
        <v>173</v>
      </c>
      <c r="Q2" s="11">
        <v>0.0</v>
      </c>
      <c r="R2" s="11" t="s">
        <v>76</v>
      </c>
      <c r="S2" s="11">
        <v>0.0</v>
      </c>
      <c r="T2" s="11" t="s">
        <v>174</v>
      </c>
      <c r="U2" s="11">
        <v>0.0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</row>
    <row r="3" ht="34.5" customHeight="1">
      <c r="A3" s="11" t="s">
        <v>15</v>
      </c>
      <c r="B3" s="15" t="s">
        <v>175</v>
      </c>
      <c r="C3" s="11">
        <v>0.0</v>
      </c>
      <c r="D3" s="15" t="s">
        <v>176</v>
      </c>
      <c r="E3" s="11">
        <v>0.0</v>
      </c>
      <c r="F3" s="15" t="s">
        <v>177</v>
      </c>
      <c r="G3" s="11">
        <v>1.0</v>
      </c>
      <c r="H3" s="15" t="s">
        <v>178</v>
      </c>
      <c r="I3" s="11">
        <v>1.0</v>
      </c>
      <c r="J3" s="15" t="s">
        <v>179</v>
      </c>
      <c r="K3" s="11">
        <v>0.0</v>
      </c>
      <c r="L3" s="15" t="s">
        <v>180</v>
      </c>
      <c r="M3" s="11">
        <v>0.0</v>
      </c>
      <c r="N3" s="15" t="s">
        <v>181</v>
      </c>
      <c r="O3" s="11">
        <v>0.0</v>
      </c>
      <c r="P3" s="15" t="s">
        <v>182</v>
      </c>
      <c r="Q3" s="11">
        <v>0.0</v>
      </c>
      <c r="R3" s="15" t="s">
        <v>183</v>
      </c>
      <c r="S3" s="11">
        <v>0.0</v>
      </c>
      <c r="T3" s="15" t="s">
        <v>184</v>
      </c>
      <c r="U3" s="11">
        <v>1.0</v>
      </c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</row>
    <row r="4" ht="30.0" customHeight="1">
      <c r="A4" s="11" t="s">
        <v>50</v>
      </c>
      <c r="B4" s="15" t="s">
        <v>185</v>
      </c>
      <c r="C4" s="11">
        <v>1.0</v>
      </c>
      <c r="D4" s="15" t="s">
        <v>186</v>
      </c>
      <c r="E4" s="11">
        <v>0.0</v>
      </c>
      <c r="F4" s="15" t="s">
        <v>108</v>
      </c>
      <c r="G4" s="11">
        <v>1.0</v>
      </c>
      <c r="H4" s="15" t="s">
        <v>187</v>
      </c>
      <c r="I4" s="11">
        <v>0.0</v>
      </c>
      <c r="J4" s="15" t="s">
        <v>188</v>
      </c>
      <c r="K4" s="11">
        <v>0.0</v>
      </c>
      <c r="L4" s="15" t="s">
        <v>189</v>
      </c>
      <c r="M4" s="11">
        <v>1.0</v>
      </c>
      <c r="N4" s="15" t="s">
        <v>143</v>
      </c>
      <c r="O4" s="11">
        <v>0.0</v>
      </c>
      <c r="P4" s="15" t="s">
        <v>190</v>
      </c>
      <c r="Q4" s="11">
        <v>1.0</v>
      </c>
      <c r="R4" s="15" t="s">
        <v>191</v>
      </c>
      <c r="S4" s="11">
        <v>0.0</v>
      </c>
      <c r="T4" s="15" t="s">
        <v>192</v>
      </c>
      <c r="U4" s="11">
        <v>0.0</v>
      </c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</row>
    <row r="5" ht="21.0" customHeight="1">
      <c r="A5" s="11" t="s">
        <v>136</v>
      </c>
      <c r="B5" s="15" t="s">
        <v>193</v>
      </c>
      <c r="C5" s="11">
        <v>0.0</v>
      </c>
      <c r="D5" s="15" t="s">
        <v>194</v>
      </c>
      <c r="E5" s="11">
        <v>1.0</v>
      </c>
      <c r="F5" s="15" t="s">
        <v>195</v>
      </c>
      <c r="G5" s="11">
        <v>1.0</v>
      </c>
      <c r="H5" s="15" t="s">
        <v>196</v>
      </c>
      <c r="I5" s="11">
        <v>1.0</v>
      </c>
      <c r="J5" s="15" t="s">
        <v>197</v>
      </c>
      <c r="K5" s="11">
        <v>0.0</v>
      </c>
      <c r="L5" s="15" t="s">
        <v>198</v>
      </c>
      <c r="M5" s="11">
        <v>0.0</v>
      </c>
      <c r="N5" s="15" t="s">
        <v>199</v>
      </c>
      <c r="O5" s="11">
        <v>0.0</v>
      </c>
      <c r="P5" s="15" t="s">
        <v>200</v>
      </c>
      <c r="Q5" s="11">
        <v>0.0</v>
      </c>
      <c r="R5" s="15" t="s">
        <v>201</v>
      </c>
      <c r="S5" s="11">
        <v>0.0</v>
      </c>
      <c r="T5" s="15" t="s">
        <v>202</v>
      </c>
      <c r="U5" s="11">
        <v>0.0</v>
      </c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ht="15.75" customHeight="1">
      <c r="A6" s="11" t="s">
        <v>137</v>
      </c>
      <c r="B6" s="15" t="s">
        <v>26</v>
      </c>
      <c r="C6" s="11">
        <v>0.0</v>
      </c>
      <c r="D6" s="15" t="s">
        <v>203</v>
      </c>
      <c r="E6" s="11">
        <v>1.0</v>
      </c>
      <c r="F6" s="15" t="s">
        <v>204</v>
      </c>
      <c r="G6" s="11">
        <v>0.0</v>
      </c>
      <c r="H6" s="15" t="s">
        <v>205</v>
      </c>
      <c r="I6" s="11">
        <v>1.0</v>
      </c>
      <c r="J6" s="15" t="s">
        <v>206</v>
      </c>
      <c r="K6" s="11">
        <v>0.0</v>
      </c>
      <c r="L6" s="15" t="s">
        <v>207</v>
      </c>
      <c r="M6" s="11">
        <v>1.0</v>
      </c>
      <c r="N6" s="15" t="s">
        <v>80</v>
      </c>
      <c r="O6" s="11">
        <v>0.0</v>
      </c>
      <c r="P6" s="15" t="s">
        <v>208</v>
      </c>
      <c r="Q6" s="11">
        <v>0.0</v>
      </c>
      <c r="R6" s="15" t="s">
        <v>209</v>
      </c>
      <c r="S6" s="11">
        <v>0.0</v>
      </c>
      <c r="T6" s="15" t="s">
        <v>51</v>
      </c>
      <c r="U6" s="11">
        <v>1.0</v>
      </c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</row>
    <row r="7" ht="21.0" customHeight="1">
      <c r="A7" s="11" t="s">
        <v>82</v>
      </c>
      <c r="B7" s="15" t="s">
        <v>210</v>
      </c>
      <c r="C7" s="11">
        <v>0.0</v>
      </c>
      <c r="D7" s="15" t="s">
        <v>211</v>
      </c>
      <c r="E7" s="11">
        <v>0.0</v>
      </c>
      <c r="F7" s="15" t="s">
        <v>212</v>
      </c>
      <c r="G7" s="11">
        <v>1.0</v>
      </c>
      <c r="H7" s="15" t="s">
        <v>213</v>
      </c>
      <c r="I7" s="11">
        <v>0.0</v>
      </c>
      <c r="J7" s="15" t="s">
        <v>154</v>
      </c>
      <c r="K7" s="11">
        <v>0.0</v>
      </c>
      <c r="L7" s="15" t="s">
        <v>214</v>
      </c>
      <c r="M7" s="11">
        <v>0.0</v>
      </c>
      <c r="N7" s="15" t="s">
        <v>215</v>
      </c>
      <c r="O7" s="11">
        <v>0.0</v>
      </c>
      <c r="P7" s="15" t="s">
        <v>216</v>
      </c>
      <c r="Q7" s="11">
        <v>0.0</v>
      </c>
      <c r="R7" s="15" t="s">
        <v>217</v>
      </c>
      <c r="S7" s="11">
        <v>0.0</v>
      </c>
      <c r="T7" s="15" t="s">
        <v>218</v>
      </c>
      <c r="U7" s="11">
        <v>0.0</v>
      </c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</row>
    <row r="8" ht="26.25" customHeight="1">
      <c r="A8" s="11" t="s">
        <v>65</v>
      </c>
      <c r="B8" s="15" t="s">
        <v>219</v>
      </c>
      <c r="C8" s="11">
        <v>0.0</v>
      </c>
      <c r="D8" s="15" t="s">
        <v>220</v>
      </c>
      <c r="E8" s="11">
        <v>0.0</v>
      </c>
      <c r="F8" s="15" t="s">
        <v>221</v>
      </c>
      <c r="G8" s="11">
        <v>0.0</v>
      </c>
      <c r="H8" s="15" t="s">
        <v>222</v>
      </c>
      <c r="I8" s="11">
        <v>0.0</v>
      </c>
      <c r="J8" s="15" t="s">
        <v>223</v>
      </c>
      <c r="K8" s="11">
        <v>0.0</v>
      </c>
      <c r="L8" s="15" t="s">
        <v>224</v>
      </c>
      <c r="M8" s="11">
        <v>0.0</v>
      </c>
      <c r="N8" s="15" t="s">
        <v>225</v>
      </c>
      <c r="O8" s="11">
        <v>0.0</v>
      </c>
      <c r="P8" s="15" t="s">
        <v>226</v>
      </c>
      <c r="Q8" s="11">
        <v>0.0</v>
      </c>
      <c r="R8" s="15" t="s">
        <v>227</v>
      </c>
      <c r="S8" s="11">
        <v>0.0</v>
      </c>
      <c r="T8" s="15" t="s">
        <v>228</v>
      </c>
      <c r="U8" s="11">
        <v>0.0</v>
      </c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</row>
    <row r="9" ht="29.25" customHeight="1">
      <c r="A9" s="11" t="s">
        <v>101</v>
      </c>
      <c r="B9" s="15" t="s">
        <v>229</v>
      </c>
      <c r="C9" s="11">
        <v>0.0</v>
      </c>
      <c r="D9" s="15" t="s">
        <v>230</v>
      </c>
      <c r="E9" s="11">
        <v>0.0</v>
      </c>
      <c r="F9" s="15" t="s">
        <v>231</v>
      </c>
      <c r="G9" s="11">
        <v>0.0</v>
      </c>
      <c r="H9" s="15" t="s">
        <v>215</v>
      </c>
      <c r="I9" s="11">
        <v>0.0</v>
      </c>
      <c r="J9" s="15" t="s">
        <v>216</v>
      </c>
      <c r="K9" s="11">
        <v>0.0</v>
      </c>
      <c r="L9" s="15" t="s">
        <v>217</v>
      </c>
      <c r="M9" s="11">
        <v>0.0</v>
      </c>
      <c r="N9" s="15" t="s">
        <v>218</v>
      </c>
      <c r="O9" s="11">
        <v>0.0</v>
      </c>
      <c r="P9" s="15" t="s">
        <v>232</v>
      </c>
      <c r="Q9" s="11">
        <v>0.0</v>
      </c>
      <c r="R9" s="15" t="s">
        <v>233</v>
      </c>
      <c r="S9" s="11">
        <v>0.0</v>
      </c>
      <c r="T9" s="15" t="s">
        <v>214</v>
      </c>
      <c r="U9" s="11">
        <v>0.0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</row>
    <row r="10" ht="29.25" customHeight="1">
      <c r="A10" s="11" t="s">
        <v>110</v>
      </c>
      <c r="B10" s="15" t="s">
        <v>234</v>
      </c>
      <c r="C10" s="11">
        <v>1.0</v>
      </c>
      <c r="D10" s="15" t="s">
        <v>235</v>
      </c>
      <c r="E10" s="11">
        <v>0.0</v>
      </c>
      <c r="F10" s="15" t="s">
        <v>236</v>
      </c>
      <c r="G10" s="11">
        <v>0.0</v>
      </c>
      <c r="H10" s="15" t="s">
        <v>237</v>
      </c>
      <c r="I10" s="11">
        <v>0.0</v>
      </c>
      <c r="J10" s="15" t="s">
        <v>238</v>
      </c>
      <c r="K10" s="11">
        <v>0.0</v>
      </c>
      <c r="L10" s="15" t="s">
        <v>239</v>
      </c>
      <c r="M10" s="11">
        <v>0.0</v>
      </c>
      <c r="N10" s="15" t="s">
        <v>113</v>
      </c>
      <c r="O10" s="11">
        <v>0.0</v>
      </c>
      <c r="P10" s="15" t="s">
        <v>240</v>
      </c>
      <c r="Q10" s="11">
        <v>0.0</v>
      </c>
      <c r="R10" s="15" t="s">
        <v>241</v>
      </c>
      <c r="S10" s="11">
        <v>0.0</v>
      </c>
      <c r="T10" s="15" t="s">
        <v>242</v>
      </c>
      <c r="U10" s="11">
        <v>0.0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</row>
    <row r="11" ht="21.75" customHeight="1">
      <c r="A11" s="11" t="s">
        <v>121</v>
      </c>
      <c r="B11" s="15" t="s">
        <v>230</v>
      </c>
      <c r="C11" s="11">
        <v>1.0</v>
      </c>
      <c r="D11" s="15" t="s">
        <v>231</v>
      </c>
      <c r="E11" s="11">
        <v>0.0</v>
      </c>
      <c r="F11" s="15" t="s">
        <v>215</v>
      </c>
      <c r="G11" s="11">
        <v>0.0</v>
      </c>
      <c r="H11" s="15" t="s">
        <v>216</v>
      </c>
      <c r="I11" s="11">
        <v>0.0</v>
      </c>
      <c r="J11" s="15" t="s">
        <v>217</v>
      </c>
      <c r="K11" s="11">
        <v>0.0</v>
      </c>
      <c r="L11" s="15" t="s">
        <v>218</v>
      </c>
      <c r="M11" s="11">
        <v>1.0</v>
      </c>
      <c r="N11" s="15" t="s">
        <v>232</v>
      </c>
      <c r="O11" s="11">
        <v>1.0</v>
      </c>
      <c r="P11" s="15" t="s">
        <v>233</v>
      </c>
      <c r="Q11" s="11">
        <v>1.0</v>
      </c>
      <c r="R11" s="15" t="s">
        <v>214</v>
      </c>
      <c r="S11" s="11">
        <v>0.0</v>
      </c>
      <c r="T11" s="15" t="s">
        <v>243</v>
      </c>
      <c r="U11" s="11">
        <v>0.0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</row>
    <row r="12">
      <c r="A12" s="16" t="s">
        <v>244</v>
      </c>
      <c r="B12" s="16" t="s">
        <v>245</v>
      </c>
      <c r="C12" s="13">
        <f t="shared" ref="C12:C21" si="1"> C2/1</f>
        <v>0</v>
      </c>
      <c r="D12" s="13"/>
      <c r="E12" s="13">
        <f t="shared" ref="E12:E21" si="2">(C2+E2)/2</f>
        <v>0.5</v>
      </c>
      <c r="F12" s="13"/>
      <c r="G12" s="13">
        <f t="shared" ref="G12:G21" si="3"> (C2+E2+G2)/3</f>
        <v>0.3333333333</v>
      </c>
      <c r="H12" s="13"/>
      <c r="I12" s="13">
        <f t="shared" ref="I12:I21" si="4"> (C2+E2+G2+I2)/4</f>
        <v>0.5</v>
      </c>
      <c r="J12" s="17"/>
      <c r="K12" s="17">
        <f t="shared" ref="K12:K21" si="5"> (C2+E2+G2+I2+K2)/5</f>
        <v>0.4</v>
      </c>
      <c r="M12" s="18">
        <f t="shared" ref="M12:M21" si="6"> (C2+E2+G2+I2+K2+M2)/6</f>
        <v>0.3333333333</v>
      </c>
      <c r="N12" s="17"/>
      <c r="O12" s="17">
        <f t="shared" ref="O12:O21" si="7"> (C2+E2+G2+I2+K2+M2+O2)/7</f>
        <v>0.2857142857</v>
      </c>
      <c r="P12" s="19"/>
      <c r="Q12" s="19">
        <f t="shared" ref="Q12:Q21" si="8"> (C2+E2+G2+I2+K2+M2+O2+Q2)/8</f>
        <v>0.25</v>
      </c>
      <c r="R12" s="17"/>
      <c r="S12" s="17">
        <f t="shared" ref="S12:S21" si="9"> (C2+E2+G2+I2+K2+M2+O2+Q2+S2)/9</f>
        <v>0.2222222222</v>
      </c>
      <c r="T12" s="13"/>
      <c r="U12" s="13">
        <f t="shared" ref="U12:U21" si="10"> (C2+E2+G2+I2+K2+M2+O2+Q2+S2+U2)/10</f>
        <v>0.2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>
      <c r="A13" s="13"/>
      <c r="B13" s="16" t="s">
        <v>246</v>
      </c>
      <c r="C13" s="13">
        <f t="shared" si="1"/>
        <v>0</v>
      </c>
      <c r="D13" s="13"/>
      <c r="E13" s="13">
        <f t="shared" si="2"/>
        <v>0</v>
      </c>
      <c r="F13" s="13"/>
      <c r="G13" s="13">
        <f t="shared" si="3"/>
        <v>0.3333333333</v>
      </c>
      <c r="H13" s="13"/>
      <c r="I13" s="13">
        <f t="shared" si="4"/>
        <v>0.5</v>
      </c>
      <c r="J13" s="17"/>
      <c r="K13" s="17">
        <f t="shared" si="5"/>
        <v>0.4</v>
      </c>
      <c r="M13" s="18">
        <f t="shared" si="6"/>
        <v>0.3333333333</v>
      </c>
      <c r="N13" s="17"/>
      <c r="O13" s="17">
        <f t="shared" si="7"/>
        <v>0.2857142857</v>
      </c>
      <c r="P13" s="19"/>
      <c r="Q13" s="19">
        <f t="shared" si="8"/>
        <v>0.25</v>
      </c>
      <c r="R13" s="17"/>
      <c r="S13" s="17">
        <f t="shared" si="9"/>
        <v>0.2222222222</v>
      </c>
      <c r="T13" s="13"/>
      <c r="U13" s="13">
        <f t="shared" si="10"/>
        <v>0.3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>
      <c r="A14" s="13"/>
      <c r="B14" s="16" t="s">
        <v>247</v>
      </c>
      <c r="C14" s="13">
        <f t="shared" si="1"/>
        <v>1</v>
      </c>
      <c r="D14" s="13"/>
      <c r="E14" s="13">
        <f t="shared" si="2"/>
        <v>0.5</v>
      </c>
      <c r="F14" s="13"/>
      <c r="G14" s="13">
        <f t="shared" si="3"/>
        <v>0.6666666667</v>
      </c>
      <c r="H14" s="13"/>
      <c r="I14" s="13">
        <f t="shared" si="4"/>
        <v>0.5</v>
      </c>
      <c r="J14" s="17"/>
      <c r="K14" s="17">
        <f t="shared" si="5"/>
        <v>0.4</v>
      </c>
      <c r="M14" s="18">
        <f t="shared" si="6"/>
        <v>0.5</v>
      </c>
      <c r="N14" s="17"/>
      <c r="O14" s="17">
        <f t="shared" si="7"/>
        <v>0.4285714286</v>
      </c>
      <c r="P14" s="19"/>
      <c r="Q14" s="19">
        <f t="shared" si="8"/>
        <v>0.5</v>
      </c>
      <c r="R14" s="17"/>
      <c r="S14" s="17">
        <f t="shared" si="9"/>
        <v>0.4444444444</v>
      </c>
      <c r="T14" s="13"/>
      <c r="U14" s="13">
        <f t="shared" si="10"/>
        <v>0.4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>
      <c r="A15" s="13"/>
      <c r="B15" s="20" t="s">
        <v>248</v>
      </c>
      <c r="C15" s="13">
        <f t="shared" si="1"/>
        <v>0</v>
      </c>
      <c r="D15" s="13"/>
      <c r="E15" s="13">
        <f t="shared" si="2"/>
        <v>0.5</v>
      </c>
      <c r="F15" s="13"/>
      <c r="G15" s="13">
        <f t="shared" si="3"/>
        <v>0.6666666667</v>
      </c>
      <c r="H15" s="13"/>
      <c r="I15" s="13">
        <f t="shared" si="4"/>
        <v>0.75</v>
      </c>
      <c r="J15" s="17"/>
      <c r="K15" s="17">
        <f t="shared" si="5"/>
        <v>0.6</v>
      </c>
      <c r="M15" s="18">
        <f t="shared" si="6"/>
        <v>0.5</v>
      </c>
      <c r="N15" s="17"/>
      <c r="O15" s="17">
        <f t="shared" si="7"/>
        <v>0.4285714286</v>
      </c>
      <c r="P15" s="19"/>
      <c r="Q15" s="19">
        <f t="shared" si="8"/>
        <v>0.375</v>
      </c>
      <c r="R15" s="17"/>
      <c r="S15" s="17">
        <f t="shared" si="9"/>
        <v>0.3333333333</v>
      </c>
      <c r="T15" s="13"/>
      <c r="U15" s="13">
        <f t="shared" si="10"/>
        <v>0.3</v>
      </c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>
      <c r="A16" s="13"/>
      <c r="B16" s="16" t="s">
        <v>249</v>
      </c>
      <c r="C16" s="13">
        <f t="shared" si="1"/>
        <v>0</v>
      </c>
      <c r="D16" s="13"/>
      <c r="E16" s="13">
        <f t="shared" si="2"/>
        <v>0.5</v>
      </c>
      <c r="F16" s="13"/>
      <c r="G16" s="13">
        <f t="shared" si="3"/>
        <v>0.3333333333</v>
      </c>
      <c r="H16" s="13"/>
      <c r="I16" s="13">
        <f t="shared" si="4"/>
        <v>0.5</v>
      </c>
      <c r="J16" s="17"/>
      <c r="K16" s="17">
        <f t="shared" si="5"/>
        <v>0.4</v>
      </c>
      <c r="M16" s="18">
        <f t="shared" si="6"/>
        <v>0.5</v>
      </c>
      <c r="N16" s="17"/>
      <c r="O16" s="17">
        <f t="shared" si="7"/>
        <v>0.4285714286</v>
      </c>
      <c r="P16" s="19"/>
      <c r="Q16" s="19">
        <f t="shared" si="8"/>
        <v>0.375</v>
      </c>
      <c r="R16" s="17"/>
      <c r="S16" s="17">
        <f t="shared" si="9"/>
        <v>0.3333333333</v>
      </c>
      <c r="T16" s="13"/>
      <c r="U16" s="13">
        <f t="shared" si="10"/>
        <v>0.4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</row>
    <row r="17">
      <c r="A17" s="13"/>
      <c r="B17" s="16" t="s">
        <v>250</v>
      </c>
      <c r="C17" s="13">
        <f t="shared" si="1"/>
        <v>0</v>
      </c>
      <c r="D17" s="13"/>
      <c r="E17" s="13">
        <f t="shared" si="2"/>
        <v>0</v>
      </c>
      <c r="F17" s="13"/>
      <c r="G17" s="13">
        <f t="shared" si="3"/>
        <v>0.3333333333</v>
      </c>
      <c r="H17" s="13"/>
      <c r="I17" s="13">
        <f t="shared" si="4"/>
        <v>0.25</v>
      </c>
      <c r="J17" s="17"/>
      <c r="K17" s="17">
        <f t="shared" si="5"/>
        <v>0.2</v>
      </c>
      <c r="M17" s="18">
        <f t="shared" si="6"/>
        <v>0.1666666667</v>
      </c>
      <c r="N17" s="17"/>
      <c r="O17" s="17">
        <f t="shared" si="7"/>
        <v>0.1428571429</v>
      </c>
      <c r="P17" s="19"/>
      <c r="Q17" s="19">
        <f t="shared" si="8"/>
        <v>0.125</v>
      </c>
      <c r="R17" s="17"/>
      <c r="S17" s="17">
        <f t="shared" si="9"/>
        <v>0.1111111111</v>
      </c>
      <c r="T17" s="13"/>
      <c r="U17" s="13">
        <f t="shared" si="10"/>
        <v>0.1</v>
      </c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</row>
    <row r="18">
      <c r="A18" s="13"/>
      <c r="B18" s="16" t="s">
        <v>251</v>
      </c>
      <c r="C18" s="13">
        <f t="shared" si="1"/>
        <v>0</v>
      </c>
      <c r="D18" s="13"/>
      <c r="E18" s="13">
        <f t="shared" si="2"/>
        <v>0</v>
      </c>
      <c r="F18" s="13"/>
      <c r="G18" s="13">
        <f t="shared" si="3"/>
        <v>0</v>
      </c>
      <c r="H18" s="13"/>
      <c r="I18" s="13">
        <f t="shared" si="4"/>
        <v>0</v>
      </c>
      <c r="J18" s="17"/>
      <c r="K18" s="17">
        <f t="shared" si="5"/>
        <v>0</v>
      </c>
      <c r="M18" s="18">
        <f t="shared" si="6"/>
        <v>0</v>
      </c>
      <c r="N18" s="17"/>
      <c r="O18" s="17">
        <f t="shared" si="7"/>
        <v>0</v>
      </c>
      <c r="P18" s="19"/>
      <c r="Q18" s="19">
        <f t="shared" si="8"/>
        <v>0</v>
      </c>
      <c r="R18" s="17"/>
      <c r="S18" s="17">
        <f t="shared" si="9"/>
        <v>0</v>
      </c>
      <c r="T18" s="13"/>
      <c r="U18" s="13">
        <f t="shared" si="10"/>
        <v>0</v>
      </c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</row>
    <row r="19">
      <c r="A19" s="13"/>
      <c r="B19" s="16" t="s">
        <v>252</v>
      </c>
      <c r="C19" s="13">
        <f t="shared" si="1"/>
        <v>0</v>
      </c>
      <c r="D19" s="13"/>
      <c r="E19" s="13">
        <f t="shared" si="2"/>
        <v>0</v>
      </c>
      <c r="F19" s="13"/>
      <c r="G19" s="13">
        <f t="shared" si="3"/>
        <v>0</v>
      </c>
      <c r="H19" s="13"/>
      <c r="I19" s="13">
        <f t="shared" si="4"/>
        <v>0</v>
      </c>
      <c r="J19" s="17"/>
      <c r="K19" s="17">
        <f t="shared" si="5"/>
        <v>0</v>
      </c>
      <c r="M19" s="18">
        <f t="shared" si="6"/>
        <v>0</v>
      </c>
      <c r="N19" s="17"/>
      <c r="O19" s="17">
        <f t="shared" si="7"/>
        <v>0</v>
      </c>
      <c r="P19" s="19"/>
      <c r="Q19" s="19">
        <f t="shared" si="8"/>
        <v>0</v>
      </c>
      <c r="R19" s="17"/>
      <c r="S19" s="17">
        <f t="shared" si="9"/>
        <v>0</v>
      </c>
      <c r="T19" s="13"/>
      <c r="U19" s="13">
        <f t="shared" si="10"/>
        <v>0</v>
      </c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>
      <c r="A20" s="13"/>
      <c r="B20" s="16" t="s">
        <v>253</v>
      </c>
      <c r="C20" s="13">
        <f t="shared" si="1"/>
        <v>1</v>
      </c>
      <c r="D20" s="13"/>
      <c r="E20" s="13">
        <f t="shared" si="2"/>
        <v>0.5</v>
      </c>
      <c r="F20" s="13"/>
      <c r="G20" s="13">
        <f t="shared" si="3"/>
        <v>0.3333333333</v>
      </c>
      <c r="H20" s="13"/>
      <c r="I20" s="13">
        <f t="shared" si="4"/>
        <v>0.25</v>
      </c>
      <c r="J20" s="17"/>
      <c r="K20" s="17">
        <f t="shared" si="5"/>
        <v>0.2</v>
      </c>
      <c r="M20" s="18">
        <f t="shared" si="6"/>
        <v>0.1666666667</v>
      </c>
      <c r="N20" s="17"/>
      <c r="O20" s="17">
        <f t="shared" si="7"/>
        <v>0.1428571429</v>
      </c>
      <c r="P20" s="19"/>
      <c r="Q20" s="19">
        <f t="shared" si="8"/>
        <v>0.125</v>
      </c>
      <c r="R20" s="17"/>
      <c r="S20" s="17">
        <f t="shared" si="9"/>
        <v>0.1111111111</v>
      </c>
      <c r="T20" s="13"/>
      <c r="U20" s="13">
        <f t="shared" si="10"/>
        <v>0.1</v>
      </c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</row>
    <row r="21">
      <c r="A21" s="13"/>
      <c r="B21" s="16" t="s">
        <v>254</v>
      </c>
      <c r="C21" s="13">
        <f t="shared" si="1"/>
        <v>1</v>
      </c>
      <c r="D21" s="13"/>
      <c r="E21" s="13">
        <f t="shared" si="2"/>
        <v>0.5</v>
      </c>
      <c r="F21" s="13"/>
      <c r="G21" s="13">
        <f t="shared" si="3"/>
        <v>0.3333333333</v>
      </c>
      <c r="H21" s="13"/>
      <c r="I21" s="13">
        <f t="shared" si="4"/>
        <v>0.25</v>
      </c>
      <c r="J21" s="17"/>
      <c r="K21" s="17">
        <f t="shared" si="5"/>
        <v>0.2</v>
      </c>
      <c r="M21" s="18">
        <f t="shared" si="6"/>
        <v>0.3333333333</v>
      </c>
      <c r="N21" s="17"/>
      <c r="O21" s="17">
        <f t="shared" si="7"/>
        <v>0.4285714286</v>
      </c>
      <c r="P21" s="19"/>
      <c r="Q21" s="19">
        <f t="shared" si="8"/>
        <v>0.5</v>
      </c>
      <c r="R21" s="17"/>
      <c r="S21" s="17">
        <f t="shared" si="9"/>
        <v>0.4444444444</v>
      </c>
      <c r="T21" s="13"/>
      <c r="U21" s="13">
        <f t="shared" si="10"/>
        <v>0.4</v>
      </c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</row>
    <row r="22">
      <c r="A22" s="13"/>
      <c r="B22" s="16" t="s">
        <v>255</v>
      </c>
      <c r="C22" s="13">
        <f> AVERAGE(C12:C21)</f>
        <v>0.3</v>
      </c>
      <c r="D22" s="13"/>
      <c r="E22" s="13">
        <f> AVERAGE(E12:E21)</f>
        <v>0.3</v>
      </c>
      <c r="F22" s="13"/>
      <c r="G22" s="13">
        <f> AVERAGE(G12:G21)</f>
        <v>0.3333333333</v>
      </c>
      <c r="H22" s="13"/>
      <c r="I22" s="13">
        <f> AVERAGE(I12:I21)</f>
        <v>0.35</v>
      </c>
      <c r="J22" s="13"/>
      <c r="K22" s="13">
        <f> AVERAGE(K12:K21)</f>
        <v>0.28</v>
      </c>
      <c r="L22" s="13"/>
      <c r="M22" s="13">
        <f> AVERAGE(M12:M21)</f>
        <v>0.2833333333</v>
      </c>
      <c r="N22" s="13"/>
      <c r="O22" s="13">
        <f> AVERAGE(O12:O21)</f>
        <v>0.2571428571</v>
      </c>
      <c r="P22" s="13"/>
      <c r="Q22" s="13">
        <f> AVERAGE(Q12:Q21)</f>
        <v>0.25</v>
      </c>
      <c r="R22" s="13"/>
      <c r="S22" s="13">
        <f> AVERAGE(S12:S21)</f>
        <v>0.2222222222</v>
      </c>
      <c r="T22" s="13"/>
      <c r="U22" s="13">
        <f> AVERAGE(U12:U21)</f>
        <v>0.22</v>
      </c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</row>
    <row r="23">
      <c r="A23" s="16" t="s">
        <v>256</v>
      </c>
      <c r="B23" s="16" t="s">
        <v>245</v>
      </c>
      <c r="C23" s="16">
        <v>0.0</v>
      </c>
      <c r="D23" s="13"/>
      <c r="E23" s="21">
        <f>IF($E2 = 1, SUMIF(C2:E2,"=1",C12:E12)/SUM(C2,E2), $C23)</f>
        <v>0.5</v>
      </c>
      <c r="F23" s="13"/>
      <c r="G23" s="13">
        <f t="shared" ref="G23:G32" si="11">IF($G2 = 1, SUMIF(C2:G2,"=1",C12:G12)/SUM(C2,E2,G2), $E23)</f>
        <v>0.5</v>
      </c>
      <c r="H23" s="13"/>
      <c r="I23" s="17">
        <f t="shared" ref="I23:I32" si="12">IF($I2 = 1, SUMIF(C2:I2,"=1",C12:I12)/SUM(C2,E2,G2,I2), $G23)</f>
        <v>0.5</v>
      </c>
      <c r="J23" s="13"/>
      <c r="K23" s="17">
        <f t="shared" ref="K23:K32" si="13">IF($K2 = 1, SUMIF(C2:K2,"=1",C12:K12)/SUM(C2,E2,G2,I2,K2), $I23)</f>
        <v>0.5</v>
      </c>
      <c r="L23" s="13"/>
      <c r="M23" s="17">
        <f t="shared" ref="M23:M32" si="14">IF($M2 = 1, SUMIF(C2:M2,"=1",C12:M12)/SUM(C2,E2,G2,I2,K2,M2), $K23)</f>
        <v>0.5</v>
      </c>
      <c r="N23" s="13"/>
      <c r="O23" s="17">
        <f t="shared" ref="O23:O32" si="15">IF($O2 = 1, SUMIF(C2:O2,"=1",C12:O12)/SUM(C2,E2,G2,I2,K2,M2,O2), $M23)</f>
        <v>0.5</v>
      </c>
      <c r="P23" s="13"/>
      <c r="Q23" s="17">
        <f t="shared" ref="Q23:Q32" si="16">IF($Q2 = 1, SUMIF(C2:Q2,"=1",C12:Q12)/SUM(C2,E2,G2,I2,K2,M2,O2,Q2), $O23)</f>
        <v>0.5</v>
      </c>
      <c r="R23" s="13"/>
      <c r="S23" s="13">
        <f t="shared" ref="S23:S32" si="17">IF($S2 = 1, SUMIF(C2:S2,"=1",C12:S12)/SUM(C2,E2,G2,I2,K2,M2,O2,Q2,S2), $Q23)</f>
        <v>0.5</v>
      </c>
      <c r="T23" s="13"/>
      <c r="U23" s="13">
        <f t="shared" ref="U23:U32" si="18">IF($U2 = 1, SUMIF(C2:U2,"=1",C12:U12)/SUM(C2,E2,G2,I2,K2,M2,O2,Q2,S2,U2), $S23)</f>
        <v>0.5</v>
      </c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</row>
    <row r="24">
      <c r="A24" s="13"/>
      <c r="B24" s="16" t="s">
        <v>246</v>
      </c>
      <c r="C24" s="16">
        <v>0.0</v>
      </c>
      <c r="D24" s="13"/>
      <c r="E24" s="21">
        <f t="shared" ref="E24:E32" si="19">IF($E3 = 1, SUMIF(C3:E3,"=1",C13:E13)/SUM($C3,$E3), $C24)</f>
        <v>0</v>
      </c>
      <c r="F24" s="13"/>
      <c r="G24" s="13">
        <f t="shared" si="11"/>
        <v>0.3333333333</v>
      </c>
      <c r="H24" s="13"/>
      <c r="I24" s="17">
        <f t="shared" si="12"/>
        <v>0.4166666667</v>
      </c>
      <c r="J24" s="13"/>
      <c r="K24" s="17">
        <f t="shared" si="13"/>
        <v>0.4166666667</v>
      </c>
      <c r="L24" s="13"/>
      <c r="M24" s="17">
        <f t="shared" si="14"/>
        <v>0.4166666667</v>
      </c>
      <c r="N24" s="13"/>
      <c r="O24" s="17">
        <f t="shared" si="15"/>
        <v>0.4166666667</v>
      </c>
      <c r="P24" s="13"/>
      <c r="Q24" s="17">
        <f t="shared" si="16"/>
        <v>0.4166666667</v>
      </c>
      <c r="R24" s="13"/>
      <c r="S24" s="13">
        <f t="shared" si="17"/>
        <v>0.4166666667</v>
      </c>
      <c r="T24" s="13"/>
      <c r="U24" s="13">
        <f t="shared" si="18"/>
        <v>0.3777777778</v>
      </c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</row>
    <row r="25">
      <c r="A25" s="13"/>
      <c r="B25" s="16" t="s">
        <v>247</v>
      </c>
      <c r="C25" s="13">
        <f> C4/SUM(C4)</f>
        <v>1</v>
      </c>
      <c r="D25" s="13"/>
      <c r="E25" s="21">
        <f t="shared" si="19"/>
        <v>1</v>
      </c>
      <c r="F25" s="13"/>
      <c r="G25" s="13">
        <f t="shared" si="11"/>
        <v>0.8333333333</v>
      </c>
      <c r="H25" s="13"/>
      <c r="I25" s="17">
        <f t="shared" si="12"/>
        <v>0.8333333333</v>
      </c>
      <c r="J25" s="13"/>
      <c r="K25" s="17">
        <f t="shared" si="13"/>
        <v>0.8333333333</v>
      </c>
      <c r="L25" s="13"/>
      <c r="M25" s="17">
        <f t="shared" si="14"/>
        <v>0.7222222222</v>
      </c>
      <c r="N25" s="13"/>
      <c r="O25" s="17">
        <f t="shared" si="15"/>
        <v>0.7222222222</v>
      </c>
      <c r="P25" s="13"/>
      <c r="Q25" s="17">
        <f t="shared" si="16"/>
        <v>0.6666666667</v>
      </c>
      <c r="R25" s="13"/>
      <c r="S25" s="13">
        <f t="shared" si="17"/>
        <v>0.6666666667</v>
      </c>
      <c r="T25" s="13"/>
      <c r="U25" s="13">
        <f t="shared" si="18"/>
        <v>0.6666666667</v>
      </c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</row>
    <row r="26">
      <c r="A26" s="13"/>
      <c r="B26" s="20" t="s">
        <v>248</v>
      </c>
      <c r="C26" s="16">
        <v>0.0</v>
      </c>
      <c r="D26" s="13"/>
      <c r="E26" s="21">
        <f t="shared" si="19"/>
        <v>0.5</v>
      </c>
      <c r="F26" s="13"/>
      <c r="G26" s="13">
        <f t="shared" si="11"/>
        <v>0.5833333333</v>
      </c>
      <c r="H26" s="13"/>
      <c r="I26" s="17">
        <f t="shared" si="12"/>
        <v>0.6388888889</v>
      </c>
      <c r="J26" s="13"/>
      <c r="K26" s="17">
        <f t="shared" si="13"/>
        <v>0.6388888889</v>
      </c>
      <c r="L26" s="13"/>
      <c r="M26" s="17">
        <f t="shared" si="14"/>
        <v>0.6388888889</v>
      </c>
      <c r="N26" s="13"/>
      <c r="O26" s="17">
        <f t="shared" si="15"/>
        <v>0.6388888889</v>
      </c>
      <c r="P26" s="13"/>
      <c r="Q26" s="17">
        <f t="shared" si="16"/>
        <v>0.6388888889</v>
      </c>
      <c r="R26" s="13"/>
      <c r="S26" s="13">
        <f t="shared" si="17"/>
        <v>0.6388888889</v>
      </c>
      <c r="T26" s="13"/>
      <c r="U26" s="13">
        <f t="shared" si="18"/>
        <v>0.6388888889</v>
      </c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</row>
    <row r="27">
      <c r="A27" s="13"/>
      <c r="B27" s="16" t="s">
        <v>249</v>
      </c>
      <c r="C27" s="16">
        <v>0.0</v>
      </c>
      <c r="D27" s="13"/>
      <c r="E27" s="21">
        <f t="shared" si="19"/>
        <v>0.5</v>
      </c>
      <c r="F27" s="13"/>
      <c r="G27" s="13">
        <f t="shared" si="11"/>
        <v>0.5</v>
      </c>
      <c r="H27" s="13"/>
      <c r="I27" s="17">
        <f t="shared" si="12"/>
        <v>0.5</v>
      </c>
      <c r="J27" s="13"/>
      <c r="K27" s="17">
        <f t="shared" si="13"/>
        <v>0.5</v>
      </c>
      <c r="L27" s="13"/>
      <c r="M27" s="17">
        <f t="shared" si="14"/>
        <v>0.5</v>
      </c>
      <c r="N27" s="13"/>
      <c r="O27" s="17">
        <f t="shared" si="15"/>
        <v>0.5</v>
      </c>
      <c r="P27" s="13"/>
      <c r="Q27" s="17">
        <f t="shared" si="16"/>
        <v>0.5</v>
      </c>
      <c r="R27" s="13"/>
      <c r="S27" s="13">
        <f t="shared" si="17"/>
        <v>0.5</v>
      </c>
      <c r="T27" s="13"/>
      <c r="U27" s="13">
        <f t="shared" si="18"/>
        <v>0.475</v>
      </c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</row>
    <row r="28">
      <c r="A28" s="13"/>
      <c r="B28" s="16" t="s">
        <v>250</v>
      </c>
      <c r="C28" s="16">
        <v>0.0</v>
      </c>
      <c r="D28" s="13"/>
      <c r="E28" s="21">
        <f t="shared" si="19"/>
        <v>0</v>
      </c>
      <c r="F28" s="13"/>
      <c r="G28" s="13">
        <f t="shared" si="11"/>
        <v>0.3333333333</v>
      </c>
      <c r="H28" s="13"/>
      <c r="I28" s="17">
        <f t="shared" si="12"/>
        <v>0.3333333333</v>
      </c>
      <c r="J28" s="13"/>
      <c r="K28" s="17">
        <f t="shared" si="13"/>
        <v>0.3333333333</v>
      </c>
      <c r="L28" s="13"/>
      <c r="M28" s="17">
        <f t="shared" si="14"/>
        <v>0.3333333333</v>
      </c>
      <c r="N28" s="13"/>
      <c r="O28" s="17">
        <f t="shared" si="15"/>
        <v>0.3333333333</v>
      </c>
      <c r="P28" s="13"/>
      <c r="Q28" s="17">
        <f t="shared" si="16"/>
        <v>0.3333333333</v>
      </c>
      <c r="R28" s="13"/>
      <c r="S28" s="13">
        <f t="shared" si="17"/>
        <v>0.3333333333</v>
      </c>
      <c r="T28" s="13"/>
      <c r="U28" s="13">
        <f t="shared" si="18"/>
        <v>0.3333333333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</row>
    <row r="29">
      <c r="A29" s="13"/>
      <c r="B29" s="16" t="s">
        <v>251</v>
      </c>
      <c r="C29" s="16">
        <v>0.0</v>
      </c>
      <c r="D29" s="13"/>
      <c r="E29" s="21">
        <f t="shared" si="19"/>
        <v>0</v>
      </c>
      <c r="F29" s="13"/>
      <c r="G29" s="13">
        <f t="shared" si="11"/>
        <v>0</v>
      </c>
      <c r="H29" s="13"/>
      <c r="I29" s="17">
        <f t="shared" si="12"/>
        <v>0</v>
      </c>
      <c r="J29" s="13"/>
      <c r="K29" s="17">
        <f t="shared" si="13"/>
        <v>0</v>
      </c>
      <c r="L29" s="13"/>
      <c r="M29" s="17">
        <f t="shared" si="14"/>
        <v>0</v>
      </c>
      <c r="N29" s="13"/>
      <c r="O29" s="17">
        <f t="shared" si="15"/>
        <v>0</v>
      </c>
      <c r="P29" s="13"/>
      <c r="Q29" s="17">
        <f t="shared" si="16"/>
        <v>0</v>
      </c>
      <c r="R29" s="13"/>
      <c r="S29" s="13">
        <f t="shared" si="17"/>
        <v>0</v>
      </c>
      <c r="T29" s="13"/>
      <c r="U29" s="13">
        <f t="shared" si="18"/>
        <v>0</v>
      </c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</row>
    <row r="30">
      <c r="A30" s="13"/>
      <c r="B30" s="16" t="s">
        <v>252</v>
      </c>
      <c r="C30" s="16">
        <v>0.0</v>
      </c>
      <c r="D30" s="13"/>
      <c r="E30" s="21">
        <f t="shared" si="19"/>
        <v>0</v>
      </c>
      <c r="F30" s="13"/>
      <c r="G30" s="13">
        <f t="shared" si="11"/>
        <v>0</v>
      </c>
      <c r="H30" s="13"/>
      <c r="I30" s="17">
        <f t="shared" si="12"/>
        <v>0</v>
      </c>
      <c r="J30" s="13"/>
      <c r="K30" s="17">
        <f t="shared" si="13"/>
        <v>0</v>
      </c>
      <c r="L30" s="13"/>
      <c r="M30" s="17">
        <f t="shared" si="14"/>
        <v>0</v>
      </c>
      <c r="N30" s="13"/>
      <c r="O30" s="17">
        <f t="shared" si="15"/>
        <v>0</v>
      </c>
      <c r="P30" s="13"/>
      <c r="Q30" s="17">
        <f t="shared" si="16"/>
        <v>0</v>
      </c>
      <c r="R30" s="13"/>
      <c r="S30" s="13">
        <f t="shared" si="17"/>
        <v>0</v>
      </c>
      <c r="T30" s="13"/>
      <c r="U30" s="13">
        <f t="shared" si="18"/>
        <v>0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</row>
    <row r="31">
      <c r="A31" s="13"/>
      <c r="B31" s="16" t="s">
        <v>253</v>
      </c>
      <c r="C31" s="13">
        <f t="shared" ref="C31:C32" si="20"> C10/SUM(C10)</f>
        <v>1</v>
      </c>
      <c r="D31" s="13"/>
      <c r="E31" s="21">
        <f t="shared" si="19"/>
        <v>1</v>
      </c>
      <c r="F31" s="13"/>
      <c r="G31" s="13">
        <f t="shared" si="11"/>
        <v>1</v>
      </c>
      <c r="H31" s="13"/>
      <c r="I31" s="17">
        <f t="shared" si="12"/>
        <v>1</v>
      </c>
      <c r="J31" s="13"/>
      <c r="K31" s="17">
        <f t="shared" si="13"/>
        <v>1</v>
      </c>
      <c r="L31" s="13"/>
      <c r="M31" s="17">
        <f t="shared" si="14"/>
        <v>1</v>
      </c>
      <c r="N31" s="13"/>
      <c r="O31" s="17">
        <f t="shared" si="15"/>
        <v>1</v>
      </c>
      <c r="P31" s="13"/>
      <c r="Q31" s="17">
        <f t="shared" si="16"/>
        <v>1</v>
      </c>
      <c r="R31" s="13"/>
      <c r="S31" s="13">
        <f t="shared" si="17"/>
        <v>1</v>
      </c>
      <c r="T31" s="13"/>
      <c r="U31" s="13">
        <f t="shared" si="18"/>
        <v>1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</row>
    <row r="32">
      <c r="A32" s="13"/>
      <c r="B32" s="16" t="s">
        <v>254</v>
      </c>
      <c r="C32" s="13">
        <f t="shared" si="20"/>
        <v>1</v>
      </c>
      <c r="D32" s="13"/>
      <c r="E32" s="21">
        <f t="shared" si="19"/>
        <v>1</v>
      </c>
      <c r="F32" s="13"/>
      <c r="G32" s="13">
        <f t="shared" si="11"/>
        <v>1</v>
      </c>
      <c r="H32" s="13"/>
      <c r="I32" s="17">
        <f t="shared" si="12"/>
        <v>1</v>
      </c>
      <c r="J32" s="13"/>
      <c r="K32" s="17">
        <f t="shared" si="13"/>
        <v>1</v>
      </c>
      <c r="L32" s="13"/>
      <c r="M32" s="17">
        <f t="shared" si="14"/>
        <v>0.6666666667</v>
      </c>
      <c r="N32" s="13"/>
      <c r="O32" s="17">
        <f t="shared" si="15"/>
        <v>0.5873015873</v>
      </c>
      <c r="P32" s="13"/>
      <c r="Q32" s="17">
        <f t="shared" si="16"/>
        <v>0.5654761905</v>
      </c>
      <c r="R32" s="13"/>
      <c r="S32" s="13">
        <f t="shared" si="17"/>
        <v>0.5654761905</v>
      </c>
      <c r="T32" s="13"/>
      <c r="U32" s="13">
        <f t="shared" si="18"/>
        <v>0.5654761905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>
      <c r="A33" s="13"/>
      <c r="B33" s="16" t="s">
        <v>257</v>
      </c>
      <c r="C33" s="13">
        <f>AVERAGE(C23:C32)</f>
        <v>0.3</v>
      </c>
      <c r="D33" s="13"/>
      <c r="E33" s="13">
        <f>AVERAGE(E23:E32)</f>
        <v>0.45</v>
      </c>
      <c r="F33" s="13"/>
      <c r="G33" s="13">
        <f>AVERAGE(G23:G32)</f>
        <v>0.5083333333</v>
      </c>
      <c r="H33" s="13"/>
      <c r="I33" s="13">
        <f>AVERAGE(I23:I32)</f>
        <v>0.5222222222</v>
      </c>
      <c r="J33" s="13"/>
      <c r="K33" s="13">
        <f>AVERAGE(K23:K32)</f>
        <v>0.5222222222</v>
      </c>
      <c r="L33" s="13"/>
      <c r="M33" s="13">
        <f>AVERAGE(M23:M32)</f>
        <v>0.4777777778</v>
      </c>
      <c r="N33" s="13"/>
      <c r="O33" s="13">
        <f>AVERAGE(O23:O32)</f>
        <v>0.4698412698</v>
      </c>
      <c r="P33" s="13"/>
      <c r="Q33" s="13">
        <f>AVERAGE(Q23:Q32)</f>
        <v>0.4621031746</v>
      </c>
      <c r="R33" s="13"/>
      <c r="S33" s="13">
        <f>AVERAGE(S23:S32)</f>
        <v>0.4621031746</v>
      </c>
      <c r="T33" s="13"/>
      <c r="U33" s="13">
        <f>AVERAGE(U23:U32)</f>
        <v>0.4557142857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</row>
    <row r="34">
      <c r="A34" s="13"/>
      <c r="B34" s="13"/>
      <c r="C34" s="22" t="s">
        <v>258</v>
      </c>
      <c r="D34" s="13"/>
      <c r="E34" s="22" t="s">
        <v>259</v>
      </c>
      <c r="F34" s="13"/>
      <c r="G34" s="22" t="s">
        <v>260</v>
      </c>
      <c r="H34" s="13"/>
      <c r="I34" s="22" t="s">
        <v>261</v>
      </c>
      <c r="J34" s="13"/>
      <c r="K34" s="22" t="s">
        <v>262</v>
      </c>
      <c r="L34" s="13"/>
      <c r="M34" s="22" t="s">
        <v>263</v>
      </c>
      <c r="N34" s="13"/>
      <c r="O34" s="22" t="s">
        <v>264</v>
      </c>
      <c r="P34" s="13"/>
      <c r="Q34" s="22" t="s">
        <v>265</v>
      </c>
      <c r="S34" s="22" t="s">
        <v>266</v>
      </c>
      <c r="U34" s="22" t="s">
        <v>267</v>
      </c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</row>
    <row r="103">
      <c r="A103" s="13" t="s">
        <v>244</v>
      </c>
      <c r="B103" s="13" t="s">
        <v>245</v>
      </c>
      <c r="C103" s="13">
        <v>0.0</v>
      </c>
      <c r="D103" s="13">
        <v>0.5</v>
      </c>
      <c r="E103" s="13">
        <v>0.3333333333333333</v>
      </c>
      <c r="F103" s="13">
        <v>0.5</v>
      </c>
      <c r="G103" s="13">
        <v>0.4</v>
      </c>
      <c r="H103" s="13">
        <v>0.3333333333333333</v>
      </c>
      <c r="I103" s="13">
        <v>0.2857142857142857</v>
      </c>
      <c r="J103" s="13">
        <v>0.25</v>
      </c>
      <c r="K103" s="13">
        <v>0.2222222222222222</v>
      </c>
      <c r="L103" s="13">
        <v>0.2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>
      <c r="A104" s="13"/>
      <c r="B104" s="13" t="s">
        <v>246</v>
      </c>
      <c r="C104" s="13">
        <v>0.0</v>
      </c>
      <c r="D104" s="13">
        <v>0.0</v>
      </c>
      <c r="E104" s="13">
        <v>0.3333333333333333</v>
      </c>
      <c r="F104" s="13">
        <v>0.5</v>
      </c>
      <c r="G104" s="13">
        <v>0.4</v>
      </c>
      <c r="H104" s="13">
        <v>0.3333333333333333</v>
      </c>
      <c r="I104" s="13">
        <v>0.2857142857142857</v>
      </c>
      <c r="J104" s="13">
        <v>0.25</v>
      </c>
      <c r="K104" s="13">
        <v>0.2222222222222222</v>
      </c>
      <c r="L104" s="13">
        <v>0.3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>
      <c r="A105" s="13"/>
      <c r="B105" s="13" t="s">
        <v>247</v>
      </c>
      <c r="C105" s="13">
        <v>1.0</v>
      </c>
      <c r="D105" s="13">
        <v>0.5</v>
      </c>
      <c r="E105" s="13">
        <v>0.6666666666666666</v>
      </c>
      <c r="F105" s="13">
        <v>0.5</v>
      </c>
      <c r="G105" s="13">
        <v>0.4</v>
      </c>
      <c r="H105" s="13">
        <v>0.5</v>
      </c>
      <c r="I105" s="13">
        <v>0.42857142857142855</v>
      </c>
      <c r="J105" s="13">
        <v>0.5</v>
      </c>
      <c r="K105" s="13">
        <v>0.4444444444444444</v>
      </c>
      <c r="L105" s="13">
        <v>0.4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>
      <c r="A106" s="13"/>
      <c r="B106" s="13" t="s">
        <v>248</v>
      </c>
      <c r="C106" s="13">
        <v>0.0</v>
      </c>
      <c r="D106" s="13">
        <v>0.5</v>
      </c>
      <c r="E106" s="13">
        <v>0.6666666666666666</v>
      </c>
      <c r="F106" s="13">
        <v>0.75</v>
      </c>
      <c r="G106" s="13">
        <v>0.6</v>
      </c>
      <c r="H106" s="13">
        <v>0.5</v>
      </c>
      <c r="I106" s="13">
        <v>0.42857142857142855</v>
      </c>
      <c r="J106" s="13">
        <v>0.375</v>
      </c>
      <c r="K106" s="13">
        <v>0.3333333333333333</v>
      </c>
      <c r="L106" s="13">
        <v>0.3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>
      <c r="A107" s="13"/>
      <c r="B107" s="13" t="s">
        <v>249</v>
      </c>
      <c r="C107" s="13">
        <v>0.0</v>
      </c>
      <c r="D107" s="13">
        <v>0.5</v>
      </c>
      <c r="E107" s="13">
        <v>0.3333333333333333</v>
      </c>
      <c r="F107" s="13">
        <v>0.5</v>
      </c>
      <c r="G107" s="13">
        <v>0.4</v>
      </c>
      <c r="H107" s="13">
        <v>0.5</v>
      </c>
      <c r="I107" s="13">
        <v>0.42857142857142855</v>
      </c>
      <c r="J107" s="13">
        <v>0.375</v>
      </c>
      <c r="K107" s="13">
        <v>0.3333333333333333</v>
      </c>
      <c r="L107" s="13">
        <v>0.4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>
      <c r="A108" s="13"/>
      <c r="B108" s="13" t="s">
        <v>250</v>
      </c>
      <c r="C108" s="13">
        <v>0.0</v>
      </c>
      <c r="D108" s="13">
        <v>0.0</v>
      </c>
      <c r="E108" s="13">
        <v>0.3333333333333333</v>
      </c>
      <c r="F108" s="13">
        <v>0.25</v>
      </c>
      <c r="G108" s="13">
        <v>0.2</v>
      </c>
      <c r="H108" s="13">
        <v>0.16666666666666666</v>
      </c>
      <c r="I108" s="13">
        <v>0.14285714285714285</v>
      </c>
      <c r="J108" s="13">
        <v>0.125</v>
      </c>
      <c r="K108" s="13">
        <v>0.1111111111111111</v>
      </c>
      <c r="L108" s="13">
        <v>0.1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>
      <c r="A109" s="13"/>
      <c r="B109" s="13" t="s">
        <v>251</v>
      </c>
      <c r="C109" s="13">
        <v>0.0</v>
      </c>
      <c r="D109" s="13">
        <v>0.0</v>
      </c>
      <c r="E109" s="13">
        <v>0.0</v>
      </c>
      <c r="F109" s="13">
        <v>0.0</v>
      </c>
      <c r="G109" s="13">
        <v>0.0</v>
      </c>
      <c r="H109" s="13">
        <v>0.0</v>
      </c>
      <c r="I109" s="13">
        <v>0.0</v>
      </c>
      <c r="J109" s="13">
        <v>0.0</v>
      </c>
      <c r="K109" s="13">
        <v>0.0</v>
      </c>
      <c r="L109" s="13">
        <v>0.0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>
      <c r="A110" s="13"/>
      <c r="B110" s="13" t="s">
        <v>252</v>
      </c>
      <c r="C110" s="13">
        <v>0.0</v>
      </c>
      <c r="D110" s="13">
        <v>0.0</v>
      </c>
      <c r="E110" s="13">
        <v>0.0</v>
      </c>
      <c r="F110" s="13">
        <v>0.0</v>
      </c>
      <c r="G110" s="13">
        <v>0.0</v>
      </c>
      <c r="H110" s="13">
        <v>0.0</v>
      </c>
      <c r="I110" s="13">
        <v>0.0</v>
      </c>
      <c r="J110" s="13">
        <v>0.0</v>
      </c>
      <c r="K110" s="13">
        <v>0.0</v>
      </c>
      <c r="L110" s="13">
        <v>0.0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</row>
    <row r="111">
      <c r="A111" s="13"/>
      <c r="B111" s="13" t="s">
        <v>253</v>
      </c>
      <c r="C111" s="13">
        <v>1.0</v>
      </c>
      <c r="D111" s="13">
        <v>0.5</v>
      </c>
      <c r="E111" s="13">
        <v>0.3333333333333333</v>
      </c>
      <c r="F111" s="13">
        <v>0.25</v>
      </c>
      <c r="G111" s="13">
        <v>0.2</v>
      </c>
      <c r="H111" s="13">
        <v>0.16666666666666666</v>
      </c>
      <c r="I111" s="13">
        <v>0.14285714285714285</v>
      </c>
      <c r="J111" s="13">
        <v>0.125</v>
      </c>
      <c r="K111" s="13">
        <v>0.1111111111111111</v>
      </c>
      <c r="L111" s="13">
        <v>0.1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</row>
    <row r="112">
      <c r="A112" s="13"/>
      <c r="B112" s="13" t="s">
        <v>254</v>
      </c>
      <c r="C112" s="13">
        <v>1.0</v>
      </c>
      <c r="D112" s="13">
        <v>0.5</v>
      </c>
      <c r="E112" s="13">
        <v>0.3333333333333333</v>
      </c>
      <c r="F112" s="13">
        <v>0.25</v>
      </c>
      <c r="G112" s="13">
        <v>0.2</v>
      </c>
      <c r="H112" s="13">
        <v>0.3333333333333333</v>
      </c>
      <c r="I112" s="13">
        <v>0.42857142857142855</v>
      </c>
      <c r="J112" s="13">
        <v>0.5</v>
      </c>
      <c r="K112" s="13">
        <v>0.4444444444444444</v>
      </c>
      <c r="L112" s="13">
        <v>0.4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</row>
    <row r="113">
      <c r="A113" s="13"/>
      <c r="B113" s="13" t="s">
        <v>255</v>
      </c>
      <c r="C113" s="13">
        <v>0.3</v>
      </c>
      <c r="D113" s="13">
        <v>0.3</v>
      </c>
      <c r="E113" s="13">
        <v>0.33333333333333337</v>
      </c>
      <c r="F113" s="13">
        <v>0.35</v>
      </c>
      <c r="G113" s="13">
        <v>0.2800000000000001</v>
      </c>
      <c r="H113" s="13">
        <v>0.2833333333333333</v>
      </c>
      <c r="I113" s="13">
        <v>0.2571428571428571</v>
      </c>
      <c r="J113" s="13">
        <v>0.25</v>
      </c>
      <c r="K113" s="13">
        <v>0.22222222222222224</v>
      </c>
      <c r="L113" s="13">
        <v>0.22000000000000003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>
      <c r="A114" s="13" t="s">
        <v>256</v>
      </c>
      <c r="B114" s="13" t="s">
        <v>245</v>
      </c>
      <c r="C114" s="13">
        <v>0.0</v>
      </c>
      <c r="D114" s="13">
        <v>0.5</v>
      </c>
      <c r="E114" s="13">
        <v>0.5</v>
      </c>
      <c r="F114" s="13">
        <v>0.5</v>
      </c>
      <c r="G114" s="13">
        <v>0.5</v>
      </c>
      <c r="H114" s="13">
        <v>0.5</v>
      </c>
      <c r="I114" s="13">
        <v>0.5</v>
      </c>
      <c r="J114" s="13">
        <v>0.5</v>
      </c>
      <c r="K114" s="13">
        <v>0.5</v>
      </c>
      <c r="L114" s="13">
        <v>0.5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</row>
    <row r="115">
      <c r="A115" s="13"/>
      <c r="B115" s="13" t="s">
        <v>246</v>
      </c>
      <c r="C115" s="13">
        <v>0.0</v>
      </c>
      <c r="D115" s="13">
        <v>0.0</v>
      </c>
      <c r="E115" s="13">
        <v>0.3333333333333333</v>
      </c>
      <c r="F115" s="13">
        <v>0.41666666666666663</v>
      </c>
      <c r="G115" s="13">
        <v>0.41666666666666663</v>
      </c>
      <c r="H115" s="13">
        <v>0.41666666666666663</v>
      </c>
      <c r="I115" s="13">
        <v>0.41666666666666663</v>
      </c>
      <c r="J115" s="13">
        <v>0.41666666666666663</v>
      </c>
      <c r="K115" s="13">
        <v>0.41666666666666663</v>
      </c>
      <c r="L115" s="13">
        <v>0.37777777777777777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</row>
    <row r="116">
      <c r="A116" s="13"/>
      <c r="B116" s="13" t="s">
        <v>247</v>
      </c>
      <c r="C116" s="13">
        <v>1.0</v>
      </c>
      <c r="D116" s="13">
        <v>1.0</v>
      </c>
      <c r="E116" s="13">
        <v>0.8333333333333333</v>
      </c>
      <c r="F116" s="13">
        <v>0.8333333333333333</v>
      </c>
      <c r="G116" s="13">
        <v>0.8333333333333333</v>
      </c>
      <c r="H116" s="13">
        <v>0.7222222222222222</v>
      </c>
      <c r="I116" s="13">
        <v>0.7222222222222222</v>
      </c>
      <c r="J116" s="13">
        <v>0.6666666666666666</v>
      </c>
      <c r="K116" s="13">
        <v>0.6666666666666666</v>
      </c>
      <c r="L116" s="13">
        <v>0.6666666666666666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</row>
    <row r="117">
      <c r="A117" s="13"/>
      <c r="B117" s="13" t="s">
        <v>248</v>
      </c>
      <c r="C117" s="13">
        <v>0.0</v>
      </c>
      <c r="D117" s="13">
        <v>0.5</v>
      </c>
      <c r="E117" s="13">
        <v>0.5833333333333333</v>
      </c>
      <c r="F117" s="13">
        <v>0.6388888888888888</v>
      </c>
      <c r="G117" s="13">
        <v>0.6388888888888888</v>
      </c>
      <c r="H117" s="13">
        <v>0.6388888888888888</v>
      </c>
      <c r="I117" s="13">
        <v>0.6388888888888888</v>
      </c>
      <c r="J117" s="13">
        <v>0.6388888888888888</v>
      </c>
      <c r="K117" s="13">
        <v>0.6388888888888888</v>
      </c>
      <c r="L117" s="13">
        <v>0.6388888888888888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</row>
    <row r="118">
      <c r="A118" s="13"/>
      <c r="B118" s="13" t="s">
        <v>249</v>
      </c>
      <c r="C118" s="13">
        <v>0.0</v>
      </c>
      <c r="D118" s="13">
        <v>0.5</v>
      </c>
      <c r="E118" s="13">
        <v>0.5</v>
      </c>
      <c r="F118" s="13">
        <v>0.5</v>
      </c>
      <c r="G118" s="13">
        <v>0.5</v>
      </c>
      <c r="H118" s="13">
        <v>0.5</v>
      </c>
      <c r="I118" s="13">
        <v>0.5</v>
      </c>
      <c r="J118" s="13">
        <v>0.5</v>
      </c>
      <c r="K118" s="13">
        <v>0.5</v>
      </c>
      <c r="L118" s="13">
        <v>0.475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</row>
    <row r="119">
      <c r="A119" s="13"/>
      <c r="B119" s="13" t="s">
        <v>250</v>
      </c>
      <c r="C119" s="13">
        <v>0.0</v>
      </c>
      <c r="D119" s="13">
        <v>0.0</v>
      </c>
      <c r="E119" s="13">
        <v>0.3333333333333333</v>
      </c>
      <c r="F119" s="13">
        <v>0.3333333333333333</v>
      </c>
      <c r="G119" s="13">
        <v>0.3333333333333333</v>
      </c>
      <c r="H119" s="13">
        <v>0.3333333333333333</v>
      </c>
      <c r="I119" s="13">
        <v>0.3333333333333333</v>
      </c>
      <c r="J119" s="13">
        <v>0.3333333333333333</v>
      </c>
      <c r="K119" s="13">
        <v>0.3333333333333333</v>
      </c>
      <c r="L119" s="13">
        <v>0.3333333333333333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</row>
    <row r="120">
      <c r="A120" s="13"/>
      <c r="B120" s="13" t="s">
        <v>251</v>
      </c>
      <c r="C120" s="13">
        <v>0.0</v>
      </c>
      <c r="D120" s="13">
        <v>0.0</v>
      </c>
      <c r="E120" s="13">
        <v>0.0</v>
      </c>
      <c r="F120" s="13">
        <v>0.0</v>
      </c>
      <c r="G120" s="13">
        <v>0.0</v>
      </c>
      <c r="H120" s="13">
        <v>0.0</v>
      </c>
      <c r="I120" s="13">
        <v>0.0</v>
      </c>
      <c r="J120" s="13">
        <v>0.0</v>
      </c>
      <c r="K120" s="13">
        <v>0.0</v>
      </c>
      <c r="L120" s="13">
        <v>0.0</v>
      </c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</row>
    <row r="121">
      <c r="A121" s="13"/>
      <c r="B121" s="13" t="s">
        <v>252</v>
      </c>
      <c r="C121" s="13">
        <v>0.0</v>
      </c>
      <c r="D121" s="13">
        <v>0.0</v>
      </c>
      <c r="E121" s="13">
        <v>0.0</v>
      </c>
      <c r="F121" s="13">
        <v>0.0</v>
      </c>
      <c r="G121" s="13">
        <v>0.0</v>
      </c>
      <c r="H121" s="13">
        <v>0.0</v>
      </c>
      <c r="I121" s="13">
        <v>0.0</v>
      </c>
      <c r="J121" s="13">
        <v>0.0</v>
      </c>
      <c r="K121" s="13">
        <v>0.0</v>
      </c>
      <c r="L121" s="13">
        <v>0.0</v>
      </c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</row>
    <row r="122">
      <c r="A122" s="13"/>
      <c r="B122" s="13" t="s">
        <v>253</v>
      </c>
      <c r="C122" s="13">
        <v>1.0</v>
      </c>
      <c r="D122" s="13">
        <v>1.0</v>
      </c>
      <c r="E122" s="13">
        <v>1.0</v>
      </c>
      <c r="F122" s="13">
        <v>1.0</v>
      </c>
      <c r="G122" s="13">
        <v>1.0</v>
      </c>
      <c r="H122" s="13">
        <v>1.0</v>
      </c>
      <c r="I122" s="13">
        <v>1.0</v>
      </c>
      <c r="J122" s="13">
        <v>1.0</v>
      </c>
      <c r="K122" s="13">
        <v>1.0</v>
      </c>
      <c r="L122" s="13">
        <v>1.0</v>
      </c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</row>
    <row r="123">
      <c r="A123" s="13"/>
      <c r="B123" s="13" t="s">
        <v>254</v>
      </c>
      <c r="C123" s="13">
        <v>1.0</v>
      </c>
      <c r="D123" s="13">
        <v>1.0</v>
      </c>
      <c r="E123" s="13">
        <v>1.0</v>
      </c>
      <c r="F123" s="13">
        <v>1.0</v>
      </c>
      <c r="G123" s="13">
        <v>1.0</v>
      </c>
      <c r="H123" s="13">
        <v>0.6666666666666666</v>
      </c>
      <c r="I123" s="13">
        <v>0.5873015873015873</v>
      </c>
      <c r="J123" s="13">
        <v>0.5654761904761905</v>
      </c>
      <c r="K123" s="13">
        <v>0.5654761904761905</v>
      </c>
      <c r="L123" s="13">
        <v>0.5654761904761905</v>
      </c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</row>
    <row r="124">
      <c r="A124" s="13"/>
      <c r="B124" s="16" t="s">
        <v>257</v>
      </c>
      <c r="C124" s="13">
        <v>0.3</v>
      </c>
      <c r="D124" s="13">
        <v>0.45</v>
      </c>
      <c r="E124" s="13">
        <v>0.5083333333333334</v>
      </c>
      <c r="F124" s="13">
        <v>0.5222222222222223</v>
      </c>
      <c r="G124" s="13">
        <v>0.5222222222222223</v>
      </c>
      <c r="H124" s="13">
        <v>0.47777777777777775</v>
      </c>
      <c r="I124" s="13">
        <v>0.4698412698412698</v>
      </c>
      <c r="J124" s="13">
        <v>0.4621031746031746</v>
      </c>
      <c r="K124" s="13">
        <v>0.4621031746031746</v>
      </c>
      <c r="L124" s="13">
        <v>0.4557142857142857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</row>
    <row r="125">
      <c r="A125" s="13"/>
      <c r="B125" s="13"/>
      <c r="C125" s="16" t="s">
        <v>268</v>
      </c>
      <c r="D125" s="16" t="s">
        <v>269</v>
      </c>
      <c r="E125" s="16" t="s">
        <v>270</v>
      </c>
      <c r="F125" s="16" t="s">
        <v>271</v>
      </c>
      <c r="G125" s="16" t="s">
        <v>272</v>
      </c>
      <c r="H125" s="16" t="s">
        <v>273</v>
      </c>
      <c r="I125" s="16" t="s">
        <v>274</v>
      </c>
      <c r="J125" s="16" t="s">
        <v>275</v>
      </c>
      <c r="K125" s="16" t="s">
        <v>276</v>
      </c>
      <c r="L125" s="16" t="s">
        <v>277</v>
      </c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</row>
    <row r="126">
      <c r="A126" s="13"/>
      <c r="B126" s="13"/>
      <c r="C126" s="16" t="s">
        <v>278</v>
      </c>
      <c r="D126" s="16" t="s">
        <v>279</v>
      </c>
      <c r="E126" s="16" t="s">
        <v>280</v>
      </c>
      <c r="F126" s="16" t="s">
        <v>281</v>
      </c>
      <c r="G126" s="16" t="s">
        <v>282</v>
      </c>
      <c r="H126" s="16" t="s">
        <v>283</v>
      </c>
      <c r="I126" s="16" t="s">
        <v>284</v>
      </c>
      <c r="J126" s="16" t="s">
        <v>285</v>
      </c>
      <c r="K126" s="16" t="s">
        <v>286</v>
      </c>
      <c r="L126" s="16" t="s">
        <v>287</v>
      </c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</row>
  </sheetData>
  <drawing r:id="rId1"/>
</worksheet>
</file>