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firstSheet="2" activeTab="2"/>
  </bookViews>
  <sheets>
    <sheet name="Combined_Dataset" sheetId="3" r:id="rId1"/>
    <sheet name="Additional_Dataset" sheetId="1" r:id="rId2"/>
    <sheet name="Combined_Dataset (with del col)" sheetId="4" r:id="rId3"/>
  </sheets>
  <externalReferences>
    <externalReference r:id="rId4"/>
  </externalReferences>
  <definedNames>
    <definedName name="_xlnm._FilterDatabase" localSheetId="0" hidden="1">Combined_Dataset!$Q$1:$Q$120</definedName>
    <definedName name="_xlnm._FilterDatabase" localSheetId="2" hidden="1">'Combined_Dataset (with del col)'!$A$1:$W$1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9" i="4" l="1"/>
  <c r="T9" i="4"/>
  <c r="S9" i="4"/>
  <c r="R9" i="4"/>
  <c r="Q9" i="4"/>
  <c r="P9" i="4"/>
  <c r="O9" i="4"/>
  <c r="U10" i="4"/>
  <c r="T10" i="4"/>
  <c r="S10" i="4"/>
  <c r="R10" i="4"/>
  <c r="Q10" i="4"/>
  <c r="P10" i="4"/>
  <c r="O10" i="4"/>
  <c r="U12" i="4"/>
  <c r="T12" i="4"/>
  <c r="S12" i="4"/>
  <c r="R12" i="4"/>
  <c r="Q12" i="4"/>
  <c r="P12" i="4"/>
  <c r="O12" i="4"/>
  <c r="U13" i="4"/>
  <c r="T13" i="4"/>
  <c r="S13" i="4"/>
  <c r="R13" i="4"/>
  <c r="Q13" i="4"/>
  <c r="P13" i="4"/>
  <c r="O13" i="4"/>
  <c r="U14" i="4"/>
  <c r="T14" i="4"/>
  <c r="S14" i="4"/>
  <c r="R14" i="4"/>
  <c r="Q14" i="4"/>
  <c r="P14" i="4"/>
  <c r="O14" i="4"/>
  <c r="U15" i="4"/>
  <c r="T15" i="4"/>
  <c r="S15" i="4"/>
  <c r="R15" i="4"/>
  <c r="Q15" i="4"/>
  <c r="P15" i="4"/>
  <c r="O15" i="4"/>
  <c r="U17" i="4"/>
  <c r="T17" i="4"/>
  <c r="S17" i="4"/>
  <c r="R17" i="4"/>
  <c r="Q17" i="4"/>
  <c r="P17" i="4"/>
  <c r="O17" i="4"/>
  <c r="U19" i="4"/>
  <c r="T19" i="4"/>
  <c r="S19" i="4"/>
  <c r="R19" i="4"/>
  <c r="Q19" i="4"/>
  <c r="P19" i="4"/>
  <c r="O19" i="4"/>
  <c r="U18" i="4"/>
  <c r="T18" i="4"/>
  <c r="S18" i="4"/>
  <c r="R18" i="4"/>
  <c r="Q18" i="4"/>
  <c r="P18" i="4"/>
  <c r="O18" i="4"/>
  <c r="U23" i="4"/>
  <c r="T23" i="4"/>
  <c r="S23" i="4"/>
  <c r="R23" i="4"/>
  <c r="Q23" i="4"/>
  <c r="P23" i="4"/>
  <c r="O23" i="4"/>
  <c r="U22" i="4"/>
  <c r="T22" i="4"/>
  <c r="S22" i="4"/>
  <c r="R22" i="4"/>
  <c r="Q22" i="4"/>
  <c r="P22" i="4"/>
  <c r="O22" i="4"/>
  <c r="U21" i="4"/>
  <c r="T21" i="4"/>
  <c r="S21" i="4"/>
  <c r="R21" i="4"/>
  <c r="Q21" i="4"/>
  <c r="P21" i="4"/>
  <c r="O21" i="4"/>
  <c r="U20" i="4"/>
  <c r="T20" i="4"/>
  <c r="S20" i="4"/>
  <c r="R20" i="4"/>
  <c r="Q20" i="4"/>
  <c r="P20" i="4"/>
  <c r="O20" i="4"/>
  <c r="U24" i="4"/>
  <c r="T24" i="4"/>
  <c r="S24" i="4"/>
  <c r="R24" i="4"/>
  <c r="Q24" i="4"/>
  <c r="P24" i="4"/>
  <c r="O24" i="4"/>
  <c r="U27" i="4"/>
  <c r="T27" i="4"/>
  <c r="S27" i="4"/>
  <c r="R27" i="4"/>
  <c r="Q27" i="4"/>
  <c r="P27" i="4"/>
  <c r="O27" i="4"/>
  <c r="U31" i="4"/>
  <c r="T31" i="4"/>
  <c r="S31" i="4"/>
  <c r="R31" i="4"/>
  <c r="Q31" i="4"/>
  <c r="P31" i="4"/>
  <c r="O31" i="4"/>
  <c r="U33" i="4"/>
  <c r="T33" i="4"/>
  <c r="S33" i="4"/>
  <c r="R33" i="4"/>
  <c r="Q33" i="4"/>
  <c r="P33" i="4"/>
  <c r="O33" i="4"/>
  <c r="U35" i="4"/>
  <c r="T35" i="4"/>
  <c r="S35" i="4"/>
  <c r="R35" i="4"/>
  <c r="Q35" i="4"/>
  <c r="P35" i="4"/>
  <c r="O35" i="4"/>
  <c r="U38" i="4"/>
  <c r="T38" i="4"/>
  <c r="S38" i="4"/>
  <c r="R38" i="4"/>
  <c r="Q38" i="4"/>
  <c r="P38" i="4"/>
  <c r="O38" i="4"/>
  <c r="U39" i="4"/>
  <c r="T39" i="4"/>
  <c r="S39" i="4"/>
  <c r="R39" i="4"/>
  <c r="Q39" i="4"/>
  <c r="P39" i="4"/>
  <c r="O39" i="4"/>
  <c r="U43" i="4"/>
  <c r="T43" i="4"/>
  <c r="S43" i="4"/>
  <c r="R43" i="4"/>
  <c r="Q43" i="4"/>
  <c r="P43" i="4"/>
  <c r="O43" i="4"/>
  <c r="U49" i="4"/>
  <c r="T49" i="4"/>
  <c r="S49" i="4"/>
  <c r="R49" i="4"/>
  <c r="Q49" i="4"/>
  <c r="P49" i="4"/>
  <c r="O49" i="4"/>
  <c r="U48" i="4"/>
  <c r="T48" i="4"/>
  <c r="S48" i="4"/>
  <c r="R48" i="4"/>
  <c r="Q48" i="4"/>
  <c r="P48" i="4"/>
  <c r="O48" i="4"/>
  <c r="U51" i="4"/>
  <c r="T51" i="4"/>
  <c r="S51" i="4"/>
  <c r="R51" i="4"/>
  <c r="Q51" i="4"/>
  <c r="P51" i="4"/>
  <c r="O51" i="4"/>
  <c r="U65" i="4"/>
  <c r="T65" i="4"/>
  <c r="S65" i="4"/>
  <c r="R65" i="4"/>
  <c r="Q65" i="4"/>
  <c r="P65" i="4"/>
  <c r="O65" i="4"/>
  <c r="U64" i="4"/>
  <c r="T64" i="4"/>
  <c r="S64" i="4"/>
  <c r="R64" i="4"/>
  <c r="Q64" i="4"/>
  <c r="P64" i="4"/>
  <c r="O64" i="4"/>
  <c r="U63" i="4"/>
  <c r="T63" i="4"/>
  <c r="S63" i="4"/>
  <c r="R63" i="4"/>
  <c r="Q63" i="4"/>
  <c r="P63" i="4"/>
  <c r="O63" i="4"/>
  <c r="U73" i="4"/>
  <c r="T73" i="4"/>
  <c r="S73" i="4"/>
  <c r="R73" i="4"/>
  <c r="Q73" i="4"/>
  <c r="P73" i="4"/>
  <c r="O73" i="4"/>
  <c r="U72" i="4"/>
  <c r="T72" i="4"/>
  <c r="S72" i="4"/>
  <c r="R72" i="4"/>
  <c r="Q72" i="4"/>
  <c r="P72" i="4"/>
  <c r="O72" i="4"/>
  <c r="U71" i="4"/>
  <c r="T71" i="4"/>
  <c r="S71" i="4"/>
  <c r="R71" i="4"/>
  <c r="Q71" i="4"/>
  <c r="P71" i="4"/>
  <c r="O71" i="4"/>
  <c r="U76" i="4"/>
  <c r="T76" i="4"/>
  <c r="S76" i="4"/>
  <c r="R76" i="4"/>
  <c r="Q76" i="4"/>
  <c r="P76" i="4"/>
  <c r="O76" i="4"/>
  <c r="U75" i="4"/>
  <c r="T75" i="4"/>
  <c r="S75" i="4"/>
  <c r="R75" i="4"/>
  <c r="Q75" i="4"/>
  <c r="P75" i="4"/>
  <c r="O75" i="4"/>
  <c r="U78" i="4"/>
  <c r="T78" i="4"/>
  <c r="S78" i="4"/>
  <c r="R78" i="4"/>
  <c r="Q78" i="4"/>
  <c r="P78" i="4"/>
  <c r="O78" i="4"/>
  <c r="U84" i="4"/>
  <c r="T84" i="4"/>
  <c r="S84" i="4"/>
  <c r="R84" i="4"/>
  <c r="Q84" i="4"/>
  <c r="P84" i="4"/>
  <c r="O84" i="4"/>
  <c r="U85" i="4"/>
  <c r="T85" i="4"/>
  <c r="S85" i="4"/>
  <c r="R85" i="4"/>
  <c r="Q85" i="4"/>
  <c r="P85" i="4"/>
  <c r="O85" i="4"/>
  <c r="U87" i="4"/>
  <c r="T87" i="4"/>
  <c r="S87" i="4"/>
  <c r="R87" i="4"/>
  <c r="Q87" i="4"/>
  <c r="P87" i="4"/>
  <c r="O87" i="4"/>
  <c r="U86" i="4"/>
  <c r="T86" i="4"/>
  <c r="S86" i="4"/>
  <c r="R86" i="4"/>
  <c r="Q86" i="4"/>
  <c r="P86" i="4"/>
  <c r="O86" i="4"/>
  <c r="U91" i="4"/>
  <c r="T91" i="4"/>
  <c r="S91" i="4"/>
  <c r="R91" i="4"/>
  <c r="Q91" i="4"/>
  <c r="P91" i="4"/>
  <c r="O91" i="4"/>
  <c r="U90" i="4"/>
  <c r="T90" i="4"/>
  <c r="S90" i="4"/>
  <c r="R90" i="4"/>
  <c r="Q90" i="4"/>
  <c r="P90" i="4"/>
  <c r="O90" i="4"/>
  <c r="U89" i="4"/>
  <c r="T89" i="4"/>
  <c r="S89" i="4"/>
  <c r="R89" i="4"/>
  <c r="Q89" i="4"/>
  <c r="P89" i="4"/>
  <c r="O89" i="4"/>
  <c r="U88" i="4"/>
  <c r="T88" i="4"/>
  <c r="S88" i="4"/>
  <c r="R88" i="4"/>
  <c r="Q88" i="4"/>
  <c r="P88" i="4"/>
  <c r="O88" i="4"/>
  <c r="U93" i="4"/>
  <c r="T93" i="4"/>
  <c r="S93" i="4"/>
  <c r="R93" i="4"/>
  <c r="Q93" i="4"/>
  <c r="P93" i="4"/>
  <c r="O93" i="4"/>
  <c r="U92" i="4"/>
  <c r="T92" i="4"/>
  <c r="S92" i="4"/>
  <c r="R92" i="4"/>
  <c r="Q92" i="4"/>
  <c r="P92" i="4"/>
  <c r="O92" i="4"/>
  <c r="U94" i="4"/>
  <c r="T94" i="4"/>
  <c r="S94" i="4"/>
  <c r="R94" i="4"/>
  <c r="Q94" i="4"/>
  <c r="P94" i="4"/>
  <c r="O94" i="4"/>
  <c r="U98" i="4"/>
  <c r="T98" i="4"/>
  <c r="S98" i="4"/>
  <c r="R98" i="4"/>
  <c r="Q98" i="4"/>
  <c r="P98" i="4"/>
  <c r="O98" i="4"/>
  <c r="U97" i="4"/>
  <c r="T97" i="4"/>
  <c r="S97" i="4"/>
  <c r="R97" i="4"/>
  <c r="Q97" i="4"/>
  <c r="P97" i="4"/>
  <c r="O97" i="4"/>
  <c r="U99" i="4"/>
  <c r="T99" i="4"/>
  <c r="S99" i="4"/>
  <c r="R99" i="4"/>
  <c r="Q99" i="4"/>
  <c r="P99" i="4"/>
  <c r="O99" i="4"/>
  <c r="U103" i="4"/>
  <c r="T103" i="4"/>
  <c r="S103" i="4"/>
  <c r="R103" i="4"/>
  <c r="Q103" i="4"/>
  <c r="P103" i="4"/>
  <c r="O103" i="4"/>
  <c r="U104" i="4"/>
  <c r="T104" i="4"/>
  <c r="S104" i="4"/>
  <c r="R104" i="4"/>
  <c r="Q104" i="4"/>
  <c r="P104" i="4"/>
  <c r="O104" i="4"/>
  <c r="U105" i="4"/>
  <c r="T105" i="4"/>
  <c r="S105" i="4"/>
  <c r="R105" i="4"/>
  <c r="Q105" i="4"/>
  <c r="P105" i="4"/>
  <c r="O105" i="4"/>
  <c r="U106" i="4"/>
  <c r="T106" i="4"/>
  <c r="S106" i="4"/>
  <c r="R106" i="4"/>
  <c r="Q106" i="4"/>
  <c r="P106" i="4"/>
  <c r="O106" i="4"/>
  <c r="U107" i="4"/>
  <c r="T107" i="4"/>
  <c r="S107" i="4"/>
  <c r="R107" i="4"/>
  <c r="Q107" i="4"/>
  <c r="P107" i="4"/>
  <c r="O107" i="4"/>
  <c r="U114" i="4"/>
  <c r="T114" i="4"/>
  <c r="S114" i="4"/>
  <c r="R114" i="4"/>
  <c r="Q114" i="4"/>
  <c r="P114" i="4"/>
  <c r="O114" i="4"/>
  <c r="U113" i="4"/>
  <c r="T113" i="4"/>
  <c r="S113" i="4"/>
  <c r="R113" i="4"/>
  <c r="Q113" i="4"/>
  <c r="P113" i="4"/>
  <c r="O113" i="4"/>
  <c r="U115" i="4"/>
  <c r="T115" i="4"/>
  <c r="S115" i="4"/>
  <c r="R115" i="4"/>
  <c r="Q115" i="4"/>
  <c r="P115" i="4"/>
  <c r="O115" i="4"/>
  <c r="U117" i="4"/>
  <c r="T117" i="4"/>
  <c r="S117" i="4"/>
  <c r="R117" i="4"/>
  <c r="Q117" i="4"/>
  <c r="P117" i="4"/>
  <c r="O117" i="4"/>
  <c r="U120" i="4"/>
  <c r="T120" i="4"/>
  <c r="S120" i="4"/>
  <c r="R120" i="4"/>
  <c r="Q120" i="4"/>
  <c r="P120" i="4"/>
  <c r="O120" i="4"/>
  <c r="U119" i="4"/>
  <c r="T119" i="4"/>
  <c r="S119" i="4"/>
  <c r="R119" i="4"/>
  <c r="Q119" i="4"/>
  <c r="P119" i="4"/>
  <c r="O119" i="4"/>
  <c r="U118" i="4"/>
  <c r="T118" i="4"/>
  <c r="S118" i="4"/>
  <c r="R118" i="4"/>
  <c r="Q118" i="4"/>
  <c r="P118" i="4"/>
  <c r="O118" i="4"/>
  <c r="U3" i="4"/>
  <c r="T3" i="4"/>
  <c r="S3" i="4"/>
  <c r="R3" i="4"/>
  <c r="Q3" i="4"/>
  <c r="P3" i="4"/>
  <c r="O3" i="4"/>
  <c r="U5" i="4"/>
  <c r="T5" i="4"/>
  <c r="S5" i="4"/>
  <c r="R5" i="4"/>
  <c r="Q5" i="4"/>
  <c r="P5" i="4"/>
  <c r="O5" i="4"/>
  <c r="U6" i="4"/>
  <c r="T6" i="4"/>
  <c r="S6" i="4"/>
  <c r="R6" i="4"/>
  <c r="Q6" i="4"/>
  <c r="P6" i="4"/>
  <c r="O6" i="4"/>
  <c r="U11" i="4"/>
  <c r="T11" i="4"/>
  <c r="S11" i="4"/>
  <c r="R11" i="4"/>
  <c r="Q11" i="4"/>
  <c r="P11" i="4"/>
  <c r="O11" i="4"/>
  <c r="U16" i="4"/>
  <c r="T16" i="4"/>
  <c r="S16" i="4"/>
  <c r="R16" i="4"/>
  <c r="Q16" i="4"/>
  <c r="P16" i="4"/>
  <c r="O16" i="4"/>
  <c r="U26" i="4"/>
  <c r="T26" i="4"/>
  <c r="S26" i="4"/>
  <c r="R26" i="4"/>
  <c r="Q26" i="4"/>
  <c r="P26" i="4"/>
  <c r="O26" i="4"/>
  <c r="U25" i="4"/>
  <c r="T25" i="4"/>
  <c r="S25" i="4"/>
  <c r="R25" i="4"/>
  <c r="Q25" i="4"/>
  <c r="P25" i="4"/>
  <c r="O25" i="4"/>
  <c r="U28" i="4"/>
  <c r="T28" i="4"/>
  <c r="S28" i="4"/>
  <c r="R28" i="4"/>
  <c r="Q28" i="4"/>
  <c r="P28" i="4"/>
  <c r="O28" i="4"/>
  <c r="U32" i="4"/>
  <c r="T32" i="4"/>
  <c r="S32" i="4"/>
  <c r="R32" i="4"/>
  <c r="Q32" i="4"/>
  <c r="P32" i="4"/>
  <c r="O32" i="4"/>
  <c r="U34" i="4"/>
  <c r="T34" i="4"/>
  <c r="S34" i="4"/>
  <c r="R34" i="4"/>
  <c r="Q34" i="4"/>
  <c r="P34" i="4"/>
  <c r="O34" i="4"/>
  <c r="U36" i="4"/>
  <c r="T36" i="4"/>
  <c r="S36" i="4"/>
  <c r="R36" i="4"/>
  <c r="Q36" i="4"/>
  <c r="P36" i="4"/>
  <c r="O36" i="4"/>
  <c r="U37" i="4"/>
  <c r="T37" i="4"/>
  <c r="S37" i="4"/>
  <c r="R37" i="4"/>
  <c r="Q37" i="4"/>
  <c r="P37" i="4"/>
  <c r="O37" i="4"/>
  <c r="U40" i="4"/>
  <c r="T40" i="4"/>
  <c r="S40" i="4"/>
  <c r="R40" i="4"/>
  <c r="Q40" i="4"/>
  <c r="P40" i="4"/>
  <c r="O40" i="4"/>
  <c r="U42" i="4"/>
  <c r="T42" i="4"/>
  <c r="S42" i="4"/>
  <c r="R42" i="4"/>
  <c r="Q42" i="4"/>
  <c r="P42" i="4"/>
  <c r="O42" i="4"/>
  <c r="U47" i="4"/>
  <c r="T47" i="4"/>
  <c r="S47" i="4"/>
  <c r="R47" i="4"/>
  <c r="Q47" i="4"/>
  <c r="P47" i="4"/>
  <c r="O47" i="4"/>
  <c r="U50" i="4"/>
  <c r="T50" i="4"/>
  <c r="S50" i="4"/>
  <c r="R50" i="4"/>
  <c r="Q50" i="4"/>
  <c r="P50" i="4"/>
  <c r="O50" i="4"/>
  <c r="U53" i="4"/>
  <c r="T53" i="4"/>
  <c r="S53" i="4"/>
  <c r="R53" i="4"/>
  <c r="Q53" i="4"/>
  <c r="P53" i="4"/>
  <c r="O53" i="4"/>
  <c r="U55" i="4"/>
  <c r="T55" i="4"/>
  <c r="S55" i="4"/>
  <c r="R55" i="4"/>
  <c r="Q55" i="4"/>
  <c r="P55" i="4"/>
  <c r="O55" i="4"/>
  <c r="U56" i="4"/>
  <c r="T56" i="4"/>
  <c r="S56" i="4"/>
  <c r="R56" i="4"/>
  <c r="Q56" i="4"/>
  <c r="P56" i="4"/>
  <c r="O56" i="4"/>
  <c r="U57" i="4"/>
  <c r="T57" i="4"/>
  <c r="S57" i="4"/>
  <c r="R57" i="4"/>
  <c r="Q57" i="4"/>
  <c r="P57" i="4"/>
  <c r="O57" i="4"/>
  <c r="U58" i="4"/>
  <c r="T58" i="4"/>
  <c r="S58" i="4"/>
  <c r="R58" i="4"/>
  <c r="Q58" i="4"/>
  <c r="P58" i="4"/>
  <c r="O58" i="4"/>
  <c r="U60" i="4"/>
  <c r="T60" i="4"/>
  <c r="S60" i="4"/>
  <c r="R60" i="4"/>
  <c r="Q60" i="4"/>
  <c r="P60" i="4"/>
  <c r="O60" i="4"/>
  <c r="U59" i="4"/>
  <c r="T59" i="4"/>
  <c r="S59" i="4"/>
  <c r="R59" i="4"/>
  <c r="Q59" i="4"/>
  <c r="P59" i="4"/>
  <c r="O59" i="4"/>
  <c r="U62" i="4"/>
  <c r="T62" i="4"/>
  <c r="S62" i="4"/>
  <c r="R62" i="4"/>
  <c r="Q62" i="4"/>
  <c r="P62" i="4"/>
  <c r="O62" i="4"/>
  <c r="U61" i="4"/>
  <c r="T61" i="4"/>
  <c r="S61" i="4"/>
  <c r="R61" i="4"/>
  <c r="Q61" i="4"/>
  <c r="P61" i="4"/>
  <c r="O61" i="4"/>
  <c r="U66" i="4"/>
  <c r="T66" i="4"/>
  <c r="S66" i="4"/>
  <c r="R66" i="4"/>
  <c r="Q66" i="4"/>
  <c r="P66" i="4"/>
  <c r="O66" i="4"/>
  <c r="U67" i="4"/>
  <c r="T67" i="4"/>
  <c r="S67" i="4"/>
  <c r="R67" i="4"/>
  <c r="Q67" i="4"/>
  <c r="P67" i="4"/>
  <c r="O67" i="4"/>
  <c r="U69" i="4"/>
  <c r="T69" i="4"/>
  <c r="S69" i="4"/>
  <c r="R69" i="4"/>
  <c r="Q69" i="4"/>
  <c r="P69" i="4"/>
  <c r="O69" i="4"/>
  <c r="U70" i="4"/>
  <c r="T70" i="4"/>
  <c r="S70" i="4"/>
  <c r="R70" i="4"/>
  <c r="Q70" i="4"/>
  <c r="P70" i="4"/>
  <c r="O70" i="4"/>
  <c r="U74" i="4"/>
  <c r="T74" i="4"/>
  <c r="S74" i="4"/>
  <c r="R74" i="4"/>
  <c r="Q74" i="4"/>
  <c r="P74" i="4"/>
  <c r="O74" i="4"/>
  <c r="U77" i="4"/>
  <c r="T77" i="4"/>
  <c r="S77" i="4"/>
  <c r="R77" i="4"/>
  <c r="Q77" i="4"/>
  <c r="P77" i="4"/>
  <c r="O77" i="4"/>
  <c r="U81" i="4"/>
  <c r="T81" i="4"/>
  <c r="S81" i="4"/>
  <c r="R81" i="4"/>
  <c r="Q81" i="4"/>
  <c r="P81" i="4"/>
  <c r="O81" i="4"/>
  <c r="U80" i="4"/>
  <c r="T80" i="4"/>
  <c r="S80" i="4"/>
  <c r="R80" i="4"/>
  <c r="Q80" i="4"/>
  <c r="P80" i="4"/>
  <c r="O80" i="4"/>
  <c r="U79" i="4"/>
  <c r="T79" i="4"/>
  <c r="S79" i="4"/>
  <c r="R79" i="4"/>
  <c r="Q79" i="4"/>
  <c r="P79" i="4"/>
  <c r="O79" i="4"/>
  <c r="U83" i="4"/>
  <c r="T83" i="4"/>
  <c r="S83" i="4"/>
  <c r="R83" i="4"/>
  <c r="Q83" i="4"/>
  <c r="P83" i="4"/>
  <c r="O83" i="4"/>
  <c r="U95" i="4"/>
  <c r="T95" i="4"/>
  <c r="S95" i="4"/>
  <c r="R95" i="4"/>
  <c r="Q95" i="4"/>
  <c r="P95" i="4"/>
  <c r="O95" i="4"/>
  <c r="U96" i="4"/>
  <c r="T96" i="4"/>
  <c r="S96" i="4"/>
  <c r="R96" i="4"/>
  <c r="Q96" i="4"/>
  <c r="P96" i="4"/>
  <c r="O96" i="4"/>
  <c r="U101" i="4"/>
  <c r="T101" i="4"/>
  <c r="S101" i="4"/>
  <c r="R101" i="4"/>
  <c r="Q101" i="4"/>
  <c r="P101" i="4"/>
  <c r="O101" i="4"/>
  <c r="U100" i="4"/>
  <c r="T100" i="4"/>
  <c r="S100" i="4"/>
  <c r="R100" i="4"/>
  <c r="Q100" i="4"/>
  <c r="P100" i="4"/>
  <c r="O100" i="4"/>
  <c r="U102" i="4"/>
  <c r="T102" i="4"/>
  <c r="S102" i="4"/>
  <c r="R102" i="4"/>
  <c r="Q102" i="4"/>
  <c r="P102" i="4"/>
  <c r="O102" i="4"/>
  <c r="U108" i="4"/>
  <c r="T108" i="4"/>
  <c r="S108" i="4"/>
  <c r="R108" i="4"/>
  <c r="Q108" i="4"/>
  <c r="P108" i="4"/>
  <c r="O108" i="4"/>
  <c r="U110" i="4"/>
  <c r="T110" i="4"/>
  <c r="S110" i="4"/>
  <c r="R110" i="4"/>
  <c r="Q110" i="4"/>
  <c r="P110" i="4"/>
  <c r="O110" i="4"/>
  <c r="U109" i="4"/>
  <c r="T109" i="4"/>
  <c r="S109" i="4"/>
  <c r="R109" i="4"/>
  <c r="Q109" i="4"/>
  <c r="P109" i="4"/>
  <c r="O109" i="4"/>
  <c r="U112" i="4"/>
  <c r="T112" i="4"/>
  <c r="S112" i="4"/>
  <c r="R112" i="4"/>
  <c r="Q112" i="4"/>
  <c r="P112" i="4"/>
  <c r="O112" i="4"/>
  <c r="U111" i="4"/>
  <c r="T111" i="4"/>
  <c r="S111" i="4"/>
  <c r="R111" i="4"/>
  <c r="Q111" i="4"/>
  <c r="P111" i="4"/>
  <c r="O111" i="4"/>
  <c r="U116" i="4"/>
  <c r="T116" i="4"/>
  <c r="S116" i="4"/>
  <c r="R116" i="4"/>
  <c r="Q116" i="4"/>
  <c r="P116" i="4"/>
  <c r="O116" i="4"/>
  <c r="U4" i="4"/>
  <c r="T4" i="4"/>
  <c r="S4" i="4"/>
  <c r="R4" i="4"/>
  <c r="Q4" i="4"/>
  <c r="P4" i="4"/>
  <c r="O4" i="4"/>
  <c r="U7" i="4"/>
  <c r="T7" i="4"/>
  <c r="S7" i="4"/>
  <c r="R7" i="4"/>
  <c r="Q7" i="4"/>
  <c r="P7" i="4"/>
  <c r="O7" i="4"/>
  <c r="U8" i="4"/>
  <c r="T8" i="4"/>
  <c r="S8" i="4"/>
  <c r="R8" i="4"/>
  <c r="Q8" i="4"/>
  <c r="P8" i="4"/>
  <c r="O8" i="4"/>
  <c r="U2" i="4"/>
  <c r="T2" i="4"/>
  <c r="S2" i="4"/>
  <c r="R2" i="4"/>
  <c r="Q2" i="4"/>
  <c r="P2" i="4"/>
  <c r="O2" i="4"/>
  <c r="U30" i="4"/>
  <c r="T30" i="4"/>
  <c r="S30" i="4"/>
  <c r="R30" i="4"/>
  <c r="Q30" i="4"/>
  <c r="P30" i="4"/>
  <c r="O30" i="4"/>
  <c r="U29" i="4"/>
  <c r="T29" i="4"/>
  <c r="S29" i="4"/>
  <c r="R29" i="4"/>
  <c r="Q29" i="4"/>
  <c r="P29" i="4"/>
  <c r="O29" i="4"/>
  <c r="U41" i="4"/>
  <c r="T41" i="4"/>
  <c r="S41" i="4"/>
  <c r="R41" i="4"/>
  <c r="Q41" i="4"/>
  <c r="P41" i="4"/>
  <c r="O41" i="4"/>
  <c r="U44" i="4"/>
  <c r="T44" i="4"/>
  <c r="S44" i="4"/>
  <c r="R44" i="4"/>
  <c r="Q44" i="4"/>
  <c r="P44" i="4"/>
  <c r="O44" i="4"/>
  <c r="U45" i="4"/>
  <c r="T45" i="4"/>
  <c r="S45" i="4"/>
  <c r="R45" i="4"/>
  <c r="Q45" i="4"/>
  <c r="P45" i="4"/>
  <c r="O45" i="4"/>
  <c r="U46" i="4"/>
  <c r="T46" i="4"/>
  <c r="S46" i="4"/>
  <c r="R46" i="4"/>
  <c r="Q46" i="4"/>
  <c r="P46" i="4"/>
  <c r="O46" i="4"/>
  <c r="U52" i="4"/>
  <c r="T52" i="4"/>
  <c r="S52" i="4"/>
  <c r="R52" i="4"/>
  <c r="Q52" i="4"/>
  <c r="P52" i="4"/>
  <c r="O52" i="4"/>
  <c r="U54" i="4"/>
  <c r="T54" i="4"/>
  <c r="S54" i="4"/>
  <c r="R54" i="4"/>
  <c r="Q54" i="4"/>
  <c r="P54" i="4"/>
  <c r="O54" i="4"/>
  <c r="U68" i="4"/>
  <c r="T68" i="4"/>
  <c r="S68" i="4"/>
  <c r="R68" i="4"/>
  <c r="Q68" i="4"/>
  <c r="P68" i="4"/>
  <c r="O68" i="4"/>
  <c r="U82" i="4"/>
  <c r="T82" i="4"/>
  <c r="S82" i="4"/>
  <c r="R82" i="4"/>
  <c r="Q82" i="4"/>
  <c r="P82" i="4"/>
  <c r="O82" i="4"/>
  <c r="Q120" i="3" l="1"/>
  <c r="P120" i="3"/>
  <c r="O120" i="3"/>
  <c r="Q119" i="3"/>
  <c r="P119" i="3"/>
  <c r="O119" i="3"/>
  <c r="Q118" i="3"/>
  <c r="P118" i="3"/>
  <c r="O118" i="3"/>
  <c r="Q117" i="3"/>
  <c r="P117" i="3"/>
  <c r="O117" i="3"/>
  <c r="Q116" i="3"/>
  <c r="P116" i="3"/>
  <c r="O116" i="3"/>
  <c r="Q115" i="3"/>
  <c r="P115" i="3"/>
  <c r="O115" i="3"/>
  <c r="Q114" i="3"/>
  <c r="P114" i="3"/>
  <c r="O114" i="3"/>
  <c r="Q113" i="3"/>
  <c r="P113" i="3"/>
  <c r="O113" i="3"/>
  <c r="Q112" i="3"/>
  <c r="P112" i="3"/>
  <c r="O112" i="3"/>
  <c r="Q111" i="3"/>
  <c r="P111" i="3"/>
  <c r="O111" i="3"/>
  <c r="Q110" i="3"/>
  <c r="P110" i="3"/>
  <c r="O110" i="3"/>
  <c r="Q109" i="3"/>
  <c r="P109" i="3"/>
  <c r="O109" i="3"/>
  <c r="Q108" i="3"/>
  <c r="P108" i="3"/>
  <c r="O108" i="3"/>
  <c r="Q107" i="3"/>
  <c r="P107" i="3"/>
  <c r="O107" i="3"/>
  <c r="Q106" i="3"/>
  <c r="P106" i="3"/>
  <c r="O106" i="3"/>
  <c r="Q105" i="3"/>
  <c r="P105" i="3"/>
  <c r="O105" i="3"/>
  <c r="Q104" i="3"/>
  <c r="P104" i="3"/>
  <c r="O104" i="3"/>
  <c r="Q103" i="3"/>
  <c r="P103" i="3"/>
  <c r="O103" i="3"/>
  <c r="Q102" i="3"/>
  <c r="P102" i="3"/>
  <c r="O102" i="3"/>
  <c r="Q101" i="3"/>
  <c r="P101" i="3"/>
  <c r="O101" i="3"/>
  <c r="Q100" i="3"/>
  <c r="P100" i="3"/>
  <c r="O100" i="3"/>
  <c r="Q99" i="3"/>
  <c r="P99" i="3"/>
  <c r="O99" i="3"/>
  <c r="Q98" i="3"/>
  <c r="P98" i="3"/>
  <c r="O98" i="3"/>
  <c r="Q97" i="3"/>
  <c r="P97" i="3"/>
  <c r="O97" i="3"/>
  <c r="Q96" i="3"/>
  <c r="P96" i="3"/>
  <c r="O96" i="3"/>
  <c r="Q95" i="3"/>
  <c r="P95" i="3"/>
  <c r="O95" i="3"/>
  <c r="Q94" i="3"/>
  <c r="P94" i="3"/>
  <c r="O94" i="3"/>
  <c r="Q93" i="3"/>
  <c r="P93" i="3"/>
  <c r="O93" i="3"/>
  <c r="Q92" i="3"/>
  <c r="P92" i="3"/>
  <c r="O92" i="3"/>
  <c r="Q91" i="3"/>
  <c r="P91" i="3"/>
  <c r="O91" i="3"/>
  <c r="Q90" i="3"/>
  <c r="P90" i="3"/>
  <c r="O90" i="3"/>
  <c r="Q89" i="3"/>
  <c r="P89" i="3"/>
  <c r="O89" i="3"/>
  <c r="Q88" i="3"/>
  <c r="P88" i="3"/>
  <c r="O88" i="3"/>
  <c r="Q87" i="3"/>
  <c r="P87" i="3"/>
  <c r="O87" i="3"/>
  <c r="Q86" i="3"/>
  <c r="P86" i="3"/>
  <c r="O86" i="3"/>
  <c r="Q85" i="3"/>
  <c r="P85" i="3"/>
  <c r="O85" i="3"/>
  <c r="Q84" i="3"/>
  <c r="P84" i="3"/>
  <c r="O84" i="3"/>
  <c r="Q83" i="3"/>
  <c r="P83" i="3"/>
  <c r="O83" i="3"/>
  <c r="Q82" i="3"/>
  <c r="P82" i="3"/>
  <c r="O82" i="3"/>
  <c r="Q81" i="3"/>
  <c r="P81" i="3"/>
  <c r="O81" i="3"/>
  <c r="Q80" i="3"/>
  <c r="P80" i="3"/>
  <c r="O80" i="3"/>
  <c r="Q79" i="3"/>
  <c r="P79" i="3"/>
  <c r="O79" i="3"/>
  <c r="Q78" i="3"/>
  <c r="P78" i="3"/>
  <c r="O78" i="3"/>
  <c r="Q77" i="3"/>
  <c r="P77" i="3"/>
  <c r="O77" i="3"/>
  <c r="Q76" i="3"/>
  <c r="P76" i="3"/>
  <c r="O76" i="3"/>
  <c r="Q75" i="3"/>
  <c r="P75" i="3"/>
  <c r="O75" i="3"/>
  <c r="Q74" i="3"/>
  <c r="P74" i="3"/>
  <c r="O74" i="3"/>
  <c r="Q73" i="3"/>
  <c r="P73" i="3"/>
  <c r="O73" i="3"/>
  <c r="Q72" i="3"/>
  <c r="P72" i="3"/>
  <c r="O72" i="3"/>
  <c r="Q71" i="3"/>
  <c r="P71" i="3"/>
  <c r="O71" i="3"/>
  <c r="Q70" i="3"/>
  <c r="P70" i="3"/>
  <c r="O70" i="3"/>
  <c r="Q69" i="3"/>
  <c r="P69" i="3"/>
  <c r="O69" i="3"/>
  <c r="Q68" i="3"/>
  <c r="P68" i="3"/>
  <c r="O68" i="3"/>
  <c r="Q67" i="3"/>
  <c r="P67" i="3"/>
  <c r="O67" i="3"/>
  <c r="Q66" i="3"/>
  <c r="P66" i="3"/>
  <c r="O66" i="3"/>
  <c r="Q65" i="3"/>
  <c r="P65" i="3"/>
  <c r="O65" i="3"/>
  <c r="Q64" i="3"/>
  <c r="P64" i="3"/>
  <c r="O64" i="3"/>
  <c r="Q63" i="3"/>
  <c r="P63" i="3"/>
  <c r="O63" i="3"/>
  <c r="Q62" i="3"/>
  <c r="P62" i="3"/>
  <c r="O62" i="3"/>
  <c r="Q61" i="3"/>
  <c r="P61" i="3"/>
  <c r="O61" i="3"/>
  <c r="Q60" i="3"/>
  <c r="P60" i="3"/>
  <c r="O60" i="3"/>
  <c r="Q59" i="3"/>
  <c r="P59" i="3"/>
  <c r="O59" i="3"/>
  <c r="Q58" i="3"/>
  <c r="P58" i="3"/>
  <c r="O58" i="3"/>
  <c r="Q57" i="3"/>
  <c r="P57" i="3"/>
  <c r="O57" i="3"/>
  <c r="Q56" i="3"/>
  <c r="P56" i="3"/>
  <c r="O56" i="3"/>
  <c r="Q55" i="3"/>
  <c r="P55" i="3"/>
  <c r="O55" i="3"/>
  <c r="Q54" i="3"/>
  <c r="P54" i="3"/>
  <c r="O54" i="3"/>
  <c r="Q53" i="3"/>
  <c r="P53" i="3"/>
  <c r="O53" i="3"/>
  <c r="Q52" i="3"/>
  <c r="P52" i="3"/>
  <c r="O52" i="3"/>
  <c r="Q51" i="3"/>
  <c r="P51" i="3"/>
  <c r="O51" i="3"/>
  <c r="Q50" i="3"/>
  <c r="P50" i="3"/>
  <c r="O50" i="3"/>
  <c r="Q49" i="3"/>
  <c r="P49" i="3"/>
  <c r="O49" i="3"/>
  <c r="Q48" i="3"/>
  <c r="P48" i="3"/>
  <c r="O48" i="3"/>
  <c r="Q47" i="3"/>
  <c r="P47" i="3"/>
  <c r="O47" i="3"/>
  <c r="Q46" i="3"/>
  <c r="P46" i="3"/>
  <c r="O46" i="3"/>
  <c r="Q45" i="3"/>
  <c r="P45" i="3"/>
  <c r="O45" i="3"/>
  <c r="Q44" i="3"/>
  <c r="P44" i="3"/>
  <c r="O44" i="3"/>
  <c r="Q43" i="3"/>
  <c r="P43" i="3"/>
  <c r="O43" i="3"/>
  <c r="Q42" i="3"/>
  <c r="P42" i="3"/>
  <c r="O42" i="3"/>
  <c r="Q41" i="3"/>
  <c r="P41" i="3"/>
  <c r="O41" i="3"/>
  <c r="Q40" i="3"/>
  <c r="P40" i="3"/>
  <c r="O40" i="3"/>
  <c r="Q39" i="3"/>
  <c r="P39" i="3"/>
  <c r="O39" i="3"/>
  <c r="Q38" i="3"/>
  <c r="P38" i="3"/>
  <c r="O38" i="3"/>
  <c r="Q37" i="3"/>
  <c r="P37" i="3"/>
  <c r="O37" i="3"/>
  <c r="Q36" i="3"/>
  <c r="P36" i="3"/>
  <c r="O36" i="3"/>
  <c r="Q35" i="3"/>
  <c r="P35" i="3"/>
  <c r="O35" i="3"/>
  <c r="Q34" i="3"/>
  <c r="P34" i="3"/>
  <c r="O34" i="3"/>
  <c r="Q33" i="3"/>
  <c r="P33" i="3"/>
  <c r="O33" i="3"/>
  <c r="Q32" i="3"/>
  <c r="P32" i="3"/>
  <c r="O32" i="3"/>
  <c r="Q31" i="3"/>
  <c r="P31" i="3"/>
  <c r="O31" i="3"/>
  <c r="Q30" i="3"/>
  <c r="P30" i="3"/>
  <c r="O30" i="3"/>
  <c r="Q29" i="3"/>
  <c r="P29" i="3"/>
  <c r="O29" i="3"/>
  <c r="Q28" i="3"/>
  <c r="P28" i="3"/>
  <c r="O28" i="3"/>
  <c r="Q27" i="3"/>
  <c r="P27" i="3"/>
  <c r="O27" i="3"/>
  <c r="Q26" i="3"/>
  <c r="P26" i="3"/>
  <c r="O26" i="3"/>
  <c r="Q25" i="3"/>
  <c r="P25" i="3"/>
  <c r="O25" i="3"/>
  <c r="Q24" i="3"/>
  <c r="P24" i="3"/>
  <c r="O24" i="3"/>
  <c r="Q23" i="3"/>
  <c r="P23" i="3"/>
  <c r="O23" i="3"/>
  <c r="Q22" i="3"/>
  <c r="P22" i="3"/>
  <c r="O22" i="3"/>
  <c r="Q21" i="3"/>
  <c r="P21" i="3"/>
  <c r="O21" i="3"/>
  <c r="Q20" i="3"/>
  <c r="P20" i="3"/>
  <c r="O20" i="3"/>
  <c r="Q19" i="3"/>
  <c r="P19" i="3"/>
  <c r="O19" i="3"/>
  <c r="Q18" i="3"/>
  <c r="P18" i="3"/>
  <c r="O18" i="3"/>
  <c r="Q17" i="3"/>
  <c r="P17" i="3"/>
  <c r="O17" i="3"/>
  <c r="Q16" i="3"/>
  <c r="P16" i="3"/>
  <c r="O16" i="3"/>
  <c r="Q15" i="3"/>
  <c r="P15" i="3"/>
  <c r="O15" i="3"/>
  <c r="Q14" i="3"/>
  <c r="P14" i="3"/>
  <c r="O14" i="3"/>
  <c r="Q13" i="3"/>
  <c r="P13" i="3"/>
  <c r="O13" i="3"/>
  <c r="Q12" i="3"/>
  <c r="P12" i="3"/>
  <c r="O12" i="3"/>
  <c r="Q11" i="3"/>
  <c r="P11" i="3"/>
  <c r="O11" i="3"/>
  <c r="Q10" i="3"/>
  <c r="P10" i="3"/>
  <c r="O10" i="3"/>
  <c r="Q9" i="3"/>
  <c r="P9" i="3"/>
  <c r="O9" i="3"/>
  <c r="Q8" i="3"/>
  <c r="P8" i="3"/>
  <c r="O8" i="3"/>
  <c r="Q7" i="3"/>
  <c r="P7" i="3"/>
  <c r="O7" i="3"/>
  <c r="Q6" i="3"/>
  <c r="P6" i="3"/>
  <c r="O6" i="3"/>
  <c r="Q5" i="3"/>
  <c r="P5" i="3"/>
  <c r="O5" i="3"/>
  <c r="Q4" i="3"/>
  <c r="P4" i="3"/>
  <c r="O4" i="3"/>
  <c r="Q3" i="3"/>
  <c r="P3" i="3"/>
  <c r="O3" i="3"/>
  <c r="Q2" i="3"/>
  <c r="P2" i="3"/>
  <c r="O2" i="3"/>
</calcChain>
</file>

<file path=xl/sharedStrings.xml><?xml version="1.0" encoding="utf-8"?>
<sst xmlns="http://schemas.openxmlformats.org/spreadsheetml/2006/main" count="2142" uniqueCount="219">
  <si>
    <t>Talep_Numarası</t>
  </si>
  <si>
    <t>Talep_Tipi</t>
  </si>
  <si>
    <t>Talep_Açıklaması</t>
  </si>
  <si>
    <t>Sektör</t>
  </si>
  <si>
    <t>Şirket</t>
  </si>
  <si>
    <t>Talep_Sahibi</t>
  </si>
  <si>
    <t>Btyp_Talep_Durumu</t>
  </si>
  <si>
    <t>Talep_Açılış_Tarihi</t>
  </si>
  <si>
    <t>Talep_Kapanış_Tarihi</t>
  </si>
  <si>
    <t>Talep_Sorumlusu</t>
  </si>
  <si>
    <t>Toplam_Aktivite_Süresi</t>
  </si>
  <si>
    <t>İstek_Tipi_Detay</t>
  </si>
  <si>
    <t>Sınıf_Tipi</t>
  </si>
  <si>
    <t>Modül_Tipi</t>
  </si>
  <si>
    <t>Talep_Açılış_Aygünyıl</t>
  </si>
  <si>
    <t>Talep_Kapanış_Aygünyıl</t>
  </si>
  <si>
    <t>Sla_Süresi</t>
  </si>
  <si>
    <t>Talep_Çözüm_Açıklaması</t>
  </si>
  <si>
    <t>Talep_Notu</t>
  </si>
  <si>
    <t>Talep_Müşteri_Temsilcisi</t>
  </si>
  <si>
    <t>Talep_Durumu</t>
  </si>
  <si>
    <t>Uygulama Destek</t>
  </si>
  <si>
    <t>Merhaba, Elektrikli araçş şarj istasyon ağı markamızın web sitesindeki pazarlama çerezleri için son değişikliği yayına canlıya alıp testi kapatabilir misiniz? teşekkürler,</t>
  </si>
  <si>
    <t>Zorlu Enerji Grubu</t>
  </si>
  <si>
    <t>Zorlu Elek. Enerjisi İth. İhr. ve Toptan Tic. A.Ş.</t>
  </si>
  <si>
    <t>Bengü Ayaz</t>
  </si>
  <si>
    <t>Yapılıyor</t>
  </si>
  <si>
    <t>Fulya Bıçak MUŞTU, Ece Aksen</t>
  </si>
  <si>
    <t>İyileştirme / Değişiklik</t>
  </si>
  <si>
    <t>INTERNET SİTELERİ</t>
  </si>
  <si>
    <t>Diğer</t>
  </si>
  <si>
    <t>Kullanıcı İşlemleri (Yetki/Şifre)</t>
  </si>
  <si>
    <t>Merhaba, Robusta Orhectrator için yetki rica ederim.</t>
  </si>
  <si>
    <t>Sevtap Sevgili</t>
  </si>
  <si>
    <t>Planlama Onayı Bekliyor</t>
  </si>
  <si>
    <t>Production ortamınında ödeme istekleri kontrol gerekli statüsünde kalıyor. Tekrar kontrol edildiğinde de başarısız olarak göründü.</t>
  </si>
  <si>
    <t>Zorlu Enerji Elektrik Üretim A.Ş.</t>
  </si>
  <si>
    <t>Burak Can</t>
  </si>
  <si>
    <t>Hata</t>
  </si>
  <si>
    <t>ZES EV IOT</t>
  </si>
  <si>
    <t>Tahsilat</t>
  </si>
  <si>
    <t>Ayça Aktaş'ın destek aktivitelerinin girişi için açılan taleptir.</t>
  </si>
  <si>
    <t>ZES Dijital Ticaret A.Ş.</t>
  </si>
  <si>
    <t>Ece Aksen</t>
  </si>
  <si>
    <t>Yeni İstek</t>
  </si>
  <si>
    <t>Platform</t>
  </si>
  <si>
    <t>Robusta Scheduler da tamamlanmış Rpa süreçleri için erişim yetkisi talep ediyorum. Erişimim olmayan süreçler: BTV Rotor Raporu, Personel Mutabakat, Türk Telekom Girişleri, SRM Bütçe Aşım Raporu, Sipariş Oluşturma, Gelir Gider Tahahkkuk Süreci, 1016 ISU Karşılık Süreci_Faz1,1016 Dağıtım Bedeli Karşılık Süreci, ZES Stok Raporu, ZES HGS Banka Giriş Süreci</t>
  </si>
  <si>
    <t>Sonlandırıldı</t>
  </si>
  <si>
    <t>Bakım Destek İşleri</t>
  </si>
  <si>
    <t>Fulya Bıçak MUŞTU, Adnan Çomakoğlu, Ece Aksen</t>
  </si>
  <si>
    <t>RPA</t>
  </si>
  <si>
    <t>Merhaba, Enterprise Service Cockpit üzerinden "ZES EV IoT Platform", "ZES EV IoT Platform Test" ve ayrıca altındaki tüm uygulamalara erişmek istiyorum.</t>
  </si>
  <si>
    <t>dün akşam 21:30 itibariyle SMS servisinde +99lu numaralara birkaç saniye aralıkla devamlı sms talebi geliyor. Kaynağını kontrol edebilir misiniz?</t>
  </si>
  <si>
    <t>Gürkan Dökümcügil</t>
  </si>
  <si>
    <t>SMS / E-Mail / Notification</t>
  </si>
  <si>
    <t>Araçların her kiralama doğrultusunda KABİS sistemine kayıt ettirilmesi işlemi RPA ile oluşturulması gerekmektedir. Yardımlarınızı rica ederiz.</t>
  </si>
  <si>
    <t>ELECTRİP ARAÇ KİRALAMA</t>
  </si>
  <si>
    <t>Electrikli Araç Kiralama</t>
  </si>
  <si>
    <t>Electrip tarafında HGS girişi ile ilgili işlemlerin RPA ile yapılması gerekmektedir. Yardımlarınızı rica ederiz.</t>
  </si>
  <si>
    <t>SAP de, SNI gelen kokopitimize düşen faturaların, aynı gün içerisinde "şirket kodu-VKN-İlgili kişi" olarak vereceğimiz tablodaki ilgili kişiye mail olarak iletilmesini istiyoruz. SAP üzerinden yapılabilir mi?</t>
  </si>
  <si>
    <t>Burcu Büyükdağ</t>
  </si>
  <si>
    <t>SAP</t>
  </si>
  <si>
    <t>FI</t>
  </si>
  <si>
    <t>Merhabalar, Ocak ayı faturalandırma süreci için ZES Bireysel Ocak ayı verilerini RobotAngel üzerinden almam gerekiyor fakat Robottan sadece belli bir kısmını (3 0cak-26 Ocak) alabildim, tekar çalıştırdığımda sürece dair başlatma maili gelmedi. Faturalandırma süremiz 7 gün olduğu için konu acildir. Robotla ilgili süreçlere bakan çalışma arkadaşımız izinde olduğu için konuyla ilgili yardımlarınızı rica ederim.</t>
  </si>
  <si>
    <t>Nimet Naz Yıldırır</t>
  </si>
  <si>
    <t>Fulya Bıçak MUŞTU, Büşra Işık</t>
  </si>
  <si>
    <t>Merhaba, Zorlu Enerji mobil uygulamasına girmeye çalıştığımda "Giriş Başarısız. Yetkisiz Kullanıcı" hatası almaktayım. Web versiyonundaki gibi giriş izni ve web versiyonunda sahip olduğum yetkileri burası içinde verebilir misiniz? Teşekkürler, iyi çalışmalar.</t>
  </si>
  <si>
    <t>Berkant Canlı</t>
  </si>
  <si>
    <t>Merhaba, 17-18 Ocak PMUM açıklanacağı için Gelir Gider Tahakkuk sürecimde danışman desteğini rica ederim.</t>
  </si>
  <si>
    <t>Melis İçim Öztürk</t>
  </si>
  <si>
    <t>Fulya Bıçak MUŞTU, Adnan Çomakoğlu, Büşra Işık</t>
  </si>
  <si>
    <t>ZES iOT platformunda alttaki tarihlerde kesintiler yaşandı. 4.08.2022 – 10.08.2022 – 16.08.2022 - 22.08.2022 tarihlerinde saat 02:00 meydana gelmiştir. Hem nedenini öğrenebilmek hem de 7/24 canlı bir ortam için bu kesintilerin oluşumunu engellemek istiyoruz. Desteğinizi bekliyoruz.</t>
  </si>
  <si>
    <t>Elif Şenyürek</t>
  </si>
  <si>
    <t>Fulya Bıçak MUŞTU, Adnan Çomakoğlu</t>
  </si>
  <si>
    <t>Merhaba, yeni sürecimiz ekteki gibidir. Analizin üzerinden dilediğiniz zaman geçebiliriz.</t>
  </si>
  <si>
    <t>Mali İşler</t>
  </si>
  <si>
    <t>Merhaba, dün gece bu excel üzerinden kayıtları atamadık, her şey normaldi bir sorun göremedik. Rica etsek müsait olduğunuz bir zaman ZEQ test sisteminde bu excel üzerinde süreci çalıştırabilir miyiz ?</t>
  </si>
  <si>
    <t>Merhaba, ZES Stok Sürecinde alınan hata ile ilgili yardımcı olabilir misiniz.</t>
  </si>
  <si>
    <t>Merhaba, RPA Duran Varlık Rapor Gönderme Sürecinde mail gönderimindeki ilgili kişileri ekteki listeyi dikkate alarak değiştirebilir misiniz.</t>
  </si>
  <si>
    <t>Merhabalar, Robusta test ortamında orchestrator buseoz kullanıcısı ile çalıştırılmak istenmiş ancak şifresi expire olması sebebiyle çalıştırılamamıştır. Yeni şifre için desteğinizi rica edebilir miyim?</t>
  </si>
  <si>
    <t>Duran Varlık Raporu sürecimizde 1062 şirket kodunun çıkarılması için yardımcı olabilir misin. Bu şirket kodu için sürecin çalışmasına gerek yok artık.</t>
  </si>
  <si>
    <t>Merhaba, 1012 gelir gider ters kayıt sürecinde hata alınmıştır. Kontrol edebilir misiniz.</t>
  </si>
  <si>
    <t>Merhaba, Gelir Gider sürecinde 1028 faz2 hata almıştır. Kontrol edebilir misiniz.</t>
  </si>
  <si>
    <t>Merhaba, Zorlu Enerji Online İşlemler mobil uygulamasında Aydınlatma Metni’ni görüntülerken hata alıyoruz. Ayrıca CRM tarafındaki Ödeme Noktalarını dönen servis üzerinde de değişiklik olmuş orada da düzenleme yapılması gerekiyor. Desteğinizi bekliyoruz.</t>
  </si>
  <si>
    <t>Fulya Bıçak MUŞTU, Adnan Çomakoğlu, Elif Ceyhan</t>
  </si>
  <si>
    <t>MOBİL UYGULAMALAR</t>
  </si>
  <si>
    <t>Merhaba, stok sürecinde tutarlar doğru bile olsa mail gönderiminde tutmuyor yazıyor. Değiştirebilir misiniz.</t>
  </si>
  <si>
    <t>Gelir Gider Tahakkuk robot sürecimizin ters kayıt aşamasında hata almaktayız. desteğinizi rica ederiz</t>
  </si>
  <si>
    <t>Zorlu Osmangazi En. Sn. Tic.</t>
  </si>
  <si>
    <t>Rana Yılmaz</t>
  </si>
  <si>
    <t>Rpa süreçlerindeki iyileşme noktaları üzerinde yapılan çalışmaların aktivite girişi için açılmış taleptir.</t>
  </si>
  <si>
    <t>Adnan Çomakoğlu</t>
  </si>
  <si>
    <t>Gelir Gider ek geliştirme efor talebi.</t>
  </si>
  <si>
    <t>ZES Stok ek geliştirme efor talebi.</t>
  </si>
  <si>
    <t>Nusret Şen'in Rpa süreçleri destek aktiviteleri için açılmış taleptir.</t>
  </si>
  <si>
    <t>ELECTRİP ARAÇ KİRALAMA ,ZES Dijital Ticaret A.Ş.,Zorlu Elek. Enerjisi İth. İhr. ve Toptan Tic. A.Ş.,Zorlu Enerji Elektrik Üretim A.Ş.</t>
  </si>
  <si>
    <t>Gelir gider sürecimizde exceller Robot’a gönderildikten sonra bana robotun çalıştığına dair mailler geliyor. Bana değil de sapveisgelistirme@zorlu.com adresine iletilmesi için değişiklik yapabilir misiniz.</t>
  </si>
  <si>
    <t>Selamlar, Zorlu Enerji Online İşlemler mobil uygulamamız canlıda. eski uygulamanın App Store hesabından kaldırılmasını talep ediyoruz. Eski uygulama linki (Zorlu Elektrik Online İşlemler); App Store: https://apps.apple.com/tr/app/zorlu-elektrik-online-i-%C5%9Flemler/id1255786097?l=tr Play Store:</t>
  </si>
  <si>
    <t>Zorlu Elektrik Online İşlemler</t>
  </si>
  <si>
    <t>Merhaba, Enterprise Service Cockpit erişim yetkisi rica ederim.</t>
  </si>
  <si>
    <t>Merhaba, ZES Stok sürecine eposta kullanıcısı eklenmesi için açılan talebin yerine açılan yeni talep.</t>
  </si>
  <si>
    <t>Cockpit'te sadece anonim numaraların SMS kayıtları görünüyor. Fakat TR mobil numaraların SMS istekleri portalde görünmesine rağmen Cocpit'e yansımamış görünüyor. Kontrol eder misiniz? Baska bir deyişle TR numaralara giden SMS'ler gönderiliyor yani bir problem yok fakat cockpit'te görünmüyor.</t>
  </si>
  <si>
    <t>cpmsprod.zes.net adresine ulaşınmda kesintiler yaşanmaktadır. Kontrolünü rica ediyoruz.</t>
  </si>
  <si>
    <t>Her ayın 27’sinde çalışan stok sürecimiz ile ilgili bir değişiklik rica ediyoruz. Analize ekleme yaptım “Yeni” diye yorum düştüm. Kontrol edebilir misiniz ? Ek olarak mail gönderilen ilgili kişiler listesinde de güncellemeler var. Değişiklik konusunda yardımcı olabilir misiniz.</t>
  </si>
  <si>
    <t>ZES, OTP_ZES ve ZES_OTP SPNAME’ler için +994* reg exp ile black list kuralı hazırlanmalı, tekrar atak olduğu için konu acil.</t>
  </si>
  <si>
    <t>ZES, OTP_ZES ve ZES_OTP SPNAME’ler için +994* reg exp ile black list kuralı yazabilir misiniz? Desteğinizi rica ediyoruz.</t>
  </si>
  <si>
    <t>Merhaba, saat 01:00 itibariyle ZESNEW APN’deki tüm istasyonlarımız çevrimdışıdır. Kontrolünüzü ve acil desteğinizi bekliyoruz.</t>
  </si>
  <si>
    <t>Merhaba, Optimizasyon Portalı'nda "GİP İşlemleri/GİP Günlük Rapor" tablolarına "SMF" değerleri ve tüm şirketlerin (Örneğin ROTOR ELEKTRİK ÜRETİM A.Ş. ve ZORLU DOĞAL ELEKTRİK ÜRETİM A.Ş.) GİP Alış-Satış Miktar ve Fiyatları 16.05.2022 tarihinden beri akmamaktadır. Bu alanlar yapılan işlemlerin kolay bir şekilde izlenip işlemlerin doğru bir şekilde gerçekleşip gerçekleşmediğini gösterdiği için mümkün olan en hızlı şekilde desteğinizi rica etmekteyiz. Ekte bu alanlara girerken gelen hata mesajı da yer almaktadır.</t>
  </si>
  <si>
    <t>Optimizasyon Portali</t>
  </si>
  <si>
    <t>Entegrasyonlar GİP</t>
  </si>
  <si>
    <t>Robusta Scheduler yetkim ile süreç diagram’larını görüntüleyemiyorum. Aynı zamanda tüm mali işler Rpa süreçlerinde yetkilendirmemin tamamlanmasını rica ediyorum. Teşekkür ederim.</t>
  </si>
  <si>
    <t>Merhaba, 689'lu Gider Hesapları Raporu süreci için efor bilgisi rica ederiz.</t>
  </si>
  <si>
    <t>Merhabalar, Eba'da Rpa talebi için süreci geliştirmek istiyoruz. Eba da açılan Rpa talebini onayladığımız taktirde, iş birimlerinden analiz dokümanlarını eklemeleri, bizim güncellemelerimiz, dokümanın onlar tarafından onaylanması gibi tüm bu süreçleri Eba'dan yapmak istiyoruz. Desteğinizi rica ederiz.</t>
  </si>
  <si>
    <t>INTRANET SİTELERİ</t>
  </si>
  <si>
    <t>EBA</t>
  </si>
  <si>
    <t>Merhaba, Personel Mutabakat iyileştirme için açılan taleptir.</t>
  </si>
  <si>
    <t>Merhabalar, Turatel’e giden req mesajlarını alıp, Turatel'den gelen dönüşe göre logları kontrol edebilir misiniz? Desteğinizi rica ederiz.</t>
  </si>
  <si>
    <t>Merhaba, Algopoly, rüzgar tahmini hizmeti aldığımız bir şirket. Gökçedağ için gün öncesinde ve gün içinde tahminler üretiyorlar. Tahminlerin gerçeğe yakın olması bizim için çok kritik. En yakın tahmini yapabilmek adına, santralin anlık olarak üretimlerini görmelerine ihtiyaç duyuluyor. Anlık üretim verilerini okuyup tahminleri düzeltme adına Osos sisteminden web servisle veri çekmeleri gerekiyor.Gerekli entegrasyon için bilgilerinize.</t>
  </si>
  <si>
    <t>Cansu Karalı</t>
  </si>
  <si>
    <t>ZES EV IoT TR kapsamında yurt dışı kredi kartlarıyla yapılan CVV'siz ödeme işlemlerinde 20082 hatası alınmaktadır.</t>
  </si>
  <si>
    <t>Aşağıdaki müşterimiz üyelik aşamasında sms almadığını iletmişti. Cockpit’ten kontrol ettiğimizde gönderiminin başarısız olduğunu gördük. Sorun neden kaynaklanıyor, siz de kontrol edebilir misiniz? Bazı yabancı numaralara sms’lerin iletildiğini gördük ancak +45 koda(Danimarka numarası) özel bir durum mudur, sorun yaşanan başka ülkelerde var mıdır acaba kontrol edebilirseniz seviniriz. Müşteri Numarası: +4526231122</t>
  </si>
  <si>
    <t>Semanur Müfettişoğlu</t>
  </si>
  <si>
    <t>Merhabalar, zorlu enerji websitesine çerez politikalarının Cookie Bot desteği ile eklenmesi konusunda desteklerinizi rica ederiz.</t>
  </si>
  <si>
    <t>Melis Demircigil</t>
  </si>
  <si>
    <t>Zorluenerji.com.tr</t>
  </si>
  <si>
    <t>Merhaba, 15-16-17 Nisan günleri için hızlı aksiyon alınması gereken gelir gider tahakkuk giriş sürecimiz için danışman desteğinin ayarlanması önemle rica olunur. Süreç gün içinde sabah yada akşam mail gönderimi ile tetiklediği için planlamanın buna göre yapılmasını rica ederiz.</t>
  </si>
  <si>
    <t>Merhaba, KDV Beyannamelerini RPA de yapmak istiyoruz fakat süreci yazmaya başlamadan önce devletin beyanname programında xpath kontrollerinin yapılması gerekiyor. Programa güncelleme geliyormuş arada sırada bu yüzden alanların xpathleri güncelleme sonrası aynı mı değil mi kontrol etmemiz lazım.Aynıysa sorun yok farklıysa düşünmek gerekecek 😊 programı zaten robotun sunucusuna yükletmiştik ekte iki farklı paket mevcut bu paketleri açarak alanların kontrolünü sağlayabilir misiniz.</t>
  </si>
  <si>
    <t>İsa Bey merhaba. ZES platformu üzerinde kullanılmak üzere reCAPTCHA key ihtiyacı bulunuyor, v2 olarak. Bu konuda destek olabilir misiniz? Teşekkürler.</t>
  </si>
  <si>
    <t>Zorlu enerji hesabı için Apple Developer yenilemesi yapılmasını rica ederim.</t>
  </si>
  <si>
    <t>Zorlu Enerji Dağıtım A.Ş</t>
  </si>
  <si>
    <t>Codebase IoT tarafında kullanılmak üzere yeni harita API key'lerinin paylaşılmasını rica ederiz</t>
  </si>
  <si>
    <t>Enerji RPA destek talebidir.</t>
  </si>
  <si>
    <t>Sevdenur Keleş</t>
  </si>
  <si>
    <t>Birce Sarı, Fulya Bıçak MUŞTU, Adnan Çomakoğlu</t>
  </si>
  <si>
    <t>T1000 tablosundaki REFNO alanını güncelleyen program SR51255480 isteği ile güncellenmişti ve Zep-50 sistemine ZEDK976126 requesti ile taşıması yapılmıştı. Bu programın aynı sisteme job olarak kurulmasını rica ederim. Kurulacak job 30 dakika aralıklar ile çalışsın lütfen.</t>
  </si>
  <si>
    <t>Elif Ceyhan</t>
  </si>
  <si>
    <t>Codebase IoT platformu - SAP FI entegrasyonları için SAP PO servis geliştirmesinin tamamlanmasını rica ederim. Çalışma için fatura kesileceği zaman hangi şirkete kesileceği bilgisini vereceğim.</t>
  </si>
  <si>
    <t>Fulya Bıçak MUŞTU, Adnan Çomakoğlu, B.T. Merkezi Sistemler</t>
  </si>
  <si>
    <t>Merhaba, Electrip şirketi için sistemde yeni bir model kodu tanımlanması konusunda yardımcı olabilir misiniz. Model Kodu : IX Model Tanımı : BMW IX şeklinde yazılması gerekmektedir. Önce SD de yapılmasını ardından talebin COPA tarafı düzenlenmesi için FI tarafına iletilmesi gerekmektedir.</t>
  </si>
  <si>
    <t>Havahan Yıldızoğlu, btfs.destek ., Fulya Bıçak MUŞTU, Adnan Çomakoğlu</t>
  </si>
  <si>
    <t>SD</t>
  </si>
  <si>
    <t>Baturalp Batur'un destek aktivitelerinin girişi için açılan taleptir.</t>
  </si>
  <si>
    <t>MSP kullanıcıların son 2 aylık raporu iletilmesini rica ederim. Rapor incelendikten sonra uygulama özelindeki tüm MSP kullanıcıların silinmesi gerekmektedir.</t>
  </si>
  <si>
    <t>Fulya Bıçak MUŞTU, Elif Ceyhan</t>
  </si>
  <si>
    <t>Zorlu Enerji Yönetim Uygulaması özelinde MSP loglarınnın incelenmesi, MSP servisi kapatıldığı halde mobil uygulama bu kullanıcılara erişebilmektedir. nedeninin tespit edilip kullanıcı erişiminin kesilmesi gerekmektedir.</t>
  </si>
  <si>
    <t>Electrip projesi filo yönetimi programı için yardımınızı rica ederim.</t>
  </si>
  <si>
    <t>Electrip projesi iade servislerine ek geliştirme olarak Gider Pusulası kalemi eklenecekti ancak servis baştan yazılma kararı alındı. Aynı URL adresi kullanılarak konfigüre edilecek olan yeni servis için SAP PO’daki ihtiyaçları analiz etmek istiyoruz. Aşağıda SAP PO’da kullandığımız servis URL’lerini paylaşıyorum: "https://podev.zorlu.com/RESTAdapter/zorluenerji/electrip/createReturnOrder" "https://poprod.zorlu.com/RESTAdapter/zorluenerji/electrip/createReturnOrder" "https://potest.zorlu.com/RESTAdapter/zorluenerji/electrip/createReturnOrder" Ekte yapılan Gider Pusulası geliştirmelerini açıklayan teknik dokümanı sizinle paylaşıyorum. Ek olarak fikir vermesi adına test senaryolarını da ekledim. Danışmanımızdan gelen bilgiye göre aşağıdaki değişikliklerin SAP PO servisine yansıtılması gerekiyor. “Mevcut yapıya IT_BASLIK-IADEFATNO alanı ilave edildi. IT_BASLIK-IADEFATNO alanını başlıkta SAS numarasına vereceğiz Kurumsal müşteri ise SAS numarası alanına iade faturasını , bireysel müşteri ise karşı sistem de oluşan pusula gider numarasını yazacağız.”</t>
  </si>
  <si>
    <t>React native geliştirmeleri için NVM setup desteği rica ederim.</t>
  </si>
  <si>
    <t>berhan.soylu@clockwork.com.tr maili üzerinden açılmış olan berhanso kullanıcısı, VPN'e bağlandığında endpoint url: https://zeopmobileuygulama.zorluelektrik.com/api olan adrese erişememektedir. Erişim yetkisi için yardımlarınızı rica ederim.</t>
  </si>
  <si>
    <t>postmanım açılmıyor, sürüm güncellenmesi gerekiyor olabilir. sorunu tespit edip gerekli güncellemenin yapılması için yardımınızı rica ederim.</t>
  </si>
  <si>
    <t>Halil İbrahim Uray için VPN kullanıcısı oluşturulmasını rica ederim. halil@urayotomasyon.com</t>
  </si>
  <si>
    <t>Bulent Moralı için (bulent.morali@btc-ag.com.tr) VPN e bağlı iken lokal makinasından Jira ya (https://btrota.zorlu.com ) erişim yetkisi verilmesini rica ederim.</t>
  </si>
  <si>
    <t>http://10.20.50.220:5000/admin/login/?next=/admin/eam/ adresine Yağmur Erışık yagmur.erisik@zorlu.com kullanıcısının erişmesini rica ederim</t>
  </si>
  <si>
    <t>Yağmur Erışık, yagmur.erisik@zorlu.com kullanıcısı iççin jirada kullanıcı oluşturulması ve Energy Cockpit projesine eklenmesini rica ederim. kendisi sistem mimarıdır, yazılımcılar ile aynı yetki seviyesinde olmasını rica ederim.</t>
  </si>
  <si>
    <t>üretim ve tüketim servislerinde gerçekleşmeyen (geleceğe yönelik) değerlerin gönderilmemesi</t>
  </si>
  <si>
    <t>Energy Cockpit Mobil Uygulaması</t>
  </si>
  <si>
    <t>Üretim</t>
  </si>
  <si>
    <t>https://www.tcmb.gov.tr/wps/wcm/connect/tr/tcmb+tr/main+page+site+area/bugun adresinden Optimizasyon portaline link: http://192.168.1.90:83/ dolar kurunun saatlik olarak alınabileceği bir servis açılmasını rica ederim.</t>
  </si>
  <si>
    <t>Piyasa Göstergeleri</t>
  </si>
  <si>
    <t>Lüleburgaz Santrali verilerinin anlık üretim ve üretim servislerinden kaldırılmasını rica ederim</t>
  </si>
  <si>
    <t>Arıza ve Bakım servislerinde olması istenilen santralleri aşağıda listeliyorum. Termik Santraller listesinde bulunan “Yalova” santrali artık yokmuş, üretim servislerinden de Yalovayı kaldırabilir misiniz lütfen? Termik Santraller: • Bursa • Lüleburgaz Hidro Santraller: • Beyköy • Ataköy • Çıldır • İkizdere • Mercan • Tercan • Kuzgun Jeotermal Santraller: • Kızıldere 3 • Kızıldere 2 • Kızıldere 1 • Alaşehir Rüzgar Santral: • Rotor</t>
  </si>
  <si>
    <t>Aşağıdaki kullanıcı için AD ve VPN kullanıcısı oluşturulmasını rica ederim. Danışman olarak çalışacaktır. Ad Soyad: Burak Demiröz TC: 27044017252 Tel: 554 4509151</t>
  </si>
  <si>
    <t>172.20.10.23 makinesinin 443 portunun açılmasını rica ederim</t>
  </si>
  <si>
    <t>Dinçer Gültekin, Fulya Bıçak MUŞTU, Elif Ceyhan</t>
  </si>
  <si>
    <t>Electrip mobil uygulamasının VPN siz çalışacak şekilde gerekli sunucu ve network işlemlerinin yapılması</t>
  </si>
  <si>
    <t>Kenan Bayaz</t>
  </si>
  <si>
    <t>Electrip Mobil Uygulama</t>
  </si>
  <si>
    <t>192.168.1.90 adresi için 85 portuna erişim rica ederim</t>
  </si>
  <si>
    <t>optimizasyon portalinden, enerji kokpit mobil uygulamasına gönderilen tüm servislerde kullanılan date/time kullanılan servislerden gönderilen datanın tek tipte gönderildiğinden emin olunması ve değişiklik gösteren tiptekiler için geliştirme yapılmasını rica ederim.</t>
  </si>
  <si>
    <t>Optimizasyon portali için aşağıdaki kişilere arıza ve bakım sayfalarını görüntüleyecek yetki ile kullanıcı oluşturulmasını rica ederim. 1. Oktay Ertuğrul: oktay.ertugrul@zorlu.com (RES, HES, GES, Termik Santraller Grup Müdürü) 2. Murat Şimşek: murat.simsek@zorlu.com (RES, HES, GES, Termik Santraller İşletmeler Müdürü) 3. Ahmet Yılmaz: ahmet.yilmaz@zorlu.com (RES, HES, GES, Termik Santraller Bakım Müdürü)</t>
  </si>
  <si>
    <t>arıza ve bakım bildirimleri için ileriye dönük tarih girişi yapıldığında uyarı ekranı eklenmesini rica ederim. Kullanıcı Senaryosu: • Kullanıcı arıza veya bakım bildirimi seçti. • Kullanıcı bitiş tarihini bugünden ileri bir tarih olarak seçti. • Kullanıcı “kaydet” butonuna tıkladı. • Sistem “bitiş tarihini ileriye dönük seçtiniz, işlemi tamamlamak istiyor musunuz?” uyarı metni ile “Evet/Hayır” seçim şıklarını ekrana getirdi. Cevap 1: • Kullanıcı “Evet” butonuna tıkladı. • Sistem arıza veya bakım bildirimini kaydetti. Cevap 2: • Kullanıcı “Hayır” butonuna tıkladı. • Sistem kayıt işlemini gerçekleştirmedi. (Burada ekranda doldurulmuş alanlar sıfırlanmak zorunda değil, kayıt işlemi tamamlanmadan ekran sabit kalabilir)</t>
  </si>
  <si>
    <t>Google play app review için geçici olarak SSO'dan geçecek MSP kullanıcısının oluşturulmasını rica ederim. Kullanıcı ve uygulama ayrıntıları mail ile iletilmiştir.</t>
  </si>
  <si>
    <t>91.237.217.54 ip adresli sunucuya elifcey@zorlu.com, adnanc@zorlu.com, eceaks@zorlu.com ve sevtapsev@zorlu.com kullancıları içi erişim yetkisi tanımlanmasını rica ederim.</t>
  </si>
  <si>
    <t>Asseco test portalinde, Furkan Köksaldı adına Asseco test sistemi hesabı açılması. Test sistemi: https://test.merchantsafeunipay.com/msu/admin/login Hesap bilgileri olarak aşağıdaki bilgiler kullanılabilir: furkan.k@uptecra.com 0532 680 15 60</t>
  </si>
  <si>
    <t>Ekte bulunan tabloda belirtilen sunucu erişimlerini tanımlayabilir misiniz? T</t>
  </si>
  <si>
    <t>170.20.10.23 ve 170.20.14.14 sunucularına https://dl-cdn.alpinelinux.org URL'ine erişim yetkisi verilmesini rica ederim.</t>
  </si>
  <si>
    <t>172.20.14.14 electrip test sunucusu için testportal.electrip.com.tr testmfo.electrip.com.tr dnslerinin tanımlanması</t>
  </si>
  <si>
    <t>170.20.10.23 makinesine, Uptecra şirketine ait VPN kullanıcılarının, 24 saat için full internet erişimi yetkisi verilmesini rica ederim.</t>
  </si>
  <si>
    <t>Arıza ve Bakım modülü için "Geçen Süre" flagi geliştirmesi yapılması gerekmektedir. Geliştirme için: 1. Ön yüze check box yerleştirilmesi, 2. DBye Flag alanının eklenmesi, 3. optimizasyon portali ve DB arasında flagin kaydolması için servis, 4. json formatında APIye flag alanının eklenmesi, 5. DB'de tabloya arıza ve bakım alanları için unique id alanlarının eklenmesi</t>
  </si>
  <si>
    <t>Mfiles electrip kütüphanesinde "Öğrenci Kartı", "Kurum Kartı", "Rezervasyon", "Araç" doküman tiplerinin tanımlanması ve bu dokümanların Mfiles web servislerinde kullanılacak doküman ıdlerinin iletilmesi</t>
  </si>
  <si>
    <t>Fulya Bıçak MUŞTU, Elif Ceyhan, Kübra Gençman Kereci</t>
  </si>
  <si>
    <t>Doküman Yönetimi</t>
  </si>
  <si>
    <t>M-Files</t>
  </si>
  <si>
    <t>170.20.10.23 makinesi için docker güncellemesi gerçekleştiriliyor, sunucunun full internet eerişiminin açılmasını rica ederim.</t>
  </si>
  <si>
    <t>berhanso AD kullancısı mevcut şifre ile giremiyor, yardımcı olabilir misiniz?</t>
  </si>
  <si>
    <t>10.20.50.207 adresli MOBİL_RAPOR veritabanına berhanso AD kullanıcısı için dbcreator yetkisi verilmesini rica ederim. Talep acildir</t>
  </si>
  <si>
    <t>Nickel verilerinin excel üzerinden optimizasyon portaline girilebilmesi için geliştirme yapılmasını rica ederim.</t>
  </si>
  <si>
    <t>Cahptcha kontrolü için electrip sunucu iplerinin de tanımlı listeye eklenmesi gerekiyor. Ayrıca electrip 10.23 makinesinin captcha kontrolü için internete erişim yetkisi de olması gerekiyor.</t>
  </si>
  <si>
    <t>Asseco tarafında gün sonu mutabakatı yapacağımız web servisler gereklidir. Servis dokümanları mevcut mudur?</t>
  </si>
  <si>
    <t>Electrip projesi için asseco tarafında debit cardların da kullanılmasını istiyoruz. Asseco tarafında gerekli geliştirme ve web servis dokümanları gerekmektedir.</t>
  </si>
  <si>
    <t>Enerji Kokpit projesi için, mobil uygulamaya iletilen servislerde endoks servisleri kullanılmaktaydı. Bu servisler değiştirilerek Teaiş Osos servislerinin aPI katmanına eklenmesi talep edilmektedir. Servisler ile ilgili ayrıntılı bilgi, mail ile iletilecektir.</t>
  </si>
  <si>
    <t>Jirada electrip projesinde sistem@electrip.com.tr den açılan maddelerde Due Date kısmını bugünden artı 3 gün sonrasına atayabilir misiniz?</t>
  </si>
  <si>
    <t>Electrip jira projesinde aşağıdaki istekler yapılacak * Yeni type (Operasyonel Destek) oluşturup sistem@electrip.com.tr den gelen maddeler bu type aktarılacak * Kanban board filtresindeki Operasyonel Destek olmayacak * TO Do dan Done direkt akış oluşturulacak</t>
  </si>
  <si>
    <t>Asseco tarafında kart numarası geçersizdir hatası alınıyor. Kart verileri assecoya nasıl geliyor incelenmesi gerekiyor.</t>
  </si>
  <si>
    <t>Yeni PUSH Notification türü olarak eklenen Arıza Bildirimlerinin, eklenirken iki kırılma göre seçim yapılarak eklenmesi gerekmektedir. Kırılım 1: Kaynak türü (HES, RES, JES, TES) Kırılım 2: Santral (Her bir kaynak türüne ait Zorlu Enerji Santralleri)</t>
  </si>
  <si>
    <t>indirmiş olduğum putty client kurulumu için desteğinizi rica ederim</t>
  </si>
  <si>
    <t>Electrip projesi için 10:00 -12:00 arası araçların detaylı olarak kontrol edileceği bir test çalışması yapılacak. Electrip sunucularından çıkan isteklerin 10:30-11:00 aralığında network olarak takibi yapılması rica edilir.</t>
  </si>
  <si>
    <t>Dinçer Gültekin, Elif Ceyhan</t>
  </si>
  <si>
    <t>Electrip uygulaması için kutu penetrasyon testi çalışmasının yapılması 5 katmanlı test yapılacak. Bu katmanlar: APN, Mobil, Admin, Landing page, iOT car olarak belirlenmiştir.</t>
  </si>
  <si>
    <t>Mesut Kılıçoğlu, Dinçer Gültekin, Fulya Bıçak MUŞTU, Elif Ceyhan</t>
  </si>
  <si>
    <t>Optimizasyon Portalinden Üst Yönetim Mobil uygulamaya akan anlık verilerde 1 saatlik sapma gözlemlenmişti. Örn: 15:00'da gerçekleşen üretim değeri, 14:00'da gibi görünüyor idi. Bu veri akışı probleminin giderilmesini rica ederim.</t>
  </si>
  <si>
    <t>Sayaç Bilgileri</t>
  </si>
  <si>
    <t>Optimizasyon Portalinden Üst Yönetim Mobil uygulamaya raporlanan Tüketim Değerleri için PMUM entegrasyonunun yapılması</t>
  </si>
  <si>
    <t>Optimizasyon Portaline eklenecek yeni push tipi ile Mobil Uygulamada oluşturulacak olan "arıza/hata bildirimi" sayfasına veri sağlanması</t>
  </si>
  <si>
    <t>Optimizasyon Portalklinin Üst Yönetim Mobil uygulamasına dokunan bölümlerinin teknik ve fonksiyonel dokümante edilmesi</t>
  </si>
  <si>
    <t>android studio kurulumunun yapılmasını rica ederim.</t>
  </si>
  <si>
    <t>10.20.50.208 ip li SQL server üzerinde bulunan ZorluEnerjiPiyasaIslemleri ve OM2018 adlı veritabanlarına readonly yetkiye sahip kullanıcı oluşturulmasını rica ederim.</t>
  </si>
  <si>
    <t>Şirket dışından BTB Yeni Nesil Teknolojiler’e atılan mailler düşmüyor, grup dışarı kapalı ise açabilir misiniz? BTBYeniNesilTeknolojiler@zorlu.com</t>
  </si>
  <si>
    <t>Electrip projesinde jiradaki taskların oluşturulması (SMTG entegrasyonu) için bir adresi ihtiyacımız var. Aşağıdaki verilen domainde mail adresini oluşturmanız konusunda desteğinizi rica ederim. sistem@electrip.com.tr</t>
  </si>
  <si>
    <t>Zep-50 sistemine taşınan ZEDK976126 requestindeki ZSD_ELECTRIP_TAHSILAT_GUNCELLE fonksiyonu Z_FI_GNS_TAHSILAT_UPDATE fonksiyonunu kullanıyor. REFNO alanını STDID alanından kontrol ederek güncellemek istiyorduk. STDID alanındaki ID’ye denk gelen Sipariş numarasını eşleşen tüm kayıtlar için REFNO’yu güncelleyecek şekilde değişiklik yapılması gerekiyordu. ZSD_ELECTRIP_TAHSILAT_GUNCELLE ile OPTIP kolonunda "THLS" tipindeki verilerin refnoları güncellenmiş ama "THIP" tipindekiler güncellenmemiş ve bu durum Z_FI_GNS_TAHSILAT_UPDATE fonksiyonu nedeniyleymiş. Konu GoLive ile görüşülerek tarafınıza iletildi. Z_FI_GNS_TAHSILAT_UPDATE fonksiyonunda gerekli düzeltmelerin yapılması için desteğinizi rica ederiz.</t>
  </si>
  <si>
    <t>Bülent Moralı ile Optimizasyon Portali üzerine aktarım alınacak ve ek gereksinimler konuşulacak.</t>
  </si>
  <si>
    <t>Electrip projesinin Jira platformuna taşınması sürecinden destek alınması - best practicelar gösterilecek - proje entegrasyonu aşamasındaki sorulara yanıt verilecek</t>
  </si>
  <si>
    <t>Zorlu Enerji Üst Yönetim Uygulaması için 2 yeni AD kullanıcısı ve VPN erişimlerinin tanımlanmasını rica ederim. Kullanıcılar: Mobil Geliştirici - Aras Çağlıuzun aras.cagliuzun@clockwork.com.tr Back-end Geliştirici - Uğurhan Gül ugurhan.gul@clockwork.com.tr</t>
  </si>
  <si>
    <t>Optimizasyon portali ve üst yönetim raporlama uygulaması özelinde Bülent Morali ile toplantı yapılmasını rica ederim.</t>
  </si>
  <si>
    <t>RequestType</t>
  </si>
  <si>
    <t>#ofRequest</t>
  </si>
  <si>
    <t>Kapalı</t>
  </si>
  <si>
    <t>Açık</t>
  </si>
  <si>
    <t>Silinen Sütunlar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</si>
</sst>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b/>
      <sz val="11"/>
      <color rgb="FFFF0000"/>
      <name val="Calibri"/>
      <family val="2"/>
      <charset val="162"/>
      <scheme val="minor"/>
    </font>
    <font>
      <sz val="10"/>
      <color theme="1"/>
      <name val="Calibri"/>
      <family val="2"/>
      <charset val="162"/>
      <scheme val="minor"/>
    </font>
  </fonts>
  <fills count="4">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 fillId="0" borderId="0"/>
  </cellStyleXfs>
  <cellXfs count="9">
    <xf numFmtId="0" fontId="0" fillId="0" borderId="0" xfId="0"/>
    <xf numFmtId="0" fontId="3" fillId="0" borderId="0" xfId="1" applyFont="1" applyFill="1"/>
    <xf numFmtId="0" fontId="3" fillId="0" borderId="0" xfId="0" applyFont="1"/>
    <xf numFmtId="0" fontId="3" fillId="2" borderId="0" xfId="1" applyFont="1" applyFill="1"/>
    <xf numFmtId="0" fontId="3" fillId="3" borderId="0" xfId="1" applyFont="1" applyFill="1"/>
    <xf numFmtId="0" fontId="2" fillId="0" borderId="0" xfId="1"/>
    <xf numFmtId="0" fontId="4" fillId="0" borderId="1" xfId="1" applyFont="1" applyBorder="1" applyAlignment="1">
      <alignment wrapText="1"/>
    </xf>
    <xf numFmtId="14" fontId="4" fillId="0" borderId="1" xfId="1" applyNumberFormat="1" applyFont="1" applyBorder="1" applyAlignment="1">
      <alignment wrapText="1"/>
    </xf>
    <xf numFmtId="0" fontId="1" fillId="0" borderId="0" xfId="1" applyFo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typ&amp;Tabelu%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u"/>
      <sheetName val="Btyp"/>
      <sheetName val="Heading_Correction"/>
      <sheetName val="Tableu_Data_Revize"/>
      <sheetName val="Btyp_Data_Revize"/>
      <sheetName val="Combined_Dataset"/>
      <sheetName val="data1(eski data)"/>
    </sheetNames>
    <sheetDataSet>
      <sheetData sheetId="0"/>
      <sheetData sheetId="1"/>
      <sheetData sheetId="2"/>
      <sheetData sheetId="3">
        <row r="2">
          <cell r="A2">
            <v>1171994</v>
          </cell>
          <cell r="B2" t="str">
            <v>Kapalı</v>
          </cell>
          <cell r="C2" t="str">
            <v>Sevdenur Keleş</v>
          </cell>
          <cell r="D2" t="str">
            <v>Fulya Bıçak MUŞTU, Adnan Çomakoğlu</v>
          </cell>
          <cell r="E2" t="str">
            <v>Baturalp Batur'un destek aktivitelerinin girişi için açılan taleptir.</v>
          </cell>
          <cell r="F2" t="str">
            <v>January 3, 2022</v>
          </cell>
          <cell r="G2" t="str">
            <v>July 21, 2022</v>
          </cell>
          <cell r="H2">
            <v>199</v>
          </cell>
          <cell r="K2" t="str">
            <v>Ergun Bağcı, Fulya Bıçak MUŞTU,</v>
          </cell>
          <cell r="L2" t="str">
            <v>Adnan Çomakoğlu, Fulya Bıçak MUŞTU,</v>
          </cell>
          <cell r="M2" t="str">
            <v>ZES Dijital Ticaret A.Ş.</v>
          </cell>
          <cell r="N2">
            <v>619</v>
          </cell>
        </row>
        <row r="3">
          <cell r="A3">
            <v>1173113</v>
          </cell>
          <cell r="B3" t="str">
            <v>Kapalı</v>
          </cell>
          <cell r="C3" t="str">
            <v>Melis İçim Öztürk</v>
          </cell>
          <cell r="D3" t="str">
            <v>Fulya Bıçak MUŞTU, Adnan Çomakoğlu, Büşra Işık</v>
          </cell>
          <cell r="E3" t="str">
            <v>Merhaba, 17-18 Ocak PMUM açıklanacağı için Gelir Gider Tahakkuk sürecimde danışman desteğini rica ederim.</v>
          </cell>
          <cell r="F3" t="str">
            <v>January 10, 2022</v>
          </cell>
          <cell r="G3" t="str">
            <v>February 1, 2022</v>
          </cell>
          <cell r="H3">
            <v>22</v>
          </cell>
          <cell r="J3" t="str">
            <v>Birce Sarı planlama yapmıştır.</v>
          </cell>
          <cell r="K3" t="str">
            <v>Ergun Bağcı, Fulya Bıçak MUŞTU,</v>
          </cell>
          <cell r="L3" t="str">
            <v>Adnan Çomakoğlu, Büşra Işık, Fulya Bıçak MUŞTU,</v>
          </cell>
          <cell r="M3" t="str">
            <v>Zorlu Enerji Elektrik Üretim A.Ş.</v>
          </cell>
        </row>
        <row r="4">
          <cell r="A4">
            <v>1173539</v>
          </cell>
          <cell r="B4" t="str">
            <v>Kapalı</v>
          </cell>
          <cell r="C4" t="str">
            <v>Melis İçim Öztürk</v>
          </cell>
          <cell r="D4" t="str">
            <v>Havahan Yıldızoğlu, btfs.destek ., Fulya Bıçak MUŞTU, Adnan Çomakoğlu</v>
          </cell>
          <cell r="E4" t="str">
            <v>Merhaba, Electrip şirketi için sistemde yeni bir model kodu tanımlanması konusunda yardımcı olabilir misiniz.
Model Kodu : IX	Model Tanımı : BMW IX şeklinde yazılması gerekmektedir. Önce SD de yapılmasını ardından talebin COPA tarafı düzenlenmesi için FI tarafına iletilmesi gerekmektedir.</v>
          </cell>
          <cell r="F4" t="str">
            <v>January 11, 2022</v>
          </cell>
          <cell r="G4" t="str">
            <v>January 17, 2022</v>
          </cell>
          <cell r="H4">
            <v>6</v>
          </cell>
          <cell r="I4" t="str">
            <v>Malzeme grubu 2 alanına ekleme yapılmıştır. ZEDK975603</v>
          </cell>
          <cell r="J4" t="str">
            <v>model-plaka bilgisi KES1 den bakımı yapılabileceğine dair bilgilendirme yapıldı</v>
          </cell>
          <cell r="K4" t="str">
            <v>Ergun Bağcı, Fulya Bıçak MUŞTU,</v>
          </cell>
          <cell r="L4" t="str">
            <v>Adnan Çomakoğlu, btfs.destek ., Fulya Bıçak MUŞTU, Havahan Yıldızoğlu,</v>
          </cell>
          <cell r="M4" t="str">
            <v>Zorlu Enerji Elektrik Üretim A.Ş.</v>
          </cell>
          <cell r="N4">
            <v>1</v>
          </cell>
        </row>
        <row r="5">
          <cell r="A5">
            <v>1174194</v>
          </cell>
          <cell r="B5" t="str">
            <v>Kapalı</v>
          </cell>
          <cell r="C5" t="str">
            <v>Adnan Çomakoğlu</v>
          </cell>
          <cell r="D5" t="str">
            <v>Fulya Bıçak MUŞTU, Adnan Çomakoğlu, B.T. Merkezi Sistemler</v>
          </cell>
          <cell r="E5" t="str">
            <v>Codebase IoT platformu - SAP FI entegrasyonları için SAP PO servis geliştirmesinin tamamlanmasını rica ederim. Çalışma için fatura kesileceği zaman hangi şirkete kesileceği bilgisini vereceğim.</v>
          </cell>
          <cell r="F5" t="str">
            <v>January 14, 2022</v>
          </cell>
          <cell r="G5" t="str">
            <v>May 31, 2022</v>
          </cell>
          <cell r="H5">
            <v>137</v>
          </cell>
          <cell r="K5" t="str">
            <v>Ergun Bağcı, Fulya Bıçak MUŞTU,</v>
          </cell>
          <cell r="L5" t="str">
            <v>Adnan Çomakoğlu, B.T. Merkezi Sistemler , Fulya Bıçak MUŞTU,</v>
          </cell>
          <cell r="M5" t="str">
            <v>ZES Dijital Ticaret A.Ş.</v>
          </cell>
          <cell r="N5">
            <v>16</v>
          </cell>
        </row>
        <row r="6">
          <cell r="A6">
            <v>1180666</v>
          </cell>
          <cell r="B6" t="str">
            <v>Kapalı</v>
          </cell>
          <cell r="C6" t="str">
            <v>Elif Ceyhan</v>
          </cell>
          <cell r="D6" t="str">
            <v>Fulya Bıçak MUŞTU, Adnan Çomakoğlu, Elif Ceyhan</v>
          </cell>
          <cell r="E6" t="str">
            <v>T1000 tablosundaki REFNO alanını güncelleyen program SR51255480 isteği ile güncellenmişti ve Zep-50 sistemine ZEDK976126 requesti ile taşıması yapılmıştı. Bu programın aynı sisteme job olarak kurulmasını rica ederim. Kurulacak job 30 dakika aralıklar ile çalışsın lütfen.</v>
          </cell>
          <cell r="F6" t="str">
            <v>February 21, 2022</v>
          </cell>
          <cell r="G6" t="str">
            <v>February 21, 2022</v>
          </cell>
          <cell r="H6">
            <v>0</v>
          </cell>
          <cell r="K6" t="str">
            <v>Ergun Bağcı, Fulya Bıçak MUŞTU,</v>
          </cell>
          <cell r="L6" t="str">
            <v>Adnan Çomakoğlu, Elif Ceyhan, Fulya Bıçak MUŞTU,</v>
          </cell>
          <cell r="M6" t="str">
            <v>Zorlu Enerji Elektrik Üretim A.Ş.</v>
          </cell>
        </row>
        <row r="7">
          <cell r="A7">
            <v>1182735</v>
          </cell>
          <cell r="B7" t="str">
            <v>Kapalı</v>
          </cell>
          <cell r="C7" t="str">
            <v>Sevdenur Keleş</v>
          </cell>
          <cell r="D7" t="str">
            <v>Birce Sarı, Fulya Bıçak MUŞTU, Adnan Çomakoğlu</v>
          </cell>
          <cell r="E7" t="str">
            <v>Enerji RPA destek talebidir.</v>
          </cell>
          <cell r="F7" t="str">
            <v>March 3, 2022</v>
          </cell>
          <cell r="G7" t="str">
            <v>March 8, 2022</v>
          </cell>
          <cell r="H7">
            <v>5</v>
          </cell>
          <cell r="K7" t="str">
            <v>Ergun Bağcı, Fulya Bıçak MUŞTU,</v>
          </cell>
          <cell r="L7" t="str">
            <v>Adnan Çomakoğlu, Birce Sarı, Fulya Bıçak MUŞTU,</v>
          </cell>
          <cell r="M7" t="str">
            <v>Zorlu Enerji Elektrik Üretim A.Ş.</v>
          </cell>
          <cell r="N7">
            <v>24</v>
          </cell>
        </row>
        <row r="8">
          <cell r="A8">
            <v>1186404</v>
          </cell>
          <cell r="B8" t="str">
            <v>Kapalı</v>
          </cell>
          <cell r="C8" t="str">
            <v>Ece Aksen</v>
          </cell>
          <cell r="D8" t="str">
            <v>Fulya Bıçak MUŞTU, Adnan Çomakoğlu</v>
          </cell>
          <cell r="E8" t="str">
            <v>Zorlu enerji hesabı için Apple Developer yenilemesi yapılmasını rica ederim.</v>
          </cell>
          <cell r="F8" t="str">
            <v>March 23, 2022</v>
          </cell>
          <cell r="G8" t="str">
            <v>April 18, 2022</v>
          </cell>
          <cell r="H8">
            <v>26</v>
          </cell>
          <cell r="I8" t="str">
            <v>Talep Çözümlenmiştir.</v>
          </cell>
          <cell r="K8" t="str">
            <v>Fulya Bıçak MUŞTU,</v>
          </cell>
          <cell r="L8" t="str">
            <v>Adnan Çomakoğlu, Fulya Bıçak MUŞTU,</v>
          </cell>
          <cell r="M8" t="str">
            <v>Zorlu Enerji Dağıtım A.Ş</v>
          </cell>
          <cell r="N8">
            <v>1</v>
          </cell>
        </row>
        <row r="9">
          <cell r="A9">
            <v>1189652</v>
          </cell>
          <cell r="B9" t="str">
            <v>Kapalı</v>
          </cell>
          <cell r="C9" t="str">
            <v>Melis İçim Öztürk</v>
          </cell>
          <cell r="D9" t="str">
            <v>Fulya Bıçak MUŞTU, Adnan Çomakoğlu</v>
          </cell>
          <cell r="E9" t="str">
            <v>Merhaba, 15-16-17 Nisan günleri için hızlı aksiyon alınması gereken gelir gider tahakkuk giriş sürecimiz için danışman desteğinin ayarlanması önemle rica olunur. Süreç gün içinde sabah yada akşam mail gönderimi ile tetiklediği için planlamanın buna göre yapılmasını rica ederiz.</v>
          </cell>
          <cell r="F9" t="str">
            <v>April 7, 2022</v>
          </cell>
          <cell r="G9" t="str">
            <v>May 13, 2022</v>
          </cell>
          <cell r="H9">
            <v>36</v>
          </cell>
          <cell r="I9" t="str">
            <v>Talep Çözümlenmiştir.</v>
          </cell>
          <cell r="K9" t="str">
            <v>Ergun Bağcı, Fulya Bıçak MUŞTU,</v>
          </cell>
          <cell r="L9" t="str">
            <v>Adnan Çomakoğlu, Fulya Bıçak MUŞTU,</v>
          </cell>
          <cell r="M9" t="str">
            <v>Zorlu Enerji Elektrik Üretim A.Ş.</v>
          </cell>
          <cell r="N9">
            <v>2</v>
          </cell>
        </row>
        <row r="10">
          <cell r="A10">
            <v>1190790</v>
          </cell>
          <cell r="B10" t="str">
            <v>Kapalı</v>
          </cell>
          <cell r="C10" t="str">
            <v>Melis Demircigil</v>
          </cell>
          <cell r="D10" t="str">
            <v>Fulya Bıçak MUŞTU, Adnan Çomakoğlu</v>
          </cell>
          <cell r="E10" t="str">
            <v>Merhabalar, zorlu enerji websitesine çerez politikalarının Cookie Bot desteği ile eklenmesi konusunda desteklerinizi rica ederiz.</v>
          </cell>
          <cell r="F10" t="str">
            <v>April 12, 2022</v>
          </cell>
          <cell r="G10" t="str">
            <v>April 25, 2022</v>
          </cell>
          <cell r="H10">
            <v>13</v>
          </cell>
          <cell r="I10" t="str">
            <v xml:space="preserve"> Websitesine çerez politikalarının Cookie Bot desteği ile eklenmesi sağlanmıştır.</v>
          </cell>
          <cell r="K10" t="str">
            <v>Ergun Bağcı, Fulya Bıçak MUŞTU,</v>
          </cell>
          <cell r="L10" t="str">
            <v>Adnan Çomakoğlu, Fulya Bıçak MUŞTU,</v>
          </cell>
          <cell r="M10" t="str">
            <v>Zorlu Elek. Enerjisi İth. İhr. ve Toptan Tic. A.Ş.</v>
          </cell>
        </row>
        <row r="11">
          <cell r="A11">
            <v>1192136</v>
          </cell>
          <cell r="B11" t="str">
            <v>Kapalı</v>
          </cell>
          <cell r="C11" t="str">
            <v>Cansu Karalı</v>
          </cell>
          <cell r="D11" t="str">
            <v>Fulya Bıçak MUŞTU, Adnan Çomakoğlu</v>
          </cell>
          <cell r="E11" t="str">
            <v xml:space="preserve">Merhaba,
Algopoly, rüzgar tahmini hizmeti aldığımız bir şirket. Gökçedağ için gün öncesinde ve gün içinde tahminler üretiyorlar. Tahminlerin gerçeğe yakın olması bizim için çok kritik. En yakın tahmini yapabilmek adına, santralin anlık olarak üretimlerini görmelerine ihtiyaç duyuluyor. Anlık üretim verilerini okuyup tahminleri düzeltme adına Osos sisteminden web servisle veri çekmeleri gerekiyor.Gerekli entegrasyon için bilgilerinize.
</v>
          </cell>
          <cell r="F11" t="str">
            <v>April 19, 2022</v>
          </cell>
          <cell r="G11" t="str">
            <v>April 25, 2022</v>
          </cell>
          <cell r="H11">
            <v>6</v>
          </cell>
          <cell r="I11" t="str">
            <v>Hukuk ve Güvenlik birimlerinden görüş alınacaktır. Erişim bağlantısı bizim tarafla ilgili değildir ancak yapı için görüş ve onay alınacaktır.</v>
          </cell>
          <cell r="K11" t="str">
            <v>Ergun Bağcı, Fulya Bıçak MUŞTU,</v>
          </cell>
          <cell r="L11" t="str">
            <v>Adnan Çomakoğlu, Fulya Bıçak MUŞTU,</v>
          </cell>
          <cell r="M11" t="str">
            <v>Zorlu Enerji Elektrik Üretim A.Ş.</v>
          </cell>
        </row>
        <row r="12">
          <cell r="A12">
            <v>1192222</v>
          </cell>
          <cell r="B12" t="str">
            <v>Kapalı</v>
          </cell>
          <cell r="C12" t="str">
            <v>Gürkan Dökümcügil</v>
          </cell>
          <cell r="D12" t="str">
            <v>Fulya Bıçak MUŞTU, Adnan Çomakoğlu, Ece Aksen</v>
          </cell>
          <cell r="E12" t="str">
            <v xml:space="preserve">dün akşam 21:30 itibariyle SMS servisinde +99lu numaralara birkaç saniye aralıkla devamlı sms talebi geliyor. 
Kaynağını kontrol edebilir misiniz? 
</v>
          </cell>
          <cell r="F12" t="str">
            <v>April 19, 2022</v>
          </cell>
          <cell r="G12" t="str">
            <v>August 17, 2022</v>
          </cell>
          <cell r="H12">
            <v>120</v>
          </cell>
          <cell r="K12" t="str">
            <v>Ergun Bağcı, Fulya Bıçak MUŞTU,</v>
          </cell>
          <cell r="L12" t="str">
            <v>Adnan Çomakoğlu, Ece Aksen, Fulya Bıçak MUŞTU,</v>
          </cell>
          <cell r="M12" t="str">
            <v>Zorlu Elek. Enerjisi İth. İhr. ve Toptan Tic. A.Ş.</v>
          </cell>
        </row>
        <row r="13">
          <cell r="A13">
            <v>1192383</v>
          </cell>
          <cell r="B13" t="str">
            <v>Kapalı</v>
          </cell>
          <cell r="C13" t="str">
            <v>Burak Can</v>
          </cell>
          <cell r="D13" t="str">
            <v>Fulya Bıçak MUŞTU, Adnan Çomakoğlu, Ece Aksen</v>
          </cell>
          <cell r="E13" t="str">
            <v>Merhaba,
Enterprise Service Cockpit üzerinden "ZES EV IoT Platform", "ZES EV IoT Platform Test" ve ayrıca altındaki tüm uygulamalara erişmek istiyorum.</v>
          </cell>
          <cell r="F13" t="str">
            <v>April 20, 2022</v>
          </cell>
          <cell r="G13" t="str">
            <v>April 25, 2022</v>
          </cell>
          <cell r="H13">
            <v>5</v>
          </cell>
          <cell r="K13" t="str">
            <v>Ergun Bağcı, Fulya Bıçak MUŞTU,</v>
          </cell>
          <cell r="L13" t="str">
            <v>Adnan Çomakoğlu, Ece Aksen, Fulya Bıçak MUŞTU,</v>
          </cell>
          <cell r="M13" t="str">
            <v>Zorlu Enerji Elektrik Üretim A.Ş.</v>
          </cell>
        </row>
        <row r="14">
          <cell r="A14">
            <v>1192651</v>
          </cell>
          <cell r="B14" t="str">
            <v>Kapalı</v>
          </cell>
          <cell r="C14" t="str">
            <v>Ece Aksen</v>
          </cell>
          <cell r="D14" t="str">
            <v>Fulya Bıçak MUŞTU, Adnan Çomakoğlu, Ece Aksen</v>
          </cell>
          <cell r="E14" t="str">
            <v>Bakım Destek İşleri</v>
          </cell>
          <cell r="F14" t="str">
            <v>April 21, 2022</v>
          </cell>
          <cell r="G14" t="str">
            <v>May 5, 2022</v>
          </cell>
          <cell r="H14">
            <v>14</v>
          </cell>
          <cell r="K14" t="str">
            <v>Ergun Bağcı, Fulya Bıçak MUŞTU,</v>
          </cell>
          <cell r="L14" t="str">
            <v>Adnan Çomakoğlu, Ece Aksen, Fulya Bıçak MUŞTU,</v>
          </cell>
          <cell r="M14" t="str">
            <v>Zorlu Enerji Elektrik Üretim A.Ş.</v>
          </cell>
          <cell r="N14">
            <v>1</v>
          </cell>
        </row>
        <row r="15">
          <cell r="A15">
            <v>1194634</v>
          </cell>
          <cell r="B15" t="str">
            <v>Kapalı</v>
          </cell>
          <cell r="C15" t="str">
            <v>Melis İçim Öztürk</v>
          </cell>
          <cell r="D15" t="str">
            <v>Fulya Bıçak MUŞTU, Adnan Çomakoğlu</v>
          </cell>
          <cell r="E15" t="str">
            <v>Merhaba, 689'lu Gider Hesapları Raporu süreci için efor bilgisi rica ederiz.</v>
          </cell>
          <cell r="F15" t="str">
            <v>May 6, 2022</v>
          </cell>
          <cell r="G15" t="str">
            <v>May 13, 2022</v>
          </cell>
          <cell r="H15">
            <v>7</v>
          </cell>
          <cell r="I15" t="str">
            <v>İş birimi süreci Sap de yapma kararı almıştır.</v>
          </cell>
          <cell r="K15" t="str">
            <v>Ergun Bağcı, Fulya Bıçak MUŞTU,</v>
          </cell>
          <cell r="L15" t="str">
            <v>Adnan Çomakoğlu, Fulya Bıçak MUŞTU,</v>
          </cell>
          <cell r="M15" t="str">
            <v>Zorlu Enerji Elektrik Üretim A.Ş.</v>
          </cell>
          <cell r="N15">
            <v>4</v>
          </cell>
        </row>
        <row r="16">
          <cell r="A16">
            <v>1198502</v>
          </cell>
          <cell r="B16" t="str">
            <v>Kapalı</v>
          </cell>
          <cell r="C16" t="str">
            <v>Elif Şenyürek</v>
          </cell>
          <cell r="D16" t="str">
            <v>Fulya Bıçak MUŞTU, Adnan Çomakoğlu</v>
          </cell>
          <cell r="E16" t="str">
            <v>Merhaba, saat 01:00 itibariyle ZESNEW APN’deki tüm istasyonlarımız çevrimdışıdır. Kontrolünüzü ve acil desteğinizi bekliyoruz.</v>
          </cell>
          <cell r="F16" t="str">
            <v>May 28, 2022</v>
          </cell>
          <cell r="G16" t="str">
            <v>May 30, 2022</v>
          </cell>
          <cell r="H16">
            <v>2</v>
          </cell>
          <cell r="K16" t="str">
            <v>Ergun Bağcı, Fulya Bıçak MUŞTU,</v>
          </cell>
          <cell r="L16" t="str">
            <v>Adnan Çomakoğlu, Fulya Bıçak MUŞTU,</v>
          </cell>
          <cell r="M16" t="str">
            <v>Zorlu Enerji Elektrik Üretim A.Ş.</v>
          </cell>
        </row>
        <row r="17">
          <cell r="A17">
            <v>1198713</v>
          </cell>
          <cell r="B17" t="str">
            <v>Kapalı</v>
          </cell>
          <cell r="C17" t="str">
            <v>Ece Aksen</v>
          </cell>
          <cell r="D17" t="str">
            <v>Fulya Bıçak MUŞTU, Adnan Çomakoğlu</v>
          </cell>
          <cell r="E17" t="str">
            <v>ZES, OTP_ZES ve ZES_OTP SPNAME’ler için +994* reg exp ile black list kuralı yazabilir misiniz? Desteğinizi rica ediyoruz.</v>
          </cell>
          <cell r="F17" t="str">
            <v>May 30, 2022</v>
          </cell>
          <cell r="G17" t="str">
            <v>June 20, 2022</v>
          </cell>
          <cell r="H17">
            <v>21</v>
          </cell>
          <cell r="I17" t="str">
            <v>Aynı içerikle açılmış farklı talep mevcut.</v>
          </cell>
          <cell r="K17" t="str">
            <v>Ergun Bağcı, Fulya Bıçak MUŞTU,</v>
          </cell>
          <cell r="L17" t="str">
            <v>Adnan Çomakoğlu, Fulya Bıçak MUŞTU,</v>
          </cell>
          <cell r="M17" t="str">
            <v>ZES Dijital Ticaret A.Ş.</v>
          </cell>
        </row>
        <row r="18">
          <cell r="A18">
            <v>1198740</v>
          </cell>
          <cell r="B18" t="str">
            <v>Kapalı</v>
          </cell>
          <cell r="C18" t="str">
            <v>Elif Şenyürek</v>
          </cell>
          <cell r="D18" t="str">
            <v>Fulya Bıçak MUŞTU, Adnan Çomakoğlu</v>
          </cell>
          <cell r="E18" t="str">
            <v>ZES, OTP_ZES ve ZES_OTP SPNAME’ler için +994* reg exp ile black list kuralı hazırlanmalı, tekrar atak olduğu için konu acil.</v>
          </cell>
          <cell r="F18" t="str">
            <v>May 30, 2022</v>
          </cell>
          <cell r="G18" t="str">
            <v>July 20, 2022</v>
          </cell>
          <cell r="H18">
            <v>51</v>
          </cell>
          <cell r="K18" t="str">
            <v>Ergun Bağcı, Fulya Bıçak MUŞTU,</v>
          </cell>
          <cell r="L18" t="str">
            <v>Adnan Çomakoğlu, Fulya Bıçak MUŞTU,</v>
          </cell>
          <cell r="M18" t="str">
            <v>Zorlu Enerji Elektrik Üretim A.Ş.</v>
          </cell>
        </row>
        <row r="19">
          <cell r="A19">
            <v>1198799</v>
          </cell>
          <cell r="B19" t="str">
            <v>Kapalı</v>
          </cell>
          <cell r="C19" t="str">
            <v>Melis İçim Öztürk</v>
          </cell>
          <cell r="D19" t="str">
            <v>Fulya Bıçak MUŞTU, Adnan Çomakoğlu</v>
          </cell>
          <cell r="E19" t="str">
            <v xml:space="preserve">Her ayın 27’sinde çalışan stok sürecimiz ile ilgili bir değişiklik rica ediyoruz. Analize ekleme yaptım “Yeni” diye yorum düştüm. Kontrol edebilir misiniz ?
Ek olarak mail gönderilen ilgili kişiler listesinde de güncellemeler var. Değişiklik konusunda yardımcı olabilir misiniz.
</v>
          </cell>
          <cell r="F19" t="str">
            <v>May 31, 2022</v>
          </cell>
          <cell r="G19" t="str">
            <v>May 31, 2022</v>
          </cell>
          <cell r="H19">
            <v>0</v>
          </cell>
          <cell r="K19" t="str">
            <v>Ergun Bağcı, Fulya Bıçak MUŞTU,</v>
          </cell>
          <cell r="L19" t="str">
            <v>Adnan Çomakoğlu, Fulya Bıçak MUŞTU,</v>
          </cell>
          <cell r="M19" t="str">
            <v>Zorlu Enerji Elektrik Üretim A.Ş.</v>
          </cell>
        </row>
        <row r="20">
          <cell r="A20">
            <v>1199730</v>
          </cell>
          <cell r="B20" t="str">
            <v>Kapalı</v>
          </cell>
          <cell r="C20" t="str">
            <v>Burak Can</v>
          </cell>
          <cell r="D20" t="str">
            <v>Fulya Bıçak MUŞTU, Adnan Çomakoğlu</v>
          </cell>
          <cell r="E20" t="str">
            <v>Cockpit'te sadece anonim numaraların SMS kayıtları görünüyor. Fakat TR mobil numaraların SMS istekleri portalde görünmesine rağmen Cocpit'e yansımamış görünüyor. Kontrol eder misiniz? 
Baska bir deyişle TR numaralara giden SMS'ler gönderiliyor yani bir problem yok fakat cockpit'te görünmüyor.</v>
          </cell>
          <cell r="F20" t="str">
            <v>June 3, 2022</v>
          </cell>
          <cell r="G20" t="str">
            <v>July 19, 2022</v>
          </cell>
          <cell r="H20">
            <v>46</v>
          </cell>
          <cell r="I20" t="str">
            <v>Smslerin test ortamından atıldığı tespit edilmiştir. Belirtilen sms kayıtları Cockpitte ZES EV IoT Platform Test Uygulaması altında yer almaktadır.</v>
          </cell>
          <cell r="K20" t="str">
            <v>Ergun Bağcı, Fulya Bıçak MUŞTU,</v>
          </cell>
          <cell r="L20" t="str">
            <v>Adnan Çomakoğlu, Fulya Bıçak MUŞTU,</v>
          </cell>
          <cell r="M20" t="str">
            <v>Zorlu Enerji Elektrik Üretim A.Ş.</v>
          </cell>
        </row>
        <row r="21">
          <cell r="A21">
            <v>1199933</v>
          </cell>
          <cell r="B21" t="str">
            <v>Kapalı</v>
          </cell>
          <cell r="C21" t="str">
            <v>Melis İçim Öztürk</v>
          </cell>
          <cell r="D21" t="str">
            <v>Fulya Bıçak MUŞTU, Adnan Çomakoğlu</v>
          </cell>
          <cell r="E21" t="str">
            <v>Merhaba, ZES Stok sürecine eposta kullanıcısı eklenmesi için açılan talebin yerine açılan yeni talep.</v>
          </cell>
          <cell r="F21" t="str">
            <v>June 6, 2022</v>
          </cell>
          <cell r="G21" t="str">
            <v>June 6, 2022</v>
          </cell>
          <cell r="H21">
            <v>0</v>
          </cell>
          <cell r="K21" t="str">
            <v>Ergun Bağcı, Fulya Bıçak MUŞTU,</v>
          </cell>
          <cell r="L21" t="str">
            <v>Adnan Çomakoğlu, Fulya Bıçak MUŞTU,</v>
          </cell>
          <cell r="M21" t="str">
            <v>Zorlu Enerji Elektrik Üretim A.Ş.</v>
          </cell>
        </row>
        <row r="22">
          <cell r="A22">
            <v>1200453</v>
          </cell>
          <cell r="B22" t="str">
            <v>Kapalı</v>
          </cell>
          <cell r="C22" t="str">
            <v>Sevtap Sevgili</v>
          </cell>
          <cell r="D22" t="str">
            <v>Fulya Bıçak MUŞTU, Adnan Çomakoğlu</v>
          </cell>
          <cell r="E22" t="str">
            <v>Merhaba,
Enterprise Service Cockpit erişim yetkisi rica ederim.</v>
          </cell>
          <cell r="F22" t="str">
            <v>June 7, 2022</v>
          </cell>
          <cell r="G22" t="str">
            <v>June 20, 2022</v>
          </cell>
          <cell r="H22">
            <v>13</v>
          </cell>
          <cell r="I22" t="str">
            <v>Yetki verilmiştir.</v>
          </cell>
          <cell r="K22" t="str">
            <v>Ergun Bağcı, Fulya Bıçak MUŞTU,</v>
          </cell>
          <cell r="L22" t="str">
            <v>Adnan Çomakoğlu, Fulya Bıçak MUŞTU,</v>
          </cell>
          <cell r="M22" t="str">
            <v>Zorlu Elek. Enerjisi İth. İhr. ve Toptan Tic. A.Ş.</v>
          </cell>
        </row>
        <row r="23">
          <cell r="A23">
            <v>1200991</v>
          </cell>
          <cell r="B23" t="str">
            <v>Kapalı</v>
          </cell>
          <cell r="C23" t="str">
            <v>Elif Şenyürek</v>
          </cell>
          <cell r="D23" t="str">
            <v>Fulya Bıçak MUŞTU, Adnan Çomakoğlu</v>
          </cell>
          <cell r="E23" t="str">
            <v>Selamlar, Zorlu Enerji Online İşlemler mobil uygulamamız canlıda. eski uygulamanın App Store hesabından kaldırılmasını talep ediyoruz.
Eski uygulama linki (Zorlu Elektrik Online İşlemler);
App Store: https://apps.apple.com/tr/app/zorlu-elektrik-online-i-%C5%9Flemler/id1255786097?l=tr
Play Store:</v>
          </cell>
          <cell r="F23" t="str">
            <v>June 9, 2022</v>
          </cell>
          <cell r="G23" t="str">
            <v>June 28, 2022</v>
          </cell>
          <cell r="H23">
            <v>19</v>
          </cell>
          <cell r="I23" t="str">
            <v>Talep Çözümlenmiştir.</v>
          </cell>
          <cell r="K23" t="str">
            <v>Ergun Bağcı, Fulya Bıçak MUŞTU,</v>
          </cell>
          <cell r="L23" t="str">
            <v>Adnan Çomakoğlu, Fulya Bıçak MUŞTU,</v>
          </cell>
          <cell r="M23" t="str">
            <v>Zorlu Enerji Elektrik Üretim A.Ş.</v>
          </cell>
        </row>
        <row r="24">
          <cell r="A24">
            <v>1201282</v>
          </cell>
          <cell r="B24" t="str">
            <v>Kapalı</v>
          </cell>
          <cell r="C24" t="str">
            <v>Melis İçim Öztürk</v>
          </cell>
          <cell r="D24" t="str">
            <v>Fulya Bıçak MUŞTU, Adnan Çomakoğlu</v>
          </cell>
          <cell r="E24" t="str">
            <v>Gelir gider sürecimizde exceller Robot’a gönderildikten sonra bana robotun çalıştığına dair mailler geliyor. Bana değil de sapveisgelistirme@zorlu.com adresine iletilmesi için değişiklik yapabilir misiniz.</v>
          </cell>
          <cell r="F24" t="str">
            <v>June 13, 2022</v>
          </cell>
          <cell r="G24" t="str">
            <v>June 27, 2022</v>
          </cell>
          <cell r="H24">
            <v>14</v>
          </cell>
          <cell r="I24" t="str">
            <v>Talep çözümlenmiştir.</v>
          </cell>
          <cell r="K24" t="str">
            <v>Ergun Bağcı, Fulya Bıçak MUŞTU,</v>
          </cell>
          <cell r="L24" t="str">
            <v>Adnan Çomakoğlu, Fulya Bıçak MUŞTU,</v>
          </cell>
          <cell r="M24" t="str">
            <v>Zorlu Enerji Elektrik Üretim A.Ş.</v>
          </cell>
          <cell r="N24">
            <v>1</v>
          </cell>
        </row>
        <row r="25">
          <cell r="A25">
            <v>1201587</v>
          </cell>
          <cell r="B25" t="str">
            <v>Kapalı</v>
          </cell>
          <cell r="C25" t="str">
            <v>Ece Aksen</v>
          </cell>
          <cell r="D25" t="str">
            <v>Fulya Bıçak MUŞTU, Adnan Çomakoğlu</v>
          </cell>
          <cell r="E25" t="str">
            <v>Nusret Şen'in Rpa süreçleri destek aktiviteleri için açılmış taleptir.</v>
          </cell>
          <cell r="F25" t="str">
            <v>June 14, 2022</v>
          </cell>
          <cell r="G25" t="str">
            <v>July 25, 2022</v>
          </cell>
          <cell r="H25">
            <v>41</v>
          </cell>
          <cell r="K25" t="str">
            <v>Ergun Bağcı, Fulya Bıçak MUŞTU,</v>
          </cell>
          <cell r="L25" t="str">
            <v>Adnan Çomakoğlu, Fulya Bıçak MUŞTU,</v>
          </cell>
          <cell r="M25" t="str">
            <v>*</v>
          </cell>
          <cell r="N25">
            <v>84</v>
          </cell>
        </row>
        <row r="26">
          <cell r="A26">
            <v>1201755</v>
          </cell>
          <cell r="B26" t="str">
            <v>Kapalı</v>
          </cell>
          <cell r="C26" t="str">
            <v>Melis İçim Öztürk</v>
          </cell>
          <cell r="D26" t="str">
            <v>Fulya Bıçak MUŞTU, Adnan Çomakoğlu</v>
          </cell>
          <cell r="E26" t="str">
            <v>ZES Stok ek geliştirme efor talebi.</v>
          </cell>
          <cell r="F26" t="str">
            <v>June 15, 2022</v>
          </cell>
          <cell r="G26" t="str">
            <v>August 4, 2022</v>
          </cell>
          <cell r="H26">
            <v>50</v>
          </cell>
          <cell r="I26" t="str">
            <v>Talep Çözümlenmiştir.</v>
          </cell>
          <cell r="K26" t="str">
            <v>Ergun Bağcı, Fulya Bıçak MUŞTU,</v>
          </cell>
          <cell r="L26" t="str">
            <v>Adnan Çomakoğlu, Fulya Bıçak MUŞTU,</v>
          </cell>
          <cell r="M26" t="str">
            <v>Zorlu Enerji Elektrik Üretim A.Ş.</v>
          </cell>
          <cell r="N26">
            <v>15</v>
          </cell>
        </row>
        <row r="27">
          <cell r="A27">
            <v>1201756</v>
          </cell>
          <cell r="B27" t="str">
            <v>Kapalı</v>
          </cell>
          <cell r="C27" t="str">
            <v>Melis İçim Öztürk</v>
          </cell>
          <cell r="D27" t="str">
            <v>Fulya Bıçak MUŞTU, Adnan Çomakoğlu</v>
          </cell>
          <cell r="E27" t="str">
            <v>Gelir Gider ek geliştirme efor talebi.</v>
          </cell>
          <cell r="F27" t="str">
            <v>June 15, 2022</v>
          </cell>
          <cell r="G27" t="str">
            <v>August 4, 2022</v>
          </cell>
          <cell r="H27">
            <v>50</v>
          </cell>
          <cell r="I27" t="str">
            <v>Talep Çözümlenmiştir.</v>
          </cell>
          <cell r="K27" t="str">
            <v>Ergun Bağcı, Fulya Bıçak MUŞTU,</v>
          </cell>
          <cell r="L27" t="str">
            <v>Adnan Çomakoğlu, Fulya Bıçak MUŞTU,</v>
          </cell>
          <cell r="M27" t="str">
            <v>Zorlu Enerji Elektrik Üretim A.Ş.</v>
          </cell>
          <cell r="N27">
            <v>27</v>
          </cell>
        </row>
        <row r="28">
          <cell r="A28">
            <v>1202240</v>
          </cell>
          <cell r="B28" t="str">
            <v>Kapalı</v>
          </cell>
          <cell r="C28" t="str">
            <v>Rana Yılmaz</v>
          </cell>
          <cell r="D28" t="str">
            <v>Fulya Bıçak MUŞTU, Adnan Çomakoğlu</v>
          </cell>
          <cell r="E28" t="str">
            <v>Gelir Gider Tahakkuk robot sürecimizin ters kayıt aşamasında hata almaktayız. desteğinizi rica ederiz</v>
          </cell>
          <cell r="F28" t="str">
            <v>June 17, 2022</v>
          </cell>
          <cell r="G28" t="str">
            <v>June 27, 2022</v>
          </cell>
          <cell r="H28">
            <v>10</v>
          </cell>
          <cell r="I28" t="str">
            <v>Talep çözümlenmiştir.</v>
          </cell>
          <cell r="K28" t="str">
            <v>Ergun Bağcı, Fulya Bıçak MUŞTU,</v>
          </cell>
          <cell r="L28" t="str">
            <v>Adnan Çomakoğlu, Fulya Bıçak MUŞTU,</v>
          </cell>
          <cell r="M28" t="str">
            <v>Zorlu Osmangazi En. Sn. Tic.</v>
          </cell>
        </row>
        <row r="29">
          <cell r="A29">
            <v>1217369</v>
          </cell>
          <cell r="B29" t="str">
            <v>Kapalı</v>
          </cell>
          <cell r="C29" t="str">
            <v>Melis İçim Öztürk</v>
          </cell>
          <cell r="D29" t="str">
            <v>Fulya Bıçak MUŞTU, Adnan Çomakoğlu</v>
          </cell>
          <cell r="E29" t="str">
            <v>Merhaba, Gelir Gider sürecinde 1028 faz2 hata almıştır. Kontrol edebilir misiniz.</v>
          </cell>
          <cell r="F29" t="str">
            <v>July 20, 2022</v>
          </cell>
          <cell r="G29" t="str">
            <v>August 4, 2022</v>
          </cell>
          <cell r="H29">
            <v>15</v>
          </cell>
          <cell r="I29" t="str">
            <v>Talep Çözümlenmiştir.</v>
          </cell>
          <cell r="K29" t="str">
            <v>Ergun Bağcı, Fulya Bıçak MUŞTU,</v>
          </cell>
          <cell r="L29" t="str">
            <v>Adnan Çomakoğlu, Fulya Bıçak MUŞTU,</v>
          </cell>
          <cell r="M29" t="str">
            <v>Zorlu Enerji Elektrik Üretim A.Ş.</v>
          </cell>
        </row>
        <row r="30">
          <cell r="A30">
            <v>1217370</v>
          </cell>
          <cell r="B30" t="str">
            <v>Kapalı</v>
          </cell>
          <cell r="C30" t="str">
            <v>Melis İçim Öztürk</v>
          </cell>
          <cell r="D30" t="str">
            <v>Fulya Bıçak MUŞTU, Adnan Çomakoğlu</v>
          </cell>
          <cell r="E30" t="str">
            <v>Merhaba, 1012 gelir gider ters kayıt sürecinde hata alınmıştır. Kontrol edebilir misiniz.</v>
          </cell>
          <cell r="F30" t="str">
            <v>July 20, 2022</v>
          </cell>
          <cell r="G30" t="str">
            <v>August 4, 2022</v>
          </cell>
          <cell r="H30">
            <v>15</v>
          </cell>
          <cell r="I30" t="str">
            <v>Talep Çözümlenmiştir.</v>
          </cell>
          <cell r="K30" t="str">
            <v>Ergun Bağcı, Fulya Bıçak MUŞTU,</v>
          </cell>
          <cell r="L30" t="str">
            <v>Adnan Çomakoğlu, Fulya Bıçak MUŞTU,</v>
          </cell>
          <cell r="M30" t="str">
            <v>Zorlu Enerji Elektrik Üretim A.Ş.</v>
          </cell>
        </row>
        <row r="31">
          <cell r="A31">
            <v>1218099</v>
          </cell>
          <cell r="B31" t="str">
            <v>Kapalı</v>
          </cell>
          <cell r="C31" t="str">
            <v>Melis İçim Öztürk</v>
          </cell>
          <cell r="D31" t="str">
            <v>Fulya Bıçak MUŞTU, Adnan Çomakoğlu</v>
          </cell>
          <cell r="E31" t="str">
            <v>Duran Varlık Raporu sürecimizde 1062 şirket kodunun çıkarılması için yardımcı olabilir misin. Bu şirket kodu için sürecin çalışmasına gerek yok artık.</v>
          </cell>
          <cell r="F31" t="str">
            <v>July 21, 2022</v>
          </cell>
          <cell r="G31" t="str">
            <v>August 4, 2022</v>
          </cell>
          <cell r="H31">
            <v>14</v>
          </cell>
          <cell r="I31" t="str">
            <v>Talep Çözümlenmiştir.</v>
          </cell>
          <cell r="K31" t="str">
            <v>Ergun Bağcı, Fulya Bıçak MUŞTU,</v>
          </cell>
          <cell r="L31" t="str">
            <v>Adnan Çomakoğlu, Fulya Bıçak MUŞTU,</v>
          </cell>
          <cell r="M31" t="str">
            <v>Zorlu Enerji Elektrik Üretim A.Ş.</v>
          </cell>
        </row>
        <row r="32">
          <cell r="A32">
            <v>1220296</v>
          </cell>
          <cell r="B32" t="str">
            <v>Kapalı</v>
          </cell>
          <cell r="C32" t="str">
            <v>Ece Aksen</v>
          </cell>
          <cell r="D32" t="str">
            <v>Fulya Bıçak MUŞTU, Adnan Çomakoğlu</v>
          </cell>
          <cell r="E32" t="str">
            <v xml:space="preserve">Merhabalar,
Robusta test ortamında orchestrator buseoz kullanıcısı ile çalıştırılmak istenmiş ancak şifresi expire olması sebebiyle çalıştırılamamıştır. Yeni şifre için desteğinizi rica edebilir miyim?
</v>
          </cell>
          <cell r="F32" t="str">
            <v>August 2, 2022</v>
          </cell>
          <cell r="G32" t="str">
            <v>August 5, 2022</v>
          </cell>
          <cell r="H32">
            <v>3</v>
          </cell>
          <cell r="I32" t="str">
            <v xml:space="preserve">Şifre bilgileri mailden iletilmiştir.
</v>
          </cell>
          <cell r="K32" t="str">
            <v>Ergun Bağcı, Fulya Bıçak MUŞTU,</v>
          </cell>
          <cell r="L32" t="str">
            <v>Adnan Çomakoğlu, Fulya Bıçak MUŞTU,</v>
          </cell>
          <cell r="M32" t="str">
            <v>Zorlu Enerji Elektrik Üretim A.Ş.</v>
          </cell>
        </row>
        <row r="33">
          <cell r="A33">
            <v>1187101</v>
          </cell>
          <cell r="B33" t="str">
            <v>Açık</v>
          </cell>
          <cell r="C33" t="str">
            <v>Ece Aksen</v>
          </cell>
          <cell r="D33" t="str">
            <v>Fulya Bıçak MUŞTU, Adnan Çomakoğlu, Ece Aksen</v>
          </cell>
          <cell r="E33" t="str">
            <v>Electrip tarafında HGS girişi ile ilgili işlemlerin RPA ile yapılması gerekmektedir. Yardımlarınızı rica ederiz.</v>
          </cell>
          <cell r="F33" t="str">
            <v>March 25, 2022</v>
          </cell>
          <cell r="H33">
            <v>154</v>
          </cell>
          <cell r="K33" t="str">
            <v>Ergun Bağcı, Fulya Bıçak MUŞTU,</v>
          </cell>
          <cell r="L33" t="str">
            <v>Adnan Çomakoğlu, Ece Aksen, Fulya Bıçak MUŞTU,</v>
          </cell>
          <cell r="M33" t="str">
            <v>ELECTRİP ARAÇ KİRALAMA</v>
          </cell>
          <cell r="N33">
            <v>44704</v>
          </cell>
        </row>
        <row r="34">
          <cell r="A34">
            <v>1187102</v>
          </cell>
          <cell r="B34" t="str">
            <v>Açık</v>
          </cell>
          <cell r="C34" t="str">
            <v>Ece Aksen</v>
          </cell>
          <cell r="D34" t="str">
            <v>Fulya Bıçak MUŞTU, Adnan Çomakoğlu, Ece Aksen</v>
          </cell>
          <cell r="E34" t="str">
            <v>Araçların her kiralama doğrultusunda KABİS sistemine kayıt ettirilmesi işlemi RPA ile oluşturulması gerekmektedir. Yardımlarınızı rica ederiz.</v>
          </cell>
          <cell r="F34" t="str">
            <v>March 25, 2022</v>
          </cell>
          <cell r="H34">
            <v>154</v>
          </cell>
          <cell r="K34" t="str">
            <v>Ergun Bağcı, Fulya Bıçak MUŞTU,</v>
          </cell>
          <cell r="L34" t="str">
            <v>Adnan Çomakoğlu, Ece Aksen, Fulya Bıçak MUŞTU,</v>
          </cell>
          <cell r="M34" t="str">
            <v>ELECTRİP ARAÇ KİRALAMA</v>
          </cell>
          <cell r="N34">
            <v>44710</v>
          </cell>
        </row>
        <row r="35">
          <cell r="A35">
            <v>1188190</v>
          </cell>
          <cell r="B35" t="str">
            <v>Açık</v>
          </cell>
          <cell r="C35" t="str">
            <v>Melis İçim Öztürk</v>
          </cell>
          <cell r="D35" t="str">
            <v>Fulya Bıçak MUŞTU, Adnan Çomakoğlu</v>
          </cell>
          <cell r="E35" t="str">
            <v xml:space="preserve">Merhaba, KDV Beyannamelerini RPA de yapmak istiyoruz fakat süreci yazmaya başlamadan önce devletin beyanname programında xpath kontrollerinin yapılması gerekiyor. Programa güncelleme geliyormuş arada sırada bu yüzden alanların xpathleri güncelleme sonrası aynı mı değil mi kontrol etmemiz lazım.Aynıysa sorun yok farklıysa düşünmek gerekecek 😊 programı zaten robotun sunucusuna yükletmiştik ekte iki farklı paket mevcut bu paketleri açarak alanların kontrolünü sağlayabilir misiniz.
</v>
          </cell>
          <cell r="F35" t="str">
            <v>March 31, 2022</v>
          </cell>
          <cell r="H35">
            <v>148</v>
          </cell>
          <cell r="K35" t="str">
            <v>Ergun Bağcı, Fulya Bıçak MUŞTU,</v>
          </cell>
          <cell r="L35" t="str">
            <v>Adnan Çomakoğlu, Fulya Bıçak MUŞTU,</v>
          </cell>
          <cell r="M35" t="str">
            <v>Zorlu Enerji Elektrik Üretim A.Ş.</v>
          </cell>
          <cell r="N35" t="str">
            <v>91.5</v>
          </cell>
        </row>
        <row r="36">
          <cell r="A36">
            <v>1191070</v>
          </cell>
          <cell r="B36" t="str">
            <v>Açık</v>
          </cell>
          <cell r="C36" t="str">
            <v>Semanur Müfettişoğlu</v>
          </cell>
          <cell r="D36" t="str">
            <v>Fulya Bıçak MUŞTU, Adnan Çomakoğlu</v>
          </cell>
          <cell r="E36" t="str">
            <v xml:space="preserve">Aşağıdaki müşterimiz üyelik aşamasında sms almadığını iletmişti. Cockpit’ten kontrol ettiğimizde gönderiminin başarısız olduğunu gördük. Sorun neden kaynaklanıyor, siz de kontrol edebilir misiniz? 
Bazı yabancı numaralara sms’lerin iletildiğini gördük ancak +45 koda(Danimarka numarası) özel bir durum mudur, sorun yaşanan başka ülkelerde var mıdır acaba kontrol edebilirseniz seviniriz.
Müşteri Numarası: +4526231122
</v>
          </cell>
          <cell r="F36" t="str">
            <v>April 13, 2022</v>
          </cell>
          <cell r="H36">
            <v>135</v>
          </cell>
          <cell r="K36" t="str">
            <v>Ergun Bağcı, Fulya Bıçak MUŞTU,</v>
          </cell>
          <cell r="L36" t="str">
            <v>Adnan Çomakoğlu, Fulya Bıçak MUŞTU,</v>
          </cell>
          <cell r="M36" t="str">
            <v>Zorlu Enerji Elektrik Üretim A.Ş.</v>
          </cell>
        </row>
        <row r="37">
          <cell r="A37">
            <v>1191777</v>
          </cell>
          <cell r="B37" t="str">
            <v>Açık</v>
          </cell>
          <cell r="C37" t="str">
            <v>Ece Aksen</v>
          </cell>
          <cell r="D37" t="str">
            <v>Fulya Bıçak MUŞTU, Adnan Çomakoğlu</v>
          </cell>
          <cell r="E37" t="str">
            <v>ZES EV IoT TR kapsamında yurt dışı kredi kartlarıyla yapılan CVV'siz ödeme işlemlerinde 20082 hatası alınmaktadır.</v>
          </cell>
          <cell r="F37" t="str">
            <v>April 18, 2022</v>
          </cell>
          <cell r="H37">
            <v>130</v>
          </cell>
          <cell r="K37" t="str">
            <v>Ergun Bağcı, Fulya Bıçak MUŞTU,</v>
          </cell>
          <cell r="L37" t="str">
            <v>Adnan Çomakoğlu, Fulya Bıçak MUŞTU,</v>
          </cell>
          <cell r="M37" t="str">
            <v>ZES Dijital Ticaret A.Ş.</v>
          </cell>
        </row>
        <row r="38">
          <cell r="A38">
            <v>1193268</v>
          </cell>
          <cell r="B38" t="str">
            <v>Açık</v>
          </cell>
          <cell r="C38" t="str">
            <v>Ece Aksen</v>
          </cell>
          <cell r="D38" t="str">
            <v>Fulya Bıçak MUŞTU, Adnan Çomakoğlu</v>
          </cell>
          <cell r="E38" t="str">
            <v>Merhabalar, Turatel’e giden req mesajlarını alıp, Turatel'den gelen dönüşe göre logları kontrol edebilir misiniz? Desteğinizi rica ederiz.</v>
          </cell>
          <cell r="F38" t="str">
            <v>April 25, 2022</v>
          </cell>
          <cell r="H38">
            <v>123</v>
          </cell>
          <cell r="K38" t="str">
            <v>Ergun Bağcı, Fulya Bıçak MUŞTU,</v>
          </cell>
          <cell r="L38" t="str">
            <v>Adnan Çomakoğlu, Fulya Bıçak MUŞTU,</v>
          </cell>
          <cell r="M38" t="str">
            <v>ZES Dijital Ticaret A.Ş.</v>
          </cell>
        </row>
        <row r="39">
          <cell r="A39">
            <v>1193504</v>
          </cell>
          <cell r="B39" t="str">
            <v>Açık</v>
          </cell>
          <cell r="C39" t="str">
            <v>Melis İçim Öztürk</v>
          </cell>
          <cell r="D39" t="str">
            <v>Fulya Bıçak MUŞTU, Adnan Çomakoğlu</v>
          </cell>
          <cell r="E39" t="str">
            <v>Merhaba, Personel Mutabakat iyileştirme için açılan taleptir.</v>
          </cell>
          <cell r="F39" t="str">
            <v>April 26, 2022</v>
          </cell>
          <cell r="H39">
            <v>122</v>
          </cell>
          <cell r="K39" t="str">
            <v>Ergun Bağcı, Fulya Bıçak MUŞTU,</v>
          </cell>
          <cell r="L39" t="str">
            <v>Adnan Çomakoğlu, Fulya Bıçak MUŞTU,</v>
          </cell>
          <cell r="M39" t="str">
            <v>Zorlu Enerji Elektrik Üretim A.Ş.</v>
          </cell>
          <cell r="N39">
            <v>44699</v>
          </cell>
        </row>
        <row r="40">
          <cell r="A40">
            <v>1194051</v>
          </cell>
          <cell r="B40" t="str">
            <v>Açık</v>
          </cell>
          <cell r="C40" t="str">
            <v>Ece Aksen</v>
          </cell>
          <cell r="D40" t="str">
            <v>Fulya Bıçak MUŞTU, Adnan Çomakoğlu</v>
          </cell>
          <cell r="E40" t="str">
            <v>Merhabalar, Eba'da Rpa talebi için süreci geliştirmek istiyoruz.  Eba da açılan Rpa talebini onayladığımız taktirde, iş birimlerinden analiz dokümanlarını eklemeleri, bizim güncellemelerimiz, dokümanın onlar tarafından onaylanması gibi tüm bu süreçleri Eba'dan yapmak istiyoruz. Desteğinizi rica ederiz.</v>
          </cell>
          <cell r="F40" t="str">
            <v>April 28, 2022</v>
          </cell>
          <cell r="H40">
            <v>120</v>
          </cell>
          <cell r="K40" t="str">
            <v>Ergun Bağcı, Fulya Bıçak MUŞTU,</v>
          </cell>
          <cell r="L40" t="str">
            <v>Adnan Çomakoğlu, Fulya Bıçak MUŞTU,</v>
          </cell>
          <cell r="M40" t="str">
            <v>Zorlu Enerji Elektrik Üretim A.Ş.</v>
          </cell>
        </row>
        <row r="41">
          <cell r="A41">
            <v>1196700</v>
          </cell>
          <cell r="B41" t="str">
            <v>Açık</v>
          </cell>
          <cell r="C41" t="str">
            <v>Ece Aksen</v>
          </cell>
          <cell r="D41" t="str">
            <v>Fulya Bıçak MUŞTU, Adnan Çomakoğlu</v>
          </cell>
          <cell r="E41" t="str">
            <v>Robusta Scheduler yetkim ile süreç diagram’larını görüntüleyemiyorum. Aynı zamanda tüm mali işler Rpa süreçlerinde yetkilendirmemin tamamlanmasını rica ediyorum. Teşekkür ederim.</v>
          </cell>
          <cell r="F41" t="str">
            <v>May 18, 2022</v>
          </cell>
          <cell r="H41">
            <v>100</v>
          </cell>
          <cell r="K41" t="str">
            <v>Ergun Bağcı, Fulya Bıçak MUŞTU,</v>
          </cell>
          <cell r="L41" t="str">
            <v>Adnan Çomakoğlu, Fulya Bıçak MUŞTU,</v>
          </cell>
          <cell r="M41" t="str">
            <v>Zorlu Enerji Elektrik Üretim A.Ş.</v>
          </cell>
        </row>
        <row r="42">
          <cell r="A42">
            <v>1197180</v>
          </cell>
          <cell r="B42" t="str">
            <v>Açık</v>
          </cell>
          <cell r="C42" t="str">
            <v>Berkant Canlı</v>
          </cell>
          <cell r="D42" t="str">
            <v>Fulya Bıçak MUŞTU, Adnan Çomakoğlu, Elif Ceyhan</v>
          </cell>
          <cell r="E42" t="str">
            <v>Merhaba,
Optimizasyon Portalı'nda "GİP İşlemleri/GİP Günlük Rapor" tablolarına "SMF" değerleri ve tüm şirketlerin (Örneğin ROTOR ELEKTRİK ÜRETİM A.Ş. ve ZORLU DOĞAL ELEKTRİK ÜRETİM A.Ş.) GİP Alış-Satış Miktar ve Fiyatları 16.05.2022 tarihinden beri akmamaktadır. Bu alanlar yapılan işlemlerin kolay bir şekilde izlenip işlemlerin doğru bir şekilde gerçekleşip gerçekleşmediğini gösterdiği için mümkün olan en hızlı şekilde desteğinizi rica etmekteyiz. Ekte bu alanlara girerken gelen hata mesajı da yer almaktadır.</v>
          </cell>
          <cell r="F42" t="str">
            <v>May 20, 2022</v>
          </cell>
          <cell r="H42">
            <v>98</v>
          </cell>
          <cell r="K42" t="str">
            <v>Ergun Bağcı, Fulya Bıçak MUŞTU,</v>
          </cell>
          <cell r="L42" t="str">
            <v>Adnan Çomakoğlu, Elif Ceyhan, Fulya Bıçak MUŞTU,</v>
          </cell>
          <cell r="M42" t="str">
            <v>Zorlu Elek. Enerjisi İth. İhr. ve Toptan Tic. A.Ş.</v>
          </cell>
          <cell r="N42" t="str">
            <v>18.0</v>
          </cell>
        </row>
        <row r="43">
          <cell r="A43">
            <v>1199033</v>
          </cell>
          <cell r="B43" t="str">
            <v>Açık</v>
          </cell>
          <cell r="C43" t="str">
            <v>Burak Can</v>
          </cell>
          <cell r="D43" t="str">
            <v>Fulya Bıçak MUŞTU, Adnan Çomakoğlu</v>
          </cell>
          <cell r="E43" t="str">
            <v>cpmsprod.zes.net adresine ulaşınmda kesintiler yaşanmaktadır. Kontrolünü rica ediyoruz.</v>
          </cell>
          <cell r="F43" t="str">
            <v>May 31, 2022</v>
          </cell>
          <cell r="H43">
            <v>87</v>
          </cell>
          <cell r="K43" t="str">
            <v>Ergun Bağcı, Fulya Bıçak MUŞTU,</v>
          </cell>
          <cell r="L43" t="str">
            <v>Adnan Çomakoğlu, Fulya Bıçak MUŞTU,</v>
          </cell>
          <cell r="M43" t="str">
            <v>Zorlu Enerji Elektrik Üretim A.Ş.</v>
          </cell>
        </row>
        <row r="44">
          <cell r="A44">
            <v>1201875</v>
          </cell>
          <cell r="B44" t="str">
            <v>Açık</v>
          </cell>
          <cell r="C44" t="str">
            <v>Ece Aksen</v>
          </cell>
          <cell r="D44" t="str">
            <v>Adnan Çomakoğlu</v>
          </cell>
          <cell r="E44" t="str">
            <v>Rpa süreçlerindeki iyileşme noktaları üzerinde yapılan çalışmaların aktivite girişi için açılmış taleptir.</v>
          </cell>
          <cell r="F44" t="str">
            <v>June 15, 2022</v>
          </cell>
          <cell r="H44">
            <v>72</v>
          </cell>
          <cell r="K44" t="str">
            <v>Ergun Bağcı, Fulya Bıçak MUŞTU,</v>
          </cell>
          <cell r="L44" t="str">
            <v>Adnan Çomakoğlu,</v>
          </cell>
          <cell r="M44" t="str">
            <v>Zorlu Enerji Elektrik Üretim A.Ş.</v>
          </cell>
          <cell r="N44" t="str">
            <v>5.0</v>
          </cell>
        </row>
        <row r="45">
          <cell r="A45">
            <v>1204974</v>
          </cell>
          <cell r="B45" t="str">
            <v>Açık</v>
          </cell>
          <cell r="C45" t="str">
            <v>Melis İçim Öztürk</v>
          </cell>
          <cell r="D45" t="str">
            <v>Fulya Bıçak MUŞTU, Adnan Çomakoğlu</v>
          </cell>
          <cell r="E45" t="str">
            <v>Merhaba, stok sürecinde tutarlar doğru bile olsa mail gönderiminde tutmuyor yazıyor. Değiştirebilir misiniz.</v>
          </cell>
          <cell r="F45" t="str">
            <v>July 1, 2022</v>
          </cell>
          <cell r="H45">
            <v>56</v>
          </cell>
          <cell r="K45" t="str">
            <v>Ergun Bağcı, Fulya Bıçak MUŞTU,</v>
          </cell>
          <cell r="L45" t="str">
            <v>Adnan Çomakoğlu, Fulya Bıçak MUŞTU,</v>
          </cell>
          <cell r="M45" t="str">
            <v>Zorlu Enerji Elektrik Üretim A.Ş.</v>
          </cell>
        </row>
        <row r="46">
          <cell r="A46">
            <v>1215762</v>
          </cell>
          <cell r="B46" t="str">
            <v>Açık</v>
          </cell>
          <cell r="C46" t="str">
            <v>Elif Şenyürek</v>
          </cell>
          <cell r="D46" t="str">
            <v>Fulya Bıçak MUŞTU, Adnan Çomakoğlu, Elif Ceyhan</v>
          </cell>
          <cell r="E46" t="str">
            <v>Merhaba,
Zorlu Enerji Online İşlemler mobil uygulamasında Aydınlatma Metni’ni görüntülerken hata alıyoruz. Ayrıca CRM tarafındaki Ödeme Noktalarını dönen servis üzerinde de değişiklik olmuş orada da düzenleme yapılması gerekiyor.
Desteğinizi bekliyoruz.</v>
          </cell>
          <cell r="F46" t="str">
            <v>July 5, 2022</v>
          </cell>
          <cell r="H46">
            <v>52</v>
          </cell>
          <cell r="K46" t="str">
            <v>Ergun Bağcı, Fulya Bıçak MUŞTU,</v>
          </cell>
          <cell r="L46" t="str">
            <v>Adnan Çomakoğlu, Elif Ceyhan, Fulya Bıçak MUŞTU,</v>
          </cell>
          <cell r="M46" t="str">
            <v>Zorlu Enerji Elektrik Üretim A.Ş.</v>
          </cell>
        </row>
        <row r="47">
          <cell r="A47">
            <v>1221777</v>
          </cell>
          <cell r="B47" t="str">
            <v>Açık</v>
          </cell>
          <cell r="C47" t="str">
            <v>Melis İçim Öztürk</v>
          </cell>
          <cell r="D47" t="str">
            <v>Fulya Bıçak MUŞTU, Adnan Çomakoğlu</v>
          </cell>
          <cell r="E47" t="str">
            <v>Merhaba, RPA Duran Varlık Rapor Gönderme Sürecinde mail gönderimindeki ilgili kişileri ekteki listeyi dikkate alarak değiştirebilir misiniz.</v>
          </cell>
          <cell r="F47" t="str">
            <v>August 10, 2022</v>
          </cell>
          <cell r="H47">
            <v>16</v>
          </cell>
          <cell r="K47" t="str">
            <v>Ergun Bağcı, Fulya Bıçak MUŞTU,</v>
          </cell>
          <cell r="L47" t="str">
            <v>Adnan Çomakoğlu, Fulya Bıçak MUŞTU,</v>
          </cell>
          <cell r="M47" t="str">
            <v>Zorlu Enerji Elektrik Üretim A.Ş.</v>
          </cell>
        </row>
        <row r="48">
          <cell r="A48">
            <v>1221778</v>
          </cell>
          <cell r="B48" t="str">
            <v>Açık</v>
          </cell>
          <cell r="C48" t="str">
            <v>Melis İçim Öztürk</v>
          </cell>
          <cell r="D48" t="str">
            <v>Fulya Bıçak MUŞTU, Adnan Çomakoğlu</v>
          </cell>
          <cell r="E48" t="str">
            <v>Merhaba, ZES Stok Sürecinde alınan hata ile ilgili yardımcı olabilir misiniz.</v>
          </cell>
          <cell r="F48" t="str">
            <v>August 10, 2022</v>
          </cell>
          <cell r="H48">
            <v>16</v>
          </cell>
          <cell r="K48" t="str">
            <v>Ergun Bağcı, Fulya Bıçak MUŞTU,</v>
          </cell>
          <cell r="L48" t="str">
            <v>Adnan Çomakoğlu, Fulya Bıçak MUŞTU,</v>
          </cell>
          <cell r="M48" t="str">
            <v>ZES Dijital Ticaret A.Ş.</v>
          </cell>
        </row>
        <row r="49">
          <cell r="A49">
            <v>1222888</v>
          </cell>
          <cell r="B49" t="str">
            <v>Açık</v>
          </cell>
          <cell r="C49" t="str">
            <v>Melis İçim Öztürk</v>
          </cell>
          <cell r="D49" t="str">
            <v>Fulya Bıçak MUŞTU, Adnan Çomakoğlu</v>
          </cell>
          <cell r="E49" t="str">
            <v xml:space="preserve">Merhaba, dün gece bu excel üzerinden kayıtları atamadık, her şey normaldi bir sorun göremedik. Rica etsek müsait olduğunuz bir zaman ZEQ test sisteminde bu excel üzerinde süreci çalıştırabilir miyiz ?
</v>
          </cell>
          <cell r="F49" t="str">
            <v>August 16, 2022</v>
          </cell>
          <cell r="H49">
            <v>10</v>
          </cell>
          <cell r="K49" t="str">
            <v>Ergun Bağcı, Fulya Bıçak MUŞTU,</v>
          </cell>
          <cell r="L49" t="str">
            <v>Adnan Çomakoğlu, Fulya Bıçak MUŞTU,</v>
          </cell>
          <cell r="M49" t="str">
            <v>Zorlu Enerji Elektrik Üretim A.Ş.</v>
          </cell>
          <cell r="N49">
            <v>44689</v>
          </cell>
        </row>
        <row r="50">
          <cell r="A50">
            <v>1222913</v>
          </cell>
          <cell r="B50" t="str">
            <v>Açık</v>
          </cell>
          <cell r="C50" t="str">
            <v>Melis İçim Öztürk</v>
          </cell>
          <cell r="D50" t="str">
            <v>Fulya Bıçak MUŞTU, Adnan Çomakoğlu</v>
          </cell>
          <cell r="E50" t="str">
            <v>Merhaba, yeni sürecimiz ekteki gibidir. Analizin üzerinden dilediğiniz zaman geçebiliriz.</v>
          </cell>
          <cell r="F50" t="str">
            <v>August 16, 2022</v>
          </cell>
          <cell r="H50">
            <v>10</v>
          </cell>
          <cell r="K50" t="str">
            <v>Ergun Bağcı, Fulya Bıçak MUŞTU,</v>
          </cell>
          <cell r="L50" t="str">
            <v>Adnan Çomakoğlu, Fulya Bıçak MUŞTU,</v>
          </cell>
          <cell r="M50" t="str">
            <v>Zorlu Enerji Elektrik Üretim A.Ş.</v>
          </cell>
        </row>
        <row r="51">
          <cell r="A51">
            <v>1224047</v>
          </cell>
          <cell r="B51" t="str">
            <v>Açık</v>
          </cell>
          <cell r="C51" t="str">
            <v>Elif Şenyürek</v>
          </cell>
          <cell r="D51" t="str">
            <v>Fulya Bıçak MUŞTU, Adnan Çomakoğlu</v>
          </cell>
          <cell r="E51" t="str">
            <v>ZES iOT platformunda alttaki tarihlerde kesintiler yaşandı.
4.08.2022 – 10.08.2022 – 16.08.2022 - 22.08.2022 tarihlerinde saat 02:00 meydana gelmiştir. Hem nedenini öğrenebilmek hem de 7/24 canlı bir ortam için bu kesintilerin oluşumunu engellemek istiyoruz. Desteğinizi bekliyoruz.</v>
          </cell>
          <cell r="F51" t="str">
            <v>August 22, 2022</v>
          </cell>
          <cell r="H51">
            <v>4</v>
          </cell>
          <cell r="K51" t="str">
            <v>Ergun Bağcı, Fulya Bıçak MUŞTU,</v>
          </cell>
          <cell r="L51" t="str">
            <v>Adnan Çomakoğlu, Fulya Bıçak MUŞTU,</v>
          </cell>
          <cell r="M51" t="str">
            <v>Zorlu Enerji Elektrik Üretim A.Ş.</v>
          </cell>
        </row>
        <row r="52">
          <cell r="A52">
            <v>1178126</v>
          </cell>
          <cell r="B52" t="str">
            <v>Kapalı</v>
          </cell>
          <cell r="C52" t="str">
            <v>Elif Ceyhan</v>
          </cell>
          <cell r="D52" t="str">
            <v>Fulya Bıçak MUŞTU, Elif Ceyhan</v>
          </cell>
          <cell r="E52" t="str">
            <v>Optimizasyon portali ve üst yönetim raporlama uygulaması özelinde Bülent Morali ile toplantı yapılmasını rica ederim.</v>
          </cell>
          <cell r="F52" t="str">
            <v>February 7, 2022</v>
          </cell>
          <cell r="G52" t="str">
            <v>March 17, 2022</v>
          </cell>
          <cell r="H52">
            <v>38</v>
          </cell>
          <cell r="K52" t="str">
            <v>Ergun Bağcı, Fulya Bıçak MUŞTU,</v>
          </cell>
          <cell r="L52" t="str">
            <v>Elif Ceyhan, Fulya Bıçak MUŞTU,</v>
          </cell>
          <cell r="M52" t="str">
            <v>Zorlu Enerji Elektrik Üretim A.Ş.</v>
          </cell>
          <cell r="N52">
            <v>8</v>
          </cell>
        </row>
        <row r="53">
          <cell r="A53">
            <v>1180099</v>
          </cell>
          <cell r="B53" t="str">
            <v>Kapalı</v>
          </cell>
          <cell r="C53" t="str">
            <v>Elif Ceyhan</v>
          </cell>
          <cell r="D53" t="str">
            <v>Fulya Bıçak MUŞTU, Elif Ceyhan</v>
          </cell>
          <cell r="E53" t="str">
            <v xml:space="preserve">Zorlu Enerji Üst Yönetim Uygulaması için 2 yeni AD kullanıcısı ve VPN erişimlerinin tanımlanmasını rica ederim. 
Kullanıcılar:
Mobil Geliştirici - Aras Çağlıuzun aras.cagliuzun@clockwork.com.tr 
Back-end Geliştirici - Uğurhan Gül ugurhan.gul@clockwork.com.tr 
</v>
          </cell>
          <cell r="F53" t="str">
            <v>February 17, 2022</v>
          </cell>
          <cell r="G53" t="str">
            <v>March 14, 2022</v>
          </cell>
          <cell r="H53">
            <v>25</v>
          </cell>
          <cell r="I53" t="str">
            <v>Kullanıcı hesabı sistemde oluşturuldu. Bilgileri gönderildi.</v>
          </cell>
          <cell r="K53" t="str">
            <v>Fulya Bıçak MUŞTU,</v>
          </cell>
          <cell r="L53" t="str">
            <v>Elif Ceyhan, Fulya Bıçak MUŞTU,</v>
          </cell>
          <cell r="M53" t="str">
            <v>Zorlu Enerji Dağıtım A.Ş</v>
          </cell>
        </row>
        <row r="54">
          <cell r="A54">
            <v>1180575</v>
          </cell>
          <cell r="B54" t="str">
            <v>Kapalı</v>
          </cell>
          <cell r="C54" t="str">
            <v>Elif Ceyhan</v>
          </cell>
          <cell r="D54" t="str">
            <v>Fulya Bıçak MUŞTU, Elif Ceyhan</v>
          </cell>
          <cell r="E54" t="str">
            <v>Electrip projesinin Jira platformuna taşınması sürecinden destek alınması
- best practicelar gösterilecek
- proje entegrasyonu aşamasındaki sorulara yanıt verilecek</v>
          </cell>
          <cell r="F54" t="str">
            <v>February 21, 2022</v>
          </cell>
          <cell r="G54" t="str">
            <v>March 18, 2022</v>
          </cell>
          <cell r="H54">
            <v>25</v>
          </cell>
          <cell r="K54" t="str">
            <v>Ergun Bağcı, Fulya Bıçak MUŞTU,</v>
          </cell>
          <cell r="L54" t="str">
            <v>Elif Ceyhan, Fulya Bıçak MUŞTU,</v>
          </cell>
          <cell r="M54" t="str">
            <v>Zorlu Enerji Elektrik Üretim A.Ş.</v>
          </cell>
        </row>
        <row r="55">
          <cell r="A55">
            <v>1181172</v>
          </cell>
          <cell r="B55" t="str">
            <v>Kapalı</v>
          </cell>
          <cell r="C55" t="str">
            <v>Elif Ceyhan</v>
          </cell>
          <cell r="D55" t="str">
            <v>Fulya Bıçak MUŞTU, Elif Ceyhan</v>
          </cell>
          <cell r="E55" t="str">
            <v>Bülent Moralı ile Optimizasyon Portali üzerine aktarım alınacak ve ek gereksinimler konuşulacak.</v>
          </cell>
          <cell r="F55" t="str">
            <v>February 23, 2022</v>
          </cell>
          <cell r="G55" t="str">
            <v>March 18, 2022</v>
          </cell>
          <cell r="H55">
            <v>23</v>
          </cell>
          <cell r="K55" t="str">
            <v>Fulya Bıçak MUŞTU,</v>
          </cell>
          <cell r="L55" t="str">
            <v>Elif Ceyhan, Fulya Bıçak MUŞTU,</v>
          </cell>
          <cell r="M55" t="str">
            <v>Zorlu Enerji Dağıtım A.Ş</v>
          </cell>
          <cell r="N55">
            <v>5</v>
          </cell>
        </row>
        <row r="56">
          <cell r="A56">
            <v>1182067</v>
          </cell>
          <cell r="B56" t="str">
            <v>Kapalı</v>
          </cell>
          <cell r="C56" t="str">
            <v>Elif Ceyhan</v>
          </cell>
          <cell r="D56" t="str">
            <v>Fulya Bıçak MUŞTU, Elif Ceyhan</v>
          </cell>
          <cell r="E56" t="str">
            <v xml:space="preserve">Electrip projesinde jiradaki taskların oluşturulması (SMTG entegrasyonu) için bir adresi ihtiyacımız var. Aşağıdaki verilen domainde mail adresini oluşturmanız konusunda desteğinizi rica ederim.
sistem@electrip.com.tr
</v>
          </cell>
          <cell r="F56" t="str">
            <v>March 1, 2022</v>
          </cell>
          <cell r="G56" t="str">
            <v>March 8, 2022</v>
          </cell>
          <cell r="H56">
            <v>7</v>
          </cell>
          <cell r="I56" t="str">
            <v>Kullanıcı hesabı sistemde oluşturuldu. Bilgileri gönderildi.</v>
          </cell>
          <cell r="K56" t="str">
            <v>Ergun Bağcı, Fulya Bıçak MUŞTU,</v>
          </cell>
          <cell r="L56" t="str">
            <v>Elif Ceyhan, Fulya Bıçak MUŞTU,</v>
          </cell>
          <cell r="M56" t="str">
            <v>Zorlu Enerji Elektrik Üretim A.Ş.</v>
          </cell>
        </row>
        <row r="57">
          <cell r="A57">
            <v>1183516</v>
          </cell>
          <cell r="B57" t="str">
            <v>Kapalı</v>
          </cell>
          <cell r="C57" t="str">
            <v>Elif Ceyhan</v>
          </cell>
          <cell r="D57" t="str">
            <v>Elif Ceyhan</v>
          </cell>
          <cell r="E57" t="str">
            <v>Şirket dışından BTB Yeni Nesil Teknolojiler’e atılan mailler düşmüyor, grup dışarı kapalı ise açabilir misiniz?
BTBYeniNesilTeknolojiler@zorlu.com</v>
          </cell>
          <cell r="F57" t="str">
            <v>March 8, 2022</v>
          </cell>
          <cell r="G57" t="str">
            <v>March 8, 2022</v>
          </cell>
          <cell r="H57">
            <v>0</v>
          </cell>
          <cell r="I57" t="str">
            <v>mail adresi dışardan mail alımına açıldı</v>
          </cell>
          <cell r="K57" t="str">
            <v>Ergun Bağcı, Fulya Bıçak MUŞTU,</v>
          </cell>
          <cell r="L57" t="str">
            <v>Elif Ceyhan,</v>
          </cell>
          <cell r="M57" t="str">
            <v>Zorlu Enerji Elektrik Üretim A.Ş.</v>
          </cell>
        </row>
        <row r="58">
          <cell r="A58">
            <v>1183691</v>
          </cell>
          <cell r="B58" t="str">
            <v>Kapalı</v>
          </cell>
          <cell r="C58" t="str">
            <v>Elif Ceyhan</v>
          </cell>
          <cell r="D58" t="str">
            <v>Fulya Bıçak MUŞTU, Elif Ceyhan</v>
          </cell>
          <cell r="E58" t="str">
            <v>10.20.50.208 ip li SQL server üzerinde bulunan ZorluEnerjiPiyasaIslemleri ve OM2018 adlı veritabanlarına readonly yetkiye sahip kullanıcı oluşturulmasını rica ederim.</v>
          </cell>
          <cell r="F58" t="str">
            <v>March 9, 2022</v>
          </cell>
          <cell r="G58" t="str">
            <v>March 31, 2022</v>
          </cell>
          <cell r="H58">
            <v>22</v>
          </cell>
          <cell r="I58" t="str">
            <v>kullanıcı oluşturuldu.</v>
          </cell>
          <cell r="K58" t="str">
            <v>Fulya Bıçak MUŞTU,</v>
          </cell>
          <cell r="L58" t="str">
            <v>Elif Ceyhan, Fulya Bıçak MUŞTU,</v>
          </cell>
          <cell r="M58" t="str">
            <v>Zorlu Enerji Dağıtım A.Ş</v>
          </cell>
        </row>
        <row r="59">
          <cell r="A59">
            <v>1183834</v>
          </cell>
          <cell r="B59" t="str">
            <v>Kapalı</v>
          </cell>
          <cell r="C59" t="str">
            <v>Elif Ceyhan</v>
          </cell>
          <cell r="D59" t="str">
            <v>Elif Ceyhan</v>
          </cell>
          <cell r="E59" t="str">
            <v>android studio kurulumunun yapılmasını rica ederim.</v>
          </cell>
          <cell r="F59" t="str">
            <v>March 9, 2022</v>
          </cell>
          <cell r="G59" t="str">
            <v>March 14, 2022</v>
          </cell>
          <cell r="H59">
            <v>5</v>
          </cell>
          <cell r="I59" t="str">
            <v>Kurulum yapılmıştır.</v>
          </cell>
          <cell r="K59" t="str">
            <v>Fulya Bıçak MUŞTU,</v>
          </cell>
          <cell r="L59" t="str">
            <v>Elif Ceyhan,</v>
          </cell>
          <cell r="M59" t="str">
            <v>Zorlu Enerji Dağıtım A.Ş</v>
          </cell>
        </row>
        <row r="60">
          <cell r="A60">
            <v>1184814</v>
          </cell>
          <cell r="B60" t="str">
            <v>Kapalı</v>
          </cell>
          <cell r="C60" t="str">
            <v>Elif Ceyhan</v>
          </cell>
          <cell r="D60" t="str">
            <v>Fulya Bıçak MUŞTU, Elif Ceyhan</v>
          </cell>
          <cell r="E60" t="str">
            <v>Optimizasyon Portaline eklenecek yeni push tipi ile Mobil Uygulamada oluşturulacak olan "arıza/hata bildirimi" sayfasına veri sağlanması</v>
          </cell>
          <cell r="F60" t="str">
            <v>March 15, 2022</v>
          </cell>
          <cell r="G60" t="str">
            <v>March 18, 2022</v>
          </cell>
          <cell r="H60">
            <v>3</v>
          </cell>
          <cell r="I60" t="str">
            <v>ARIZA HATA BILDIRIMI ibaresini "arizahata" kodu ile Push gönderimlerine ekleme ve publish çalışması.</v>
          </cell>
          <cell r="K60" t="str">
            <v>Ergun Bağcı, Fulya Bıçak MUŞTU,</v>
          </cell>
          <cell r="L60" t="str">
            <v>Elif Ceyhan, Fulya Bıçak MUŞTU,</v>
          </cell>
          <cell r="M60" t="str">
            <v>Zorlu Enerji Elektrik Üretim A.Ş.</v>
          </cell>
          <cell r="N60">
            <v>1</v>
          </cell>
        </row>
        <row r="61">
          <cell r="A61">
            <v>1184883</v>
          </cell>
          <cell r="B61" t="str">
            <v>Kapalı</v>
          </cell>
          <cell r="C61" t="str">
            <v>Elif Ceyhan</v>
          </cell>
          <cell r="D61" t="str">
            <v>Fulya Bıçak MUŞTU, Elif Ceyhan</v>
          </cell>
          <cell r="E61" t="str">
            <v>Optimizasyon Portalinden Üst Yönetim Mobil uygulamaya akan anlık verilerde 1 saatlik sapma gözlemlenmişti. Örn: 15:00'da gerçekleşen üretim değeri, 14:00'da gibi görünüyor idi. Bu veri akışı probleminin giderilmesini rica ederim.</v>
          </cell>
          <cell r="F61" t="str">
            <v>March 15, 2022</v>
          </cell>
          <cell r="G61" t="str">
            <v>June 20, 2022</v>
          </cell>
          <cell r="H61">
            <v>97</v>
          </cell>
          <cell r="I61" t="str">
            <v>Bug fix, sorun çözüldü. Anlık üretim verileri için yeni entegrasyon yapılmaktadır endoks entegrasyonu geçerliliğini kaybetmiştir</v>
          </cell>
          <cell r="K61" t="str">
            <v>Ergun Bağcı, Fulya Bıçak MUŞTU,</v>
          </cell>
          <cell r="L61" t="str">
            <v>Elif Ceyhan, Fulya Bıçak MUŞTU,</v>
          </cell>
          <cell r="M61" t="str">
            <v>Zorlu Enerji Elektrik Üretim A.Ş.</v>
          </cell>
          <cell r="N61">
            <v>4</v>
          </cell>
        </row>
        <row r="62">
          <cell r="A62">
            <v>1187706</v>
          </cell>
          <cell r="B62" t="str">
            <v>Kapalı</v>
          </cell>
          <cell r="C62" t="str">
            <v>Elif Ceyhan</v>
          </cell>
          <cell r="D62" t="str">
            <v>Fulya Bıçak MUŞTU, Elif Ceyhan</v>
          </cell>
          <cell r="E62" t="str">
            <v>indirmiş olduğum putty client kurulumu için desteğinizi rica ederim</v>
          </cell>
          <cell r="F62" t="str">
            <v>March 29, 2022</v>
          </cell>
          <cell r="G62" t="str">
            <v>March 29, 2022</v>
          </cell>
          <cell r="H62">
            <v>0</v>
          </cell>
          <cell r="K62" t="str">
            <v>Ergun Bağcı, Fulya Bıçak MUŞTU,</v>
          </cell>
          <cell r="L62" t="str">
            <v>Elif Ceyhan, Fulya Bıçak MUŞTU,</v>
          </cell>
          <cell r="M62" t="str">
            <v>Zorlu Enerji Elektrik Üretim A.Ş.</v>
          </cell>
        </row>
        <row r="63">
          <cell r="A63">
            <v>1189419</v>
          </cell>
          <cell r="B63" t="str">
            <v>Kapalı</v>
          </cell>
          <cell r="C63" t="str">
            <v>Elif Ceyhan</v>
          </cell>
          <cell r="D63" t="str">
            <v>Fulya Bıçak MUŞTU, Elif Ceyhan</v>
          </cell>
          <cell r="E63" t="str">
            <v>Yeni PUSH Notification türü olarak eklenen Arıza Bildirimlerinin, eklenirken iki kırılma göre seçim yapılarak eklenmesi gerekmektedir.
Kırılım 1: Kaynak türü (HES, RES, JES, TES)
Kırılım 2: Santral (Her bir kaynak türüne ait Zorlu Enerji Santralleri)</v>
          </cell>
          <cell r="F63" t="str">
            <v>April 6, 2022</v>
          </cell>
          <cell r="G63" t="str">
            <v>June 20, 2022</v>
          </cell>
          <cell r="H63">
            <v>75</v>
          </cell>
          <cell r="I63" t="str">
            <v>Konfigürasyon tamamlandı, servislerden gruplanarak gönderilmektedir</v>
          </cell>
          <cell r="K63" t="str">
            <v>Ergun Bağcı, Fulya Bıçak MUŞTU,</v>
          </cell>
          <cell r="L63" t="str">
            <v>Elif Ceyhan, Fulya Bıçak MUŞTU,</v>
          </cell>
          <cell r="M63" t="str">
            <v>Zorlu Enerji Elektrik Üretim A.Ş.</v>
          </cell>
          <cell r="N63">
            <v>57</v>
          </cell>
        </row>
        <row r="64">
          <cell r="A64">
            <v>1191099</v>
          </cell>
          <cell r="B64" t="str">
            <v>Kapalı</v>
          </cell>
          <cell r="C64" t="str">
            <v>Kenan Bayaz</v>
          </cell>
          <cell r="D64" t="str">
            <v>Fulya Bıçak MUŞTU, Elif Ceyhan</v>
          </cell>
          <cell r="E64" t="str">
            <v xml:space="preserve">Electrip jira projesinde aşağıdaki istekler yapılacak
* Yeni type (Operasyonel Destek) oluşturup sistem@electrip.com.tr den gelen maddeler bu type aktarılacak
* Kanban board filtresindeki Operasyonel Destek olmayacak
* TO Do dan Done direkt akış oluşturulacak
</v>
          </cell>
          <cell r="F64" t="str">
            <v>April 13, 2022</v>
          </cell>
          <cell r="G64" t="str">
            <v>April 14, 2022</v>
          </cell>
          <cell r="H64">
            <v>1</v>
          </cell>
          <cell r="K64" t="str">
            <v>Ergun Bağcı, Fulya Bıçak MUŞTU,</v>
          </cell>
          <cell r="L64" t="str">
            <v>Elif Ceyhan, Fulya Bıçak MUŞTU,</v>
          </cell>
          <cell r="M64" t="str">
            <v>Zorlu Elek. Enerjisi İth. İhr. ve Toptan Tic. A.Ş.</v>
          </cell>
        </row>
        <row r="65">
          <cell r="A65">
            <v>1191496</v>
          </cell>
          <cell r="B65" t="str">
            <v>Kapalı</v>
          </cell>
          <cell r="C65" t="str">
            <v>Kenan Bayaz</v>
          </cell>
          <cell r="D65" t="str">
            <v>Fulya Bıçak MUŞTU, Elif Ceyhan</v>
          </cell>
          <cell r="E65" t="str">
            <v>Jirada electrip projesinde sistem@electrip.com.tr den açılan maddelerde Due Date kısmını bugünden artı 3 gün sonrasına atayabilir misiniz?</v>
          </cell>
          <cell r="F65" t="str">
            <v>April 15, 2022</v>
          </cell>
          <cell r="G65" t="str">
            <v>April 18, 2022</v>
          </cell>
          <cell r="H65">
            <v>3</v>
          </cell>
          <cell r="K65" t="str">
            <v>Ergun Bağcı, Fulya Bıçak MUŞTU,</v>
          </cell>
          <cell r="L65" t="str">
            <v>Elif Ceyhan, Fulya Bıçak MUŞTU,</v>
          </cell>
          <cell r="M65" t="str">
            <v>Zorlu Elek. Enerjisi İth. İhr. ve Toptan Tic. A.Ş.</v>
          </cell>
        </row>
        <row r="66">
          <cell r="A66">
            <v>1193598</v>
          </cell>
          <cell r="B66" t="str">
            <v>Kapalı</v>
          </cell>
          <cell r="C66" t="str">
            <v>Kenan Bayaz</v>
          </cell>
          <cell r="D66" t="str">
            <v>Fulya Bıçak MUŞTU, Elif Ceyhan</v>
          </cell>
          <cell r="E66" t="str">
            <v>Cahptcha kontrolü için electrip sunucu iplerinin de tanımlı listeye eklenmesi gerekiyor. Ayrıca electrip 10.23 makinesinin captcha kontrolü için internete erişim yetkisi de olması gerekiyor.</v>
          </cell>
          <cell r="F66" t="str">
            <v>April 26, 2022</v>
          </cell>
          <cell r="G66" t="str">
            <v>May 10, 2022</v>
          </cell>
          <cell r="H66">
            <v>14</v>
          </cell>
          <cell r="K66" t="str">
            <v>Ergun Bağcı, Fulya Bıçak MUŞTU,</v>
          </cell>
          <cell r="L66" t="str">
            <v>Elif Ceyhan, Fulya Bıçak MUŞTU,</v>
          </cell>
          <cell r="M66" t="str">
            <v>Zorlu Elek. Enerjisi İth. İhr. ve Toptan Tic. A.Ş.</v>
          </cell>
        </row>
        <row r="67">
          <cell r="A67">
            <v>1198926</v>
          </cell>
          <cell r="B67" t="str">
            <v>Kapalı</v>
          </cell>
          <cell r="C67" t="str">
            <v>Elif Ceyhan</v>
          </cell>
          <cell r="D67" t="str">
            <v>Fulya Bıçak MUŞTU, Elif Ceyhan</v>
          </cell>
          <cell r="E67" t="str">
            <v>10.20.50.207 adresli MOBİL_RAPOR veritabanına berhanso AD kullanıcısı için dbcreator yetkisi verilmesini rica ederim. Talep acildir</v>
          </cell>
          <cell r="F67" t="str">
            <v>May 31, 2022</v>
          </cell>
          <cell r="G67" t="str">
            <v>June 4, 2022</v>
          </cell>
          <cell r="H67">
            <v>4</v>
          </cell>
          <cell r="I67" t="str">
            <v>berhanso kullanıcısına dbowner yetkisi verildi.</v>
          </cell>
          <cell r="K67" t="str">
            <v>Ergun Bağcı, Fulya Bıçak MUŞTU,</v>
          </cell>
          <cell r="L67" t="str">
            <v>Elif Ceyhan, Fulya Bıçak MUŞTU,</v>
          </cell>
          <cell r="M67" t="str">
            <v>Zorlu Enerji Elektrik Üretim A.Ş.</v>
          </cell>
        </row>
        <row r="68">
          <cell r="A68">
            <v>1199057</v>
          </cell>
          <cell r="B68" t="str">
            <v>Kapalı</v>
          </cell>
          <cell r="C68" t="str">
            <v>Elif Ceyhan</v>
          </cell>
          <cell r="D68" t="str">
            <v>Fulya Bıçak MUŞTU, Elif Ceyhan</v>
          </cell>
          <cell r="E68" t="str">
            <v>berhanso AD kullancısı mevcut şifre ile giremiyor, yardımcı olabilir misiniz?</v>
          </cell>
          <cell r="F68" t="str">
            <v>May 31, 2022</v>
          </cell>
          <cell r="G68" t="str">
            <v>June 4, 2022</v>
          </cell>
          <cell r="H68">
            <v>4</v>
          </cell>
          <cell r="I68" t="str">
            <v xml:space="preserve">şifre resetlenip iletilmiştir.
</v>
          </cell>
          <cell r="K68" t="str">
            <v>Ergun Bağcı, Fulya Bıçak MUŞTU,</v>
          </cell>
          <cell r="L68" t="str">
            <v>Elif Ceyhan, Fulya Bıçak MUŞTU,</v>
          </cell>
          <cell r="M68" t="str">
            <v>Zorlu Enerji Elektrik Üretim A.Ş.</v>
          </cell>
        </row>
        <row r="69">
          <cell r="A69">
            <v>1200825</v>
          </cell>
          <cell r="B69" t="str">
            <v>Kapalı</v>
          </cell>
          <cell r="C69" t="str">
            <v>Elif Ceyhan</v>
          </cell>
          <cell r="D69" t="str">
            <v>Fulya Bıçak MUŞTU, Elif Ceyhan</v>
          </cell>
          <cell r="E69" t="str">
            <v>170.20.10.23 makinesi için docker güncellemesi gerçekleştiriliyor, sunucunun full internet eerişiminin açılmasını rica ederim.</v>
          </cell>
          <cell r="F69" t="str">
            <v>June 9, 2022</v>
          </cell>
          <cell r="G69" t="str">
            <v>June 16, 2022</v>
          </cell>
          <cell r="H69">
            <v>7</v>
          </cell>
          <cell r="I69" t="str">
            <v>t-systems'e yönlendirildi.</v>
          </cell>
          <cell r="K69" t="str">
            <v>Ergun Bağcı, Fulya Bıçak MUŞTU,</v>
          </cell>
          <cell r="L69" t="str">
            <v>Elif Ceyhan, Fulya Bıçak MUŞTU,</v>
          </cell>
          <cell r="M69" t="str">
            <v>Zorlu Enerji Elektrik Üretim A.Ş.</v>
          </cell>
        </row>
        <row r="70">
          <cell r="A70">
            <v>1200930</v>
          </cell>
          <cell r="B70" t="str">
            <v>Kapalı</v>
          </cell>
          <cell r="C70" t="str">
            <v>Kenan Bayaz</v>
          </cell>
          <cell r="D70" t="str">
            <v>Fulya Bıçak MUŞTU, Elif Ceyhan, Kübra Gençman Kereci</v>
          </cell>
          <cell r="E70" t="str">
            <v>Mfiles electrip kütüphanesinde "Öğrenci Kartı", "Kurum Kartı", "Rezervasyon", "Araç" doküman tiplerinin tanımlanması ve bu dokümanların Mfiles web servislerinde kullanılacak doküman ıdlerinin iletilmesi</v>
          </cell>
          <cell r="F70" t="str">
            <v>June 9, 2022</v>
          </cell>
          <cell r="G70" t="str">
            <v>June 15, 2022</v>
          </cell>
          <cell r="H70">
            <v>6</v>
          </cell>
          <cell r="I70" t="str">
            <v xml:space="preserve">
Merhaba,
Değer listesine tanımlamalar yapılmıştır.
Ekran görüntüsünde ıd bilgileri yer almaktadır.
İyi çalışmalar,
</v>
          </cell>
          <cell r="K70" t="str">
            <v>Ergun Bağcı, Fulya Bıçak MUŞTU,</v>
          </cell>
          <cell r="L70" t="str">
            <v>Elif Ceyhan, Fulya Bıçak MUŞTU, Kübra Gençman Kereci,</v>
          </cell>
          <cell r="M70" t="str">
            <v>Zorlu Elek. Enerjisi İth. İhr. ve Toptan Tic. A.Ş.</v>
          </cell>
        </row>
        <row r="71">
          <cell r="A71">
            <v>1201302</v>
          </cell>
          <cell r="B71" t="str">
            <v>Kapalı</v>
          </cell>
          <cell r="C71" t="str">
            <v>Elif Ceyhan</v>
          </cell>
          <cell r="D71" t="str">
            <v>Fulya Bıçak MUŞTU, Elif Ceyhan</v>
          </cell>
          <cell r="E71" t="str">
            <v>170.20.10.23 makinesine, Uptecra şirketine ait VPN kullanıcılarının, 24 saat için full internet erişimi yetkisi verilmesini rica ederim.</v>
          </cell>
          <cell r="F71" t="str">
            <v>June 13, 2022</v>
          </cell>
          <cell r="G71" t="str">
            <v>June 16, 2022</v>
          </cell>
          <cell r="H71">
            <v>3</v>
          </cell>
          <cell r="I71" t="str">
            <v xml:space="preserve">t-systems'e yönlendirildi.
</v>
          </cell>
          <cell r="K71" t="str">
            <v>Ergun Bağcı, Fulya Bıçak MUŞTU,</v>
          </cell>
          <cell r="L71" t="str">
            <v>Elif Ceyhan, Fulya Bıçak MUŞTU,</v>
          </cell>
          <cell r="M71" t="str">
            <v>Zorlu Enerji Elektrik Üretim A.Ş.</v>
          </cell>
        </row>
        <row r="72">
          <cell r="A72">
            <v>1201456</v>
          </cell>
          <cell r="B72" t="str">
            <v>Kapalı</v>
          </cell>
          <cell r="C72" t="str">
            <v>Kenan Bayaz</v>
          </cell>
          <cell r="D72" t="str">
            <v>Fulya Bıçak MUŞTU, Elif Ceyhan</v>
          </cell>
          <cell r="E72" t="str">
            <v>172.20.14.14 electrip test sunucusu için testportal.electrip.com.tr
testmfo.electrip.com.tr
dnslerinin tanımlanması</v>
          </cell>
          <cell r="F72" t="str">
            <v>June 13, 2022</v>
          </cell>
          <cell r="G72" t="str">
            <v>June 16, 2022</v>
          </cell>
          <cell r="H72">
            <v>3</v>
          </cell>
          <cell r="I72" t="str">
            <v>DNS kayıtları yapılmıştır.</v>
          </cell>
          <cell r="K72" t="str">
            <v>Ergun Bağcı, Fulya Bıçak MUŞTU,</v>
          </cell>
          <cell r="L72" t="str">
            <v>Elif Ceyhan, Fulya Bıçak MUŞTU,</v>
          </cell>
          <cell r="M72" t="str">
            <v>Zorlu Elek. Enerjisi İth. İhr. ve Toptan Tic. A.Ş.</v>
          </cell>
        </row>
        <row r="73">
          <cell r="A73">
            <v>1201605</v>
          </cell>
          <cell r="B73" t="str">
            <v>Kapalı</v>
          </cell>
          <cell r="C73" t="str">
            <v>Elif Ceyhan</v>
          </cell>
          <cell r="D73" t="str">
            <v>Fulya Bıçak MUŞTU, Elif Ceyhan</v>
          </cell>
          <cell r="E73" t="str">
            <v>170.20.10.23 ve 170.20.14.14 sunucularına https://dl-cdn.alpinelinux.org URL'ine erişim yetkisi verilmesini rica ederim.</v>
          </cell>
          <cell r="F73" t="str">
            <v>June 14, 2022</v>
          </cell>
          <cell r="G73" t="str">
            <v>June 16, 2022</v>
          </cell>
          <cell r="H73">
            <v>2</v>
          </cell>
          <cell r="I73" t="str">
            <v>T-systems'e yönlendirildi</v>
          </cell>
          <cell r="K73" t="str">
            <v>Ergun Bağcı, Fulya Bıçak MUŞTU,</v>
          </cell>
          <cell r="L73" t="str">
            <v>Elif Ceyhan, Fulya Bıçak MUŞTU,</v>
          </cell>
          <cell r="M73" t="str">
            <v>Zorlu Enerji Elektrik Üretim A.Ş.</v>
          </cell>
        </row>
        <row r="74">
          <cell r="A74">
            <v>1202263</v>
          </cell>
          <cell r="B74" t="str">
            <v>Kapalı</v>
          </cell>
          <cell r="C74" t="str">
            <v>Elif Ceyhan</v>
          </cell>
          <cell r="D74" t="str">
            <v>Fulya Bıçak MUŞTU, Elif Ceyhan</v>
          </cell>
          <cell r="E74" t="str">
            <v>Ekte bulunan tabloda belirtilen sunucu erişimlerini tanımlayabilir misiniz? T</v>
          </cell>
          <cell r="F74" t="str">
            <v>June 17, 2022</v>
          </cell>
          <cell r="G74" t="str">
            <v>June 18, 2022</v>
          </cell>
          <cell r="H74">
            <v>1</v>
          </cell>
          <cell r="I74" t="str">
            <v xml:space="preserve">t-systems'e yönlendirildi.
</v>
          </cell>
          <cell r="K74" t="str">
            <v>Ergun Bağcı, Fulya Bıçak MUŞTU,</v>
          </cell>
          <cell r="L74" t="str">
            <v>Elif Ceyhan, Fulya Bıçak MUŞTU,</v>
          </cell>
          <cell r="M74" t="str">
            <v>Zorlu Enerji Elektrik Üretim A.Ş.</v>
          </cell>
        </row>
        <row r="75">
          <cell r="A75">
            <v>1202386</v>
          </cell>
          <cell r="B75" t="str">
            <v>Kapalı</v>
          </cell>
          <cell r="C75" t="str">
            <v>Kenan Bayaz</v>
          </cell>
          <cell r="D75" t="str">
            <v>Fulya Bıçak MUŞTU, Elif Ceyhan</v>
          </cell>
          <cell r="E75" t="str">
            <v xml:space="preserve">Asseco test portalinde, Furkan Köksaldı adına Asseco test sistemi hesabı açılması. Test sistemi: https://test.merchantsafeunipay.com/msu/admin/login
Hesap bilgileri olarak aşağıdaki bilgiler kullanılabilir:
furkan.k@uptecra.com
0532 680 15 60
</v>
          </cell>
          <cell r="F75" t="str">
            <v>June 20, 2022</v>
          </cell>
          <cell r="G75" t="str">
            <v>June 21, 2022</v>
          </cell>
          <cell r="H75">
            <v>1</v>
          </cell>
          <cell r="I75" t="str">
            <v>Kullanıcı tanımlanmıştır</v>
          </cell>
          <cell r="K75" t="str">
            <v>Ergun Bağcı, Fulya Bıçak MUŞTU,</v>
          </cell>
          <cell r="L75" t="str">
            <v>Elif Ceyhan, Fulya Bıçak MUŞTU,</v>
          </cell>
          <cell r="M75" t="str">
            <v>Zorlu Elek. Enerjisi İth. İhr. ve Toptan Tic. A.Ş.</v>
          </cell>
        </row>
        <row r="76">
          <cell r="A76">
            <v>1202692</v>
          </cell>
          <cell r="B76" t="str">
            <v>Kapalı</v>
          </cell>
          <cell r="C76" t="str">
            <v>Elif Ceyhan</v>
          </cell>
          <cell r="D76" t="str">
            <v>Fulya Bıçak MUŞTU, Elif Ceyhan</v>
          </cell>
          <cell r="E76" t="str">
            <v>91.237.217.54 ip adresli sunucuya elifcey@zorlu.com, adnanc@zorlu.com, eceaks@zorlu.com ve sevtapsev@zorlu.com kullancıları içi erişim yetkisi tanımlanmasını rica ederim.</v>
          </cell>
          <cell r="F76" t="str">
            <v>June 21, 2022</v>
          </cell>
          <cell r="G76" t="str">
            <v>July 5, 2022</v>
          </cell>
          <cell r="H76">
            <v>14</v>
          </cell>
          <cell r="I76" t="str">
            <v>Geri dönüş olmadığı için kayıt sonlanmıştır .</v>
          </cell>
          <cell r="K76" t="str">
            <v>Ergun Bağcı, Fulya Bıçak MUŞTU,</v>
          </cell>
          <cell r="L76" t="str">
            <v>Elif Ceyhan, Fulya Bıçak MUŞTU,</v>
          </cell>
          <cell r="M76" t="str">
            <v>Zorlu Enerji Elektrik Üretim A.Ş.</v>
          </cell>
        </row>
        <row r="77">
          <cell r="A77">
            <v>1202711</v>
          </cell>
          <cell r="B77" t="str">
            <v>Kapalı</v>
          </cell>
          <cell r="C77" t="str">
            <v>Elif Ceyhan</v>
          </cell>
          <cell r="D77" t="str">
            <v>Fulya Bıçak MUŞTU, Elif Ceyhan</v>
          </cell>
          <cell r="E77" t="str">
            <v>Google play app review için geçici olarak SSO'dan geçecek MSP kullanıcısının oluşturulmasını rica ederim. Kullanıcı ve uygulama ayrıntıları mail ile iletilmiştir.</v>
          </cell>
          <cell r="F77" t="str">
            <v>June 21, 2022</v>
          </cell>
          <cell r="G77" t="str">
            <v>June 21, 2022</v>
          </cell>
          <cell r="H77">
            <v>0</v>
          </cell>
          <cell r="K77" t="str">
            <v>Ergun Bağcı, Fulya Bıçak MUŞTU,</v>
          </cell>
          <cell r="L77" t="str">
            <v>Elif Ceyhan, Fulya Bıçak MUŞTU,</v>
          </cell>
          <cell r="M77" t="str">
            <v>Zorlu Enerji Elektrik Üretim A.Ş.</v>
          </cell>
        </row>
        <row r="78">
          <cell r="A78">
            <v>1203266</v>
          </cell>
          <cell r="B78" t="str">
            <v>Kapalı</v>
          </cell>
          <cell r="C78" t="str">
            <v>Elif Ceyhan</v>
          </cell>
          <cell r="D78" t="str">
            <v>Fulya Bıçak MUŞTU, Elif Ceyhan</v>
          </cell>
          <cell r="E78" t="str">
            <v>192.168.1.90 adresi için 85 portuna erişim rica ederim</v>
          </cell>
          <cell r="F78" t="str">
            <v>June 23, 2022</v>
          </cell>
          <cell r="G78" t="str">
            <v>June 27, 2022</v>
          </cell>
          <cell r="H78">
            <v>4</v>
          </cell>
          <cell r="I78" t="str">
            <v xml:space="preserve">t-systeme yönlendirildi.
</v>
          </cell>
          <cell r="K78" t="str">
            <v>Ergun Bağcı, Fulya Bıçak MUŞTU,</v>
          </cell>
          <cell r="L78" t="str">
            <v>Elif Ceyhan, Fulya Bıçak MUŞTU,</v>
          </cell>
          <cell r="M78" t="str">
            <v>Zorlu Enerji Elektrik Üretim A.Ş.</v>
          </cell>
        </row>
        <row r="79">
          <cell r="A79">
            <v>1203419</v>
          </cell>
          <cell r="B79" t="str">
            <v>Kapalı</v>
          </cell>
          <cell r="C79" t="str">
            <v>Elif Ceyhan</v>
          </cell>
          <cell r="D79" t="str">
            <v>Dinçer Gültekin, Fulya Bıçak MUŞTU, Elif Ceyhan</v>
          </cell>
          <cell r="E79" t="str">
            <v>172.20.10.23 makinesinin 443 portunun açılmasını rica ederim</v>
          </cell>
          <cell r="F79" t="str">
            <v>June 24, 2022</v>
          </cell>
          <cell r="G79" t="str">
            <v>June 27, 2022</v>
          </cell>
          <cell r="H79">
            <v>3</v>
          </cell>
          <cell r="I79" t="str">
            <v xml:space="preserve">t-systeme yönlendirildi.
</v>
          </cell>
          <cell r="K79" t="str">
            <v>Ergun Bağcı, Fulya Bıçak MUŞTU,</v>
          </cell>
          <cell r="L79" t="str">
            <v>Dinçer Gültekin, Elif Ceyhan, Fulya Bıçak MUŞTU,</v>
          </cell>
          <cell r="M79" t="str">
            <v>Zorlu Enerji Elektrik Üretim A.Ş.</v>
          </cell>
        </row>
        <row r="80">
          <cell r="A80">
            <v>1203910</v>
          </cell>
          <cell r="B80" t="str">
            <v>Kapalı</v>
          </cell>
          <cell r="C80" t="str">
            <v>Elif Ceyhan</v>
          </cell>
          <cell r="D80" t="str">
            <v>Fulya Bıçak MUŞTU, Elif Ceyhan</v>
          </cell>
          <cell r="E80" t="str">
            <v xml:space="preserve">Aşağıdaki kullanıcı için AD ve VPN kullanıcısı oluşturulmasını rica ederim. Danışman olarak çalışacaktır.
Ad Soyad: Burak Demiröz
TC: 27044017252
Tel: 554 4509151
</v>
          </cell>
          <cell r="F80" t="str">
            <v>June 28, 2022</v>
          </cell>
          <cell r="G80" t="str">
            <v>June 30, 2022</v>
          </cell>
          <cell r="H80">
            <v>2</v>
          </cell>
          <cell r="I80" t="str">
            <v>kullanıcı hesabı sistemde oluşturuldu</v>
          </cell>
          <cell r="K80" t="str">
            <v>Ergun Bağcı, Fulya Bıçak MUŞTU,</v>
          </cell>
          <cell r="L80" t="str">
            <v>Elif Ceyhan, Fulya Bıçak MUŞTU,</v>
          </cell>
          <cell r="M80" t="str">
            <v>Zorlu Enerji Elektrik Üretim A.Ş.</v>
          </cell>
        </row>
        <row r="81">
          <cell r="A81">
            <v>1218578</v>
          </cell>
          <cell r="B81" t="str">
            <v>Kapalı</v>
          </cell>
          <cell r="C81" t="str">
            <v>Adnan Çomakoğlu</v>
          </cell>
          <cell r="D81" t="str">
            <v>Fulya Bıçak MUŞTU, Elif Ceyhan</v>
          </cell>
          <cell r="E81" t="str">
            <v>Yağmur Erışık, yagmur.erisik@zorlu.com kullanıcısı iççin jirada kullanıcı oluşturulması ve Energy Cockpit projesine eklenmesini rica ederim. kendisi sistem mimarıdır, yazılımcılar ile aynı yetki seviyesinde olmasını rica ederim.</v>
          </cell>
          <cell r="F81" t="str">
            <v>July 25, 2022</v>
          </cell>
          <cell r="G81" t="str">
            <v>July 25, 2022</v>
          </cell>
          <cell r="H81">
            <v>0</v>
          </cell>
          <cell r="K81" t="str">
            <v>Ergun Bağcı, Fulya Bıçak MUŞTU,</v>
          </cell>
          <cell r="L81" t="str">
            <v>Elif Ceyhan, Fulya Bıçak MUŞTU,</v>
          </cell>
          <cell r="M81" t="str">
            <v>Zorlu Enerji Elektrik Üretim A.Ş.</v>
          </cell>
        </row>
        <row r="82">
          <cell r="A82">
            <v>1218908</v>
          </cell>
          <cell r="B82" t="str">
            <v>Kapalı</v>
          </cell>
          <cell r="C82" t="str">
            <v>Elif Ceyhan</v>
          </cell>
          <cell r="D82" t="str">
            <v>Fulya Bıçak MUŞTU, Elif Ceyhan</v>
          </cell>
          <cell r="E82" t="str">
            <v>http://10.20.50.220:5000/admin/login/?next=/admin/eam/  adresine Yağmur Erışık yagmur.erisik@zorlu.com kullanıcısının erişmesini rica ederim</v>
          </cell>
          <cell r="F82" t="str">
            <v>July 26, 2022</v>
          </cell>
          <cell r="G82" t="str">
            <v>August 3, 2022</v>
          </cell>
          <cell r="H82">
            <v>8</v>
          </cell>
          <cell r="I82" t="str">
            <v>sorun çözüldü</v>
          </cell>
          <cell r="K82" t="str">
            <v>Fulya Bıçak MUŞTU,</v>
          </cell>
          <cell r="L82" t="str">
            <v>Elif Ceyhan, Fulya Bıçak MUŞTU,</v>
          </cell>
          <cell r="M82" t="str">
            <v>Zorlu Enerji Dağıtım A.Ş</v>
          </cell>
        </row>
        <row r="83">
          <cell r="A83">
            <v>1219338</v>
          </cell>
          <cell r="B83" t="str">
            <v>Kapalı</v>
          </cell>
          <cell r="C83" t="str">
            <v>Elif Ceyhan</v>
          </cell>
          <cell r="D83" t="str">
            <v>Fulya Bıçak MUŞTU, Elif Ceyhan</v>
          </cell>
          <cell r="E83" t="str">
            <v>Bulent Moralı için (bulent.morali@btc-ag.com.tr) VPN e bağlı iken lokal makinasından Jira ya (https://btrota.zorlu.com ) erişim yetkisi verilmesini rica ederim.</v>
          </cell>
          <cell r="F83" t="str">
            <v>July 28, 2022</v>
          </cell>
          <cell r="G83" t="str">
            <v>July 30, 2022</v>
          </cell>
          <cell r="H83">
            <v>2</v>
          </cell>
          <cell r="I83" t="str">
            <v xml:space="preserve">Onur Boyacı'nın yönlendirilmiştir.
</v>
          </cell>
          <cell r="K83" t="str">
            <v>Ergun Bağcı, Fulya Bıçak MUŞTU,</v>
          </cell>
          <cell r="L83" t="str">
            <v>Elif Ceyhan, Fulya Bıçak MUŞTU,</v>
          </cell>
          <cell r="M83" t="str">
            <v>Zorlu Enerji Elektrik Üretim A.Ş.</v>
          </cell>
        </row>
        <row r="84">
          <cell r="A84">
            <v>1219703</v>
          </cell>
          <cell r="B84" t="str">
            <v>Kapalı</v>
          </cell>
          <cell r="C84" t="str">
            <v>Elif Ceyhan</v>
          </cell>
          <cell r="D84" t="str">
            <v>Fulya Bıçak MUŞTU, Elif Ceyhan</v>
          </cell>
          <cell r="E84" t="str">
            <v>Halil İbrahim Uray için VPN kullanıcısı oluşturulmasını rica ederim. 
halil@urayotomasyon.com</v>
          </cell>
          <cell r="F84" t="str">
            <v>July 29, 2022</v>
          </cell>
          <cell r="G84" t="str">
            <v>August 5, 2022</v>
          </cell>
          <cell r="H84">
            <v>7</v>
          </cell>
          <cell r="I84" t="str">
            <v>Kullanıcı hesabı sistemde oluşturuldu. Bilgileri gönderildi.</v>
          </cell>
          <cell r="K84" t="str">
            <v>Ergun Bağcı, Fulya Bıçak MUŞTU,</v>
          </cell>
          <cell r="L84" t="str">
            <v>Elif Ceyhan, Fulya Bıçak MUŞTU,</v>
          </cell>
          <cell r="M84" t="str">
            <v>Zorlu Enerji Elektrik Üretim A.Ş.</v>
          </cell>
        </row>
        <row r="85">
          <cell r="A85">
            <v>1222935</v>
          </cell>
          <cell r="B85" t="str">
            <v>Kapalı</v>
          </cell>
          <cell r="C85" t="str">
            <v>Elif Ceyhan</v>
          </cell>
          <cell r="D85" t="str">
            <v>Fulya Bıçak MUŞTU, Elif Ceyhan</v>
          </cell>
          <cell r="E85" t="str">
            <v>postmanım açılmıyor, sürüm güncellenmesi gerekiyor olabilir. sorunu tespit edip gerekli güncellemenin yapılması için yardımınızı rica ederim.</v>
          </cell>
          <cell r="F85" t="str">
            <v>August 16, 2022</v>
          </cell>
          <cell r="G85" t="str">
            <v>August 21, 2022</v>
          </cell>
          <cell r="H85">
            <v>5</v>
          </cell>
          <cell r="I85" t="str">
            <v>sorun düzelmiştir</v>
          </cell>
          <cell r="K85" t="str">
            <v>Fulya Bıçak MUŞTU,</v>
          </cell>
          <cell r="L85" t="str">
            <v>Elif Ceyhan, Fulya Bıçak MUŞTU,</v>
          </cell>
          <cell r="M85" t="str">
            <v>Zorlu Enerji Dağıtım A.Ş</v>
          </cell>
        </row>
        <row r="86">
          <cell r="A86">
            <v>1223037</v>
          </cell>
          <cell r="B86" t="str">
            <v>Kapalı</v>
          </cell>
          <cell r="C86" t="str">
            <v>Elif Ceyhan</v>
          </cell>
          <cell r="D86" t="str">
            <v>Fulya Bıçak MUŞTU, Elif Ceyhan</v>
          </cell>
          <cell r="E86" t="str">
            <v>berhan.soylu@clockwork.com.tr maili üzerinden açılmış olan berhanso kullanıcısı, VPN'e bağlandığında endpoint url: https://zeopmobileuygulama.zorluelektrik.com/api olan adrese erişememektedir. Erişim yetkisi için yardımlarınızı rica ederim.</v>
          </cell>
          <cell r="F86" t="str">
            <v>August 16, 2022</v>
          </cell>
          <cell r="G86" t="str">
            <v>August 21, 2022</v>
          </cell>
          <cell r="H86">
            <v>5</v>
          </cell>
          <cell r="I86" t="str">
            <v xml:space="preserve">VPN yetkisi verilmiştir ve döküman iletilmiştir.
</v>
          </cell>
          <cell r="K86" t="str">
            <v>Ergun Bağcı, Fulya Bıçak MUŞTU,</v>
          </cell>
          <cell r="L86" t="str">
            <v>Elif Ceyhan, Fulya Bıçak MUŞTU,</v>
          </cell>
          <cell r="M86" t="str">
            <v>Zorlu Enerji Elektrik Üretim A.Ş.</v>
          </cell>
        </row>
        <row r="87">
          <cell r="A87">
            <v>1223362</v>
          </cell>
          <cell r="B87" t="str">
            <v>Kapalı</v>
          </cell>
          <cell r="C87" t="str">
            <v>Elif Ceyhan</v>
          </cell>
          <cell r="D87" t="str">
            <v>Fulya Bıçak MUŞTU, Elif Ceyhan</v>
          </cell>
          <cell r="E87" t="str">
            <v>React native geliştirmeleri için NVM setup desteği rica ederim.</v>
          </cell>
          <cell r="F87" t="str">
            <v>August 18, 2022</v>
          </cell>
          <cell r="G87" t="str">
            <v>August 21, 2022</v>
          </cell>
          <cell r="H87">
            <v>3</v>
          </cell>
          <cell r="I87" t="str">
            <v>sorun düzelmiştir, uygulama yüklenmiştir</v>
          </cell>
          <cell r="K87" t="str">
            <v>Ergun Bağcı, Fulya Bıçak MUŞTU,</v>
          </cell>
          <cell r="L87" t="str">
            <v>Elif Ceyhan, Fulya Bıçak MUŞTU,</v>
          </cell>
          <cell r="M87" t="str">
            <v>Zorlu Enerji Elektrik Üretim A.Ş.</v>
          </cell>
        </row>
        <row r="88">
          <cell r="A88">
            <v>1184807</v>
          </cell>
          <cell r="B88" t="str">
            <v>Açık</v>
          </cell>
          <cell r="C88" t="str">
            <v>Elif Ceyhan</v>
          </cell>
          <cell r="D88" t="str">
            <v>Fulya Bıçak MUŞTU, Elif Ceyhan</v>
          </cell>
          <cell r="E88" t="str">
            <v>Optimizasyon Portalklinin Üst Yönetim Mobil uygulamasına dokunan bölümlerinin teknik ve fonksiyonel dokümante edilmesi</v>
          </cell>
          <cell r="F88" t="str">
            <v>March 15, 2022</v>
          </cell>
          <cell r="H88">
            <v>164</v>
          </cell>
          <cell r="K88" t="str">
            <v>Ergun Bağcı, Fulya Bıçak MUŞTU,</v>
          </cell>
          <cell r="L88" t="str">
            <v>Elif Ceyhan, Fulya Bıçak MUŞTU,</v>
          </cell>
          <cell r="M88" t="str">
            <v>Zorlu Enerji Elektrik Üretim A.Ş.</v>
          </cell>
          <cell r="N88" t="str">
            <v>48.0</v>
          </cell>
        </row>
        <row r="89">
          <cell r="A89">
            <v>1184826</v>
          </cell>
          <cell r="B89" t="str">
            <v>Açık</v>
          </cell>
          <cell r="C89" t="str">
            <v>Elif Ceyhan</v>
          </cell>
          <cell r="D89" t="str">
            <v>Fulya Bıçak MUŞTU, Elif Ceyhan</v>
          </cell>
          <cell r="E89" t="str">
            <v>Optimizasyon Portalinden Üst Yönetim Mobil uygulamaya raporlanan Tüketim Değerleri için PMUM entegrasyonunun yapılması</v>
          </cell>
          <cell r="F89" t="str">
            <v>March 15, 2022</v>
          </cell>
          <cell r="H89">
            <v>164</v>
          </cell>
          <cell r="K89" t="str">
            <v>Ergun Bağcı, Fulya Bıçak MUŞTU,</v>
          </cell>
          <cell r="L89" t="str">
            <v>Elif Ceyhan, Fulya Bıçak MUŞTU,</v>
          </cell>
          <cell r="M89" t="str">
            <v>Zorlu Enerji Elektrik Üretim A.Ş.</v>
          </cell>
          <cell r="N89" t="str">
            <v>25.0</v>
          </cell>
        </row>
        <row r="90">
          <cell r="A90">
            <v>1200976</v>
          </cell>
          <cell r="B90" t="str">
            <v>Açık</v>
          </cell>
          <cell r="C90" t="str">
            <v>Elif Ceyhan</v>
          </cell>
          <cell r="D90" t="str">
            <v>Fulya Bıçak MUŞTU, Elif Ceyhan</v>
          </cell>
          <cell r="E90" t="str">
            <v>Arıza ve Bakım modülü için "Geçen Süre" flagi geliştirmesi yapılması gerekmektedir. Geliştirme için: 1. Ön yüze check box yerleştirilmesi, 2. DBye Flag alanının eklenmesi, 3. optimizasyon portali ve DB arasında flagin kaydolması için servis, 4. json formatında APIye flag alanının eklenmesi, 5. DB'de tabloya arıza ve bakım alanları için unique id alanlarının eklenmesi</v>
          </cell>
          <cell r="F90" t="str">
            <v>June 9, 2022</v>
          </cell>
          <cell r="H90">
            <v>78</v>
          </cell>
          <cell r="K90" t="str">
            <v>Ergun Bağcı, Fulya Bıçak MUŞTU,</v>
          </cell>
          <cell r="L90" t="str">
            <v>Elif Ceyhan, Fulya Bıçak MUŞTU,</v>
          </cell>
          <cell r="M90" t="str">
            <v>Zorlu Enerji Elektrik Üretim A.Ş.</v>
          </cell>
          <cell r="N90" t="str">
            <v>6.0</v>
          </cell>
        </row>
        <row r="91">
          <cell r="A91">
            <v>1203210</v>
          </cell>
          <cell r="B91" t="str">
            <v>Açık</v>
          </cell>
          <cell r="C91" t="str">
            <v>Elif Ceyhan</v>
          </cell>
          <cell r="D91" t="str">
            <v>Fulya Bıçak MUŞTU, Elif Ceyhan</v>
          </cell>
          <cell r="E91" t="str">
            <v xml:space="preserve">arıza ve bakım bildirimleri için ileriye dönük tarih girişi yapıldığında uyarı ekranı eklenmesini rica ederim. Kullanıcı Senaryosu:
•	Kullanıcı arıza veya bakım bildirimi seçti.
•	Kullanıcı bitiş tarihini bugünden ileri bir tarih olarak seçti.
•	Kullanıcı “kaydet” butonuna tıkladı.
•	Sistem “bitiş tarihini ileriye dönük seçtiniz, işlemi tamamlamak istiyor musunuz?” uyarı metni ile “Evet/Hayır” seçim şıklarını ekrana getirdi.
Cevap 1:
•	Kullanıcı “Evet” butonuna tıkladı.
•	Sistem arıza veya bakım bildirimini kaydetti.
Cevap 2: 
•	Kullanıcı “Hayır” butonuna tıkladı.
•	Sistem kayıt işlemini gerçekleştirmedi. (Burada ekranda doldurulmuş alanlar sıfırlanmak zorunda değil, kayıt işlemi tamamlanmadan ekran sabit kalabilir)
</v>
          </cell>
          <cell r="F91" t="str">
            <v>June 23, 2022</v>
          </cell>
          <cell r="H91">
            <v>64</v>
          </cell>
          <cell r="K91" t="str">
            <v>Ergun Bağcı, Fulya Bıçak MUŞTU,</v>
          </cell>
          <cell r="L91" t="str">
            <v>Elif Ceyhan, Fulya Bıçak MUŞTU,</v>
          </cell>
          <cell r="M91" t="str">
            <v>Zorlu Enerji Elektrik Üretim A.Ş.</v>
          </cell>
          <cell r="N91" t="str">
            <v>2.0</v>
          </cell>
        </row>
        <row r="92">
          <cell r="A92">
            <v>1203221</v>
          </cell>
          <cell r="B92" t="str">
            <v>Açık</v>
          </cell>
          <cell r="C92" t="str">
            <v>Elif Ceyhan</v>
          </cell>
          <cell r="D92" t="str">
            <v>Fulya Bıçak MUŞTU, Elif Ceyhan</v>
          </cell>
          <cell r="E92" t="str">
            <v xml:space="preserve">Optimizasyon portali için aşağıdaki kişilere arıza ve bakım sayfalarını görüntüleyecek yetki ile kullanıcı oluşturulmasını rica ederim.
1.	Oktay Ertuğrul: oktay.ertugrul@zorlu.com (RES, HES, GES, Termik Santraller Grup Müdürü)
2.	Murat Şimşek: murat.simsek@zorlu.com (RES, HES, GES, Termik Santraller İşletmeler Müdürü)
3.	Ahmet Yılmaz: ahmet.yilmaz@zorlu.com (RES, HES, GES, Termik Santraller Bakım Müdürü)
</v>
          </cell>
          <cell r="F92" t="str">
            <v>June 23, 2022</v>
          </cell>
          <cell r="H92">
            <v>64</v>
          </cell>
          <cell r="K92" t="str">
            <v>Ergun Bağcı, Fulya Bıçak MUŞTU,</v>
          </cell>
          <cell r="L92" t="str">
            <v>Elif Ceyhan, Fulya Bıçak MUŞTU,</v>
          </cell>
          <cell r="M92" t="str">
            <v>Zorlu Enerji Elektrik Üretim A.Ş.</v>
          </cell>
          <cell r="N92" t="str">
            <v>1.0</v>
          </cell>
        </row>
        <row r="93">
          <cell r="A93">
            <v>1203229</v>
          </cell>
          <cell r="B93" t="str">
            <v>Açık</v>
          </cell>
          <cell r="C93" t="str">
            <v>Elif Ceyhan</v>
          </cell>
          <cell r="D93" t="str">
            <v>Fulya Bıçak MUŞTU, Elif Ceyhan</v>
          </cell>
          <cell r="E93" t="str">
            <v>optimizasyon portalinden, enerji kokpit mobil uygulamasına gönderilen tüm servislerde kullanılan date/time kullanılan servislerden gönderilen datanın tek tipte gönderildiğinden emin olunması ve değişiklik gösteren tiptekiler için geliştirme yapılmasını rica ederim.</v>
          </cell>
          <cell r="F93" t="str">
            <v>June 23, 2022</v>
          </cell>
          <cell r="H93">
            <v>64</v>
          </cell>
          <cell r="K93" t="str">
            <v>Ergun Bağcı, Fulya Bıçak MUŞTU,</v>
          </cell>
          <cell r="L93" t="str">
            <v>Elif Ceyhan, Fulya Bıçak MUŞTU,</v>
          </cell>
          <cell r="M93" t="str">
            <v>Zorlu Enerji Elektrik Üretim A.Ş.</v>
          </cell>
        </row>
        <row r="94">
          <cell r="A94">
            <v>1203383</v>
          </cell>
          <cell r="B94" t="str">
            <v>Açık</v>
          </cell>
          <cell r="C94" t="str">
            <v>Kenan Bayaz</v>
          </cell>
          <cell r="D94" t="str">
            <v>Fulya Bıçak MUŞTU, Elif Ceyhan</v>
          </cell>
          <cell r="E94" t="str">
            <v>Electrip mobil uygulamasının VPN siz çalışacak şekilde gerekli sunucu ve network işlemlerinin yapılması</v>
          </cell>
          <cell r="F94" t="str">
            <v>June 24, 2022</v>
          </cell>
          <cell r="H94">
            <v>63</v>
          </cell>
          <cell r="K94" t="str">
            <v>Ergun Bağcı, Fulya Bıçak MUŞTU,</v>
          </cell>
          <cell r="L94" t="str">
            <v>Elif Ceyhan, Fulya Bıçak MUŞTU,</v>
          </cell>
          <cell r="M94" t="str">
            <v>Zorlu Elek. Enerjisi İth. İhr. ve Toptan Tic. A.Ş.</v>
          </cell>
        </row>
        <row r="95">
          <cell r="A95">
            <v>1215628</v>
          </cell>
          <cell r="B95" t="str">
            <v>Açık</v>
          </cell>
          <cell r="C95" t="str">
            <v>Elif Ceyhan</v>
          </cell>
          <cell r="D95" t="str">
            <v>Fulya Bıçak MUŞTU, Elif Ceyhan</v>
          </cell>
          <cell r="E95" t="str">
            <v xml:space="preserve">Arıza ve Bakım servislerinde olması istenilen santralleri aşağıda listeliyorum. 
Termik Santraller listesinde bulunan “Yalova” santrali artık yokmuş, üretim servislerinden de Yalovayı kaldırabilir misiniz lütfen?
Termik Santraller:
•	Bursa
•	Lüleburgaz
Hidro Santraller:
•	Beyköy
•	Ataköy
•	Çıldır
•	İkizdere
•	Mercan
•	Tercan 
•	Kuzgun
Jeotermal Santraller:
•	Kızıldere 3
•	Kızıldere 2
•	Kızıldere 1
•	Alaşehir
Rüzgar Santral:
•	Rotor
</v>
          </cell>
          <cell r="F95" t="str">
            <v>July 5, 2022</v>
          </cell>
          <cell r="H95">
            <v>52</v>
          </cell>
          <cell r="K95" t="str">
            <v>Ergun Bağcı, Fulya Bıçak MUŞTU,</v>
          </cell>
          <cell r="L95" t="str">
            <v>Elif Ceyhan, Fulya Bıçak MUŞTU,</v>
          </cell>
          <cell r="M95" t="str">
            <v>Zorlu Enerji Elektrik Üretim A.Ş.</v>
          </cell>
          <cell r="N95" t="str">
            <v>1.0</v>
          </cell>
        </row>
        <row r="96">
          <cell r="A96">
            <v>1215724</v>
          </cell>
          <cell r="B96" t="str">
            <v>Açık</v>
          </cell>
          <cell r="C96" t="str">
            <v>Elif Ceyhan</v>
          </cell>
          <cell r="D96" t="str">
            <v>Fulya Bıçak MUŞTU, Elif Ceyhan</v>
          </cell>
          <cell r="E96" t="str">
            <v>Lüleburgaz Santrali verilerinin anlık üretim ve üretim servislerinden kaldırılmasını rica ederim</v>
          </cell>
          <cell r="F96" t="str">
            <v>July 5, 2022</v>
          </cell>
          <cell r="H96">
            <v>52</v>
          </cell>
          <cell r="K96" t="str">
            <v>Ergun Bağcı, Fulya Bıçak MUŞTU,</v>
          </cell>
          <cell r="L96" t="str">
            <v>Elif Ceyhan, Fulya Bıçak MUŞTU,</v>
          </cell>
          <cell r="M96" t="str">
            <v>Zorlu Enerji Elektrik Üretim A.Ş.</v>
          </cell>
        </row>
        <row r="97">
          <cell r="A97">
            <v>1217112</v>
          </cell>
          <cell r="B97" t="str">
            <v>Açık</v>
          </cell>
          <cell r="C97" t="str">
            <v>Elif Ceyhan</v>
          </cell>
          <cell r="D97" t="str">
            <v>Fulya Bıçak MUŞTU, Elif Ceyhan</v>
          </cell>
          <cell r="E97" t="str">
            <v xml:space="preserve">https://www.tcmb.gov.tr/wps/wcm/connect/tr/tcmb+tr/main+page+site+area/bugun   adresinden Optimizasyon portaline link: http://192.168.1.90:83/ dolar kurunun saatlik olarak alınabileceği bir servis açılmasını rica ederim.
</v>
          </cell>
          <cell r="F97" t="str">
            <v>July 19, 2022</v>
          </cell>
          <cell r="H97">
            <v>38</v>
          </cell>
          <cell r="K97" t="str">
            <v>Ergun Bağcı, Fulya Bıçak MUŞTU,</v>
          </cell>
          <cell r="L97" t="str">
            <v>Elif Ceyhan, Fulya Bıçak MUŞTU,</v>
          </cell>
          <cell r="M97" t="str">
            <v>Zorlu Enerji Elektrik Üretim A.Ş.</v>
          </cell>
        </row>
        <row r="98">
          <cell r="A98">
            <v>1218029</v>
          </cell>
          <cell r="B98" t="str">
            <v>Açık</v>
          </cell>
          <cell r="C98" t="str">
            <v>Elif Ceyhan</v>
          </cell>
          <cell r="D98" t="str">
            <v>Fulya Bıçak MUŞTU, Elif Ceyhan</v>
          </cell>
          <cell r="E98" t="str">
            <v>üretim ve tüketim servislerinde gerçekleşmeyen (geleceğe yönelik) değerlerin gönderilmemesi</v>
          </cell>
          <cell r="F98" t="str">
            <v>July 21, 2022</v>
          </cell>
          <cell r="H98">
            <v>36</v>
          </cell>
          <cell r="K98" t="str">
            <v>Ergun Bağcı, Fulya Bıçak MUŞTU,</v>
          </cell>
          <cell r="L98" t="str">
            <v>Elif Ceyhan, Fulya Bıçak MUŞTU,</v>
          </cell>
          <cell r="M98" t="str">
            <v>Zorlu Enerji Elektrik Üretim A.Ş.</v>
          </cell>
          <cell r="N98" t="str">
            <v>24.0</v>
          </cell>
        </row>
        <row r="99">
          <cell r="A99">
            <v>1224630</v>
          </cell>
          <cell r="B99" t="str">
            <v>Açık</v>
          </cell>
          <cell r="C99" t="str">
            <v>Elif Ceyhan</v>
          </cell>
          <cell r="D99" t="str">
            <v>Fulya Bıçak MUŞTU, Elif Ceyhan</v>
          </cell>
          <cell r="E99" t="str">
            <v>Electrip projesi filo yönetimi programı için yardımınızı rica ederim.</v>
          </cell>
          <cell r="F99" t="str">
            <v>August 25, 2022</v>
          </cell>
          <cell r="H99">
            <v>1</v>
          </cell>
          <cell r="K99" t="str">
            <v>Ergun Bağcı, Fulya Bıçak MUŞTU,</v>
          </cell>
          <cell r="L99" t="str">
            <v>Elif Ceyhan, Fulya Bıçak MUŞTU,</v>
          </cell>
          <cell r="M99" t="str">
            <v>Zorlu Enerji Elektrik Üretim A.Ş.</v>
          </cell>
        </row>
        <row r="100">
          <cell r="A100">
            <v>1224794</v>
          </cell>
          <cell r="B100" t="str">
            <v>Açık</v>
          </cell>
          <cell r="C100" t="str">
            <v>Elif Ceyhan</v>
          </cell>
          <cell r="D100" t="str">
            <v>Fulya Bıçak MUŞTU, Elif Ceyhan</v>
          </cell>
          <cell r="E100" t="str">
            <v>Zorlu Enerji Yönetim Uygulaması özelinde MSP loglarınnın incelenmesi, MSP servisi kapatıldığı halde mobil uygulama bu kullanıcılara erişebilmektedir. nedeninin tespit edilip kullanıcı erişiminin kesilmesi gerekmektedir.</v>
          </cell>
          <cell r="F100" t="str">
            <v>August 25, 2022</v>
          </cell>
          <cell r="H100">
            <v>1</v>
          </cell>
          <cell r="K100" t="str">
            <v>Fulya Bıçak MUŞTU,</v>
          </cell>
          <cell r="L100" t="str">
            <v>Elif Ceyhan, Fulya Bıçak MUŞTU,</v>
          </cell>
          <cell r="M100" t="str">
            <v>Zorlu Enerji Dağıtım A.Ş</v>
          </cell>
        </row>
        <row r="101">
          <cell r="A101">
            <v>1224811</v>
          </cell>
          <cell r="B101" t="str">
            <v>Açık</v>
          </cell>
          <cell r="C101" t="str">
            <v>Elif Ceyhan</v>
          </cell>
          <cell r="D101" t="str">
            <v>Fulya Bıçak MUŞTU, Elif Ceyhan</v>
          </cell>
          <cell r="E101" t="str">
            <v xml:space="preserve">MSP kullanıcıların son 2 aylık raporu iletilmesini rica ederim. Rapor incelendikten sonra uygulama özelindeki tüm MSP kullanıcıların silinmesi gerekmektedir. 
</v>
          </cell>
          <cell r="F101" t="str">
            <v>August 25, 2022</v>
          </cell>
          <cell r="H101">
            <v>1</v>
          </cell>
          <cell r="K101" t="str">
            <v>Ergun Bağcı, Fulya Bıçak MUŞTU,</v>
          </cell>
          <cell r="L101" t="str">
            <v>Elif Ceyhan, Fulya Bıçak MUŞTU,</v>
          </cell>
          <cell r="M101" t="str">
            <v>Zorlu Enerji Elektrik Üretim A.Ş.</v>
          </cell>
        </row>
        <row r="102">
          <cell r="A102">
            <v>1171874</v>
          </cell>
          <cell r="B102" t="str">
            <v>Kapalı</v>
          </cell>
          <cell r="C102" t="str">
            <v>Burcu Büyükdağ</v>
          </cell>
          <cell r="D102" t="str">
            <v>Fulya Bıçak MUŞTU, Ece Aksen</v>
          </cell>
          <cell r="E102" t="str">
            <v>SAP de, SNI gelen kokopitimize düşen faturaların, aynı gün içerisinde "şirket kodu-VKN-İlgili kişi" olarak vereceğimiz tablodaki ilgili kişiye mail olarak iletilmesini istiyoruz. SAP üzerinden yapılabilir mi?</v>
          </cell>
          <cell r="F102" t="str">
            <v>January 3, 2022</v>
          </cell>
          <cell r="G102" t="str">
            <v>April 27, 2022</v>
          </cell>
          <cell r="H102">
            <v>114</v>
          </cell>
          <cell r="I102" t="str">
            <v>Talep iptal edildi.</v>
          </cell>
          <cell r="K102" t="str">
            <v>Ergun Bağcı, Fulya Bıçak MUŞTU,</v>
          </cell>
          <cell r="L102" t="str">
            <v>Ece Aksen, Fulya Bıçak MUŞTU,</v>
          </cell>
          <cell r="M102" t="str">
            <v>Zorlu Enerji Elektrik Üretim A.Ş.</v>
          </cell>
        </row>
        <row r="103">
          <cell r="A103">
            <v>1193141</v>
          </cell>
          <cell r="B103" t="str">
            <v>Kapalı</v>
          </cell>
          <cell r="C103" t="str">
            <v>Ece Aksen</v>
          </cell>
          <cell r="D103" t="str">
            <v>Fulya Bıçak MUŞTU, Ece Aksen</v>
          </cell>
          <cell r="E103" t="str">
            <v xml:space="preserve">Robusta Scheduler da tamamlanmış Rpa süreçleri için erişim yetkisi talep ediyorum. Erişimim olmayan süreçler: BTV Rotor Raporu, Personel Mutabakat, Türk Telekom Girişleri, SRM Bütçe Aşım Raporu, Sipariş Oluşturma, Gelir Gider Tahahkkuk Süreci, 1016 ISU Karşılık Süreci_Faz1,1016 Dağıtım Bedeli Karşılık Süreci, ZES Stok Raporu, ZES HGS Banka Giriş Süreci
</v>
          </cell>
          <cell r="F103" t="str">
            <v>April 25, 2022</v>
          </cell>
          <cell r="G103" t="str">
            <v>April 26, 2022</v>
          </cell>
          <cell r="H103">
            <v>1</v>
          </cell>
          <cell r="K103" t="str">
            <v>Ergun Bağcı, Fulya Bıçak MUŞTU,</v>
          </cell>
          <cell r="L103" t="str">
            <v>Ece Aksen, Fulya Bıçak MUŞTU,</v>
          </cell>
          <cell r="M103" t="str">
            <v>Zorlu Enerji Elektrik Üretim A.Ş.</v>
          </cell>
        </row>
        <row r="104">
          <cell r="A104">
            <v>1193802</v>
          </cell>
          <cell r="B104" t="str">
            <v>Açık</v>
          </cell>
          <cell r="C104" t="str">
            <v>Ece Aksen</v>
          </cell>
          <cell r="D104" t="str">
            <v>Fulya Bıçak MUŞTU, Ece Aksen</v>
          </cell>
          <cell r="E104" t="str">
            <v>Ayça Aktaş'ın destek aktivitelerinin girişi için açılan taleptir.</v>
          </cell>
          <cell r="F104" t="str">
            <v>April 27, 2022</v>
          </cell>
          <cell r="H104">
            <v>121</v>
          </cell>
          <cell r="K104" t="str">
            <v>Ergun Bağcı, Fulya Bıçak MUŞTU,</v>
          </cell>
          <cell r="L104" t="str">
            <v>Ece Aksen, Fulya Bıçak MUŞTU,</v>
          </cell>
          <cell r="M104" t="str">
            <v>ZES Dijital Ticaret A.Ş.</v>
          </cell>
          <cell r="N104">
            <v>44692</v>
          </cell>
        </row>
        <row r="105">
          <cell r="A105">
            <v>1194588</v>
          </cell>
          <cell r="B105" t="str">
            <v>Açık</v>
          </cell>
          <cell r="C105" t="str">
            <v>Burak Can</v>
          </cell>
          <cell r="D105" t="str">
            <v>Fulya Bıçak MUŞTU, Ece Aksen</v>
          </cell>
          <cell r="E105" t="str">
            <v>Production ortamınında ödeme istekleri kontrol gerekli statüsünde kalıyor. Tekrar kontrol edildiğinde de başarısız olarak göründü.</v>
          </cell>
          <cell r="F105" t="str">
            <v>May 5, 2022</v>
          </cell>
          <cell r="H105">
            <v>113</v>
          </cell>
          <cell r="K105" t="str">
            <v>Ergun Bağcı, Fulya Bıçak MUŞTU,</v>
          </cell>
          <cell r="L105" t="str">
            <v>Ece Aksen, Fulya Bıçak MUŞTU,</v>
          </cell>
          <cell r="M105" t="str">
            <v>Zorlu Enerji Elektrik Üretim A.Ş.</v>
          </cell>
        </row>
        <row r="106">
          <cell r="A106">
            <v>1200452</v>
          </cell>
          <cell r="B106" t="str">
            <v>Açık</v>
          </cell>
          <cell r="C106" t="str">
            <v>Sevtap Sevgili</v>
          </cell>
          <cell r="D106" t="str">
            <v>Fulya Bıçak MUŞTU, Ece Aksen</v>
          </cell>
          <cell r="E106" t="str">
            <v>Merhaba, Robusta Orhectrator için yetki rica ederim.</v>
          </cell>
          <cell r="F106" t="str">
            <v>June 7, 2022</v>
          </cell>
          <cell r="H106">
            <v>80</v>
          </cell>
          <cell r="K106" t="str">
            <v>Ergun Bağcı, Fulya Bıçak MUŞTU,</v>
          </cell>
          <cell r="L106" t="str">
            <v>Ece Aksen, Fulya Bıçak MUŞTU,</v>
          </cell>
          <cell r="M106" t="str">
            <v>Zorlu Elek. Enerjisi İth. İhr. ve Toptan Tic. A.Ş.</v>
          </cell>
        </row>
        <row r="107">
          <cell r="A107">
            <v>1201947</v>
          </cell>
          <cell r="B107" t="str">
            <v>Açık</v>
          </cell>
          <cell r="C107" t="str">
            <v>Bengü Ayaz</v>
          </cell>
          <cell r="D107" t="str">
            <v>Fulya Bıçak MUŞTU, Ece Aksen</v>
          </cell>
          <cell r="E107" t="str">
            <v xml:space="preserve">Merhaba,
Elektrikli araçş şarj istasyon ağı markamızın web sitesindeki pazarlama çerezleri için son değişikliği yayına canlıya alıp testi kapatabilir misiniz?
teşekkürler,
</v>
          </cell>
          <cell r="F107" t="str">
            <v>June 16, 2022</v>
          </cell>
          <cell r="H107">
            <v>71</v>
          </cell>
          <cell r="K107" t="str">
            <v>Ergun Bağcı, Fulya Bıçak MUŞTU,</v>
          </cell>
          <cell r="L107" t="str">
            <v>Ece Aksen, Fulya Bıçak MUŞTU,</v>
          </cell>
          <cell r="M107" t="str">
            <v>Zorlu Elek. Enerjisi İth. İhr. ve Toptan Tic. A.Ş.</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0"/>
  <sheetViews>
    <sheetView topLeftCell="J1" zoomScale="82" zoomScaleNormal="82" workbookViewId="0">
      <selection activeCell="R6" sqref="R6"/>
    </sheetView>
  </sheetViews>
  <sheetFormatPr defaultRowHeight="17.5" customHeight="1" x14ac:dyDescent="0.35"/>
  <cols>
    <col min="1" max="1" width="8.7265625" style="5"/>
    <col min="2" max="2" width="23.36328125" style="5" customWidth="1"/>
    <col min="3" max="4" width="8.7265625" style="5"/>
    <col min="5" max="5" width="37.81640625" style="5" customWidth="1"/>
    <col min="6" max="6" width="8.7265625" style="5"/>
    <col min="7" max="7" width="21.7265625" style="5" customWidth="1"/>
    <col min="8" max="11" width="8.7265625" style="5"/>
    <col min="12" max="14" width="19.36328125" style="5" customWidth="1"/>
    <col min="15" max="15" width="15.1796875" style="5" customWidth="1"/>
    <col min="16" max="16" width="32.90625" style="5" customWidth="1"/>
    <col min="17" max="17" width="15.26953125" style="5" customWidth="1"/>
    <col min="18" max="16384" width="8.7265625" style="5"/>
  </cols>
  <sheetData>
    <row r="1" spans="1:17" ht="20" customHeight="1" x14ac:dyDescent="0.35">
      <c r="A1" s="1" t="s">
        <v>0</v>
      </c>
      <c r="B1" s="2" t="s">
        <v>1</v>
      </c>
      <c r="C1" s="1" t="s">
        <v>2</v>
      </c>
      <c r="D1" s="2" t="s">
        <v>3</v>
      </c>
      <c r="E1" s="2" t="s">
        <v>4</v>
      </c>
      <c r="F1" s="1" t="s">
        <v>5</v>
      </c>
      <c r="G1" s="2" t="s">
        <v>6</v>
      </c>
      <c r="H1" s="2" t="s">
        <v>7</v>
      </c>
      <c r="I1" s="2" t="s">
        <v>8</v>
      </c>
      <c r="J1" s="1" t="s">
        <v>9</v>
      </c>
      <c r="K1" s="2" t="s">
        <v>10</v>
      </c>
      <c r="L1" s="2" t="s">
        <v>11</v>
      </c>
      <c r="M1" s="2" t="s">
        <v>12</v>
      </c>
      <c r="N1" s="2" t="s">
        <v>13</v>
      </c>
      <c r="O1" s="3" t="s">
        <v>16</v>
      </c>
      <c r="P1" s="3" t="s">
        <v>19</v>
      </c>
      <c r="Q1" s="4" t="s">
        <v>20</v>
      </c>
    </row>
    <row r="2" spans="1:17" ht="17.5" customHeight="1" x14ac:dyDescent="0.35">
      <c r="A2" s="6">
        <v>1201947</v>
      </c>
      <c r="B2" s="6" t="s">
        <v>21</v>
      </c>
      <c r="C2" s="6" t="s">
        <v>22</v>
      </c>
      <c r="D2" s="6" t="s">
        <v>23</v>
      </c>
      <c r="E2" s="6" t="s">
        <v>24</v>
      </c>
      <c r="F2" s="6" t="s">
        <v>25</v>
      </c>
      <c r="G2" s="6" t="s">
        <v>26</v>
      </c>
      <c r="H2" s="7">
        <v>44728</v>
      </c>
      <c r="I2" s="6"/>
      <c r="J2" s="6" t="s">
        <v>27</v>
      </c>
      <c r="K2" s="6"/>
      <c r="L2" s="6" t="s">
        <v>28</v>
      </c>
      <c r="M2" s="6" t="s">
        <v>29</v>
      </c>
      <c r="N2" s="6" t="s">
        <v>30</v>
      </c>
      <c r="O2" s="5">
        <f>VLOOKUP(A2,[1]Tableu_Data_Revize!$A$2:$N$107,8,FALSE)</f>
        <v>71</v>
      </c>
      <c r="P2" s="5" t="str">
        <f>VLOOKUP(A2,[1]Tableu_Data_Revize!$A$2:$N$107,11,FALSE)</f>
        <v>Ergun Bağcı, Fulya Bıçak MUŞTU,</v>
      </c>
      <c r="Q2" s="5" t="str">
        <f>VLOOKUP(A2,[1]Tableu_Data_Revize!$A$2:$N$107,2,FALSE)</f>
        <v>Açık</v>
      </c>
    </row>
    <row r="3" spans="1:17" ht="17.5" customHeight="1" x14ac:dyDescent="0.35">
      <c r="A3" s="6">
        <v>1200452</v>
      </c>
      <c r="B3" s="6" t="s">
        <v>31</v>
      </c>
      <c r="C3" s="6" t="s">
        <v>32</v>
      </c>
      <c r="D3" s="6" t="s">
        <v>23</v>
      </c>
      <c r="E3" s="6" t="s">
        <v>24</v>
      </c>
      <c r="F3" s="6" t="s">
        <v>33</v>
      </c>
      <c r="G3" s="6" t="s">
        <v>34</v>
      </c>
      <c r="H3" s="7">
        <v>44719</v>
      </c>
      <c r="I3" s="6"/>
      <c r="J3" s="6" t="s">
        <v>27</v>
      </c>
      <c r="K3" s="6"/>
      <c r="L3" s="6"/>
      <c r="M3" s="6"/>
      <c r="N3" s="6"/>
      <c r="O3" s="5">
        <f>VLOOKUP(A3,[1]Tableu_Data_Revize!$A$2:$N$107,8,FALSE)</f>
        <v>80</v>
      </c>
      <c r="P3" s="5" t="str">
        <f>VLOOKUP(A3,[1]Tableu_Data_Revize!$A$2:$N$107,11,FALSE)</f>
        <v>Ergun Bağcı, Fulya Bıçak MUŞTU,</v>
      </c>
      <c r="Q3" s="5" t="str">
        <f>VLOOKUP(A3,[1]Tableu_Data_Revize!$A$2:$N$107,2,FALSE)</f>
        <v>Açık</v>
      </c>
    </row>
    <row r="4" spans="1:17" ht="17.5" customHeight="1" x14ac:dyDescent="0.35">
      <c r="A4" s="6">
        <v>1194588</v>
      </c>
      <c r="B4" s="6" t="s">
        <v>21</v>
      </c>
      <c r="C4" s="6" t="s">
        <v>35</v>
      </c>
      <c r="D4" s="6" t="s">
        <v>23</v>
      </c>
      <c r="E4" s="6" t="s">
        <v>36</v>
      </c>
      <c r="F4" s="6" t="s">
        <v>37</v>
      </c>
      <c r="G4" s="6" t="s">
        <v>26</v>
      </c>
      <c r="H4" s="7">
        <v>44686</v>
      </c>
      <c r="I4" s="6"/>
      <c r="J4" s="6" t="s">
        <v>27</v>
      </c>
      <c r="K4" s="6"/>
      <c r="L4" s="6" t="s">
        <v>38</v>
      </c>
      <c r="M4" s="6" t="s">
        <v>39</v>
      </c>
      <c r="N4" s="6" t="s">
        <v>40</v>
      </c>
      <c r="O4" s="5">
        <f>VLOOKUP(A4,[1]Tableu_Data_Revize!$A$2:$N$107,8,FALSE)</f>
        <v>113</v>
      </c>
      <c r="P4" s="5" t="str">
        <f>VLOOKUP(A4,[1]Tableu_Data_Revize!$A$2:$N$107,11,FALSE)</f>
        <v>Ergun Bağcı, Fulya Bıçak MUŞTU,</v>
      </c>
      <c r="Q4" s="5" t="str">
        <f>VLOOKUP(A4,[1]Tableu_Data_Revize!$A$2:$N$107,2,FALSE)</f>
        <v>Açık</v>
      </c>
    </row>
    <row r="5" spans="1:17" ht="17.5" customHeight="1" x14ac:dyDescent="0.35">
      <c r="A5" s="6">
        <v>1193802</v>
      </c>
      <c r="B5" s="6" t="s">
        <v>21</v>
      </c>
      <c r="C5" s="6" t="s">
        <v>41</v>
      </c>
      <c r="D5" s="6" t="s">
        <v>23</v>
      </c>
      <c r="E5" s="6" t="s">
        <v>42</v>
      </c>
      <c r="F5" s="6" t="s">
        <v>43</v>
      </c>
      <c r="G5" s="6" t="s">
        <v>26</v>
      </c>
      <c r="H5" s="7">
        <v>44678</v>
      </c>
      <c r="I5" s="6"/>
      <c r="J5" s="6" t="s">
        <v>27</v>
      </c>
      <c r="K5" s="6">
        <v>11.5</v>
      </c>
      <c r="L5" s="6" t="s">
        <v>44</v>
      </c>
      <c r="M5" s="6" t="s">
        <v>39</v>
      </c>
      <c r="N5" s="6" t="s">
        <v>45</v>
      </c>
      <c r="O5" s="5">
        <f>VLOOKUP(A5,[1]Tableu_Data_Revize!$A$2:$N$107,8,FALSE)</f>
        <v>121</v>
      </c>
      <c r="P5" s="5" t="str">
        <f>VLOOKUP(A5,[1]Tableu_Data_Revize!$A$2:$N$107,11,FALSE)</f>
        <v>Ergun Bağcı, Fulya Bıçak MUŞTU,</v>
      </c>
      <c r="Q5" s="5" t="str">
        <f>VLOOKUP(A5,[1]Tableu_Data_Revize!$A$2:$N$107,2,FALSE)</f>
        <v>Açık</v>
      </c>
    </row>
    <row r="6" spans="1:17" ht="17.5" customHeight="1" x14ac:dyDescent="0.35">
      <c r="A6" s="6">
        <v>1193141</v>
      </c>
      <c r="B6" s="6" t="s">
        <v>31</v>
      </c>
      <c r="C6" s="6" t="s">
        <v>46</v>
      </c>
      <c r="D6" s="6" t="s">
        <v>23</v>
      </c>
      <c r="E6" s="6" t="s">
        <v>36</v>
      </c>
      <c r="F6" s="6" t="s">
        <v>43</v>
      </c>
      <c r="G6" s="6" t="s">
        <v>47</v>
      </c>
      <c r="H6" s="7">
        <v>44676</v>
      </c>
      <c r="I6" s="7">
        <v>44677</v>
      </c>
      <c r="J6" s="6" t="s">
        <v>27</v>
      </c>
      <c r="K6" s="6"/>
      <c r="L6" s="6"/>
      <c r="M6" s="6"/>
      <c r="N6" s="6"/>
      <c r="O6" s="5">
        <f>VLOOKUP(A6,[1]Tableu_Data_Revize!$A$2:$N$107,8,FALSE)</f>
        <v>1</v>
      </c>
      <c r="P6" s="5" t="str">
        <f>VLOOKUP(A6,[1]Tableu_Data_Revize!$A$2:$N$107,11,FALSE)</f>
        <v>Ergun Bağcı, Fulya Bıçak MUŞTU,</v>
      </c>
      <c r="Q6" s="5" t="str">
        <f>VLOOKUP(A6,[1]Tableu_Data_Revize!$A$2:$N$107,2,FALSE)</f>
        <v>Kapalı</v>
      </c>
    </row>
    <row r="7" spans="1:17" ht="17.5" customHeight="1" x14ac:dyDescent="0.35">
      <c r="A7" s="6">
        <v>1192651</v>
      </c>
      <c r="B7" s="6" t="s">
        <v>21</v>
      </c>
      <c r="C7" s="6" t="s">
        <v>48</v>
      </c>
      <c r="D7" s="6" t="s">
        <v>23</v>
      </c>
      <c r="E7" s="6" t="s">
        <v>36</v>
      </c>
      <c r="F7" s="6" t="s">
        <v>43</v>
      </c>
      <c r="G7" s="6" t="s">
        <v>47</v>
      </c>
      <c r="H7" s="7">
        <v>44672</v>
      </c>
      <c r="I7" s="7">
        <v>44686</v>
      </c>
      <c r="J7" s="6" t="s">
        <v>49</v>
      </c>
      <c r="K7" s="6">
        <v>1</v>
      </c>
      <c r="L7" s="6" t="s">
        <v>28</v>
      </c>
      <c r="M7" s="6" t="s">
        <v>50</v>
      </c>
      <c r="N7" s="6" t="s">
        <v>30</v>
      </c>
      <c r="O7" s="5">
        <f>VLOOKUP(A7,[1]Tableu_Data_Revize!$A$2:$N$107,8,FALSE)</f>
        <v>14</v>
      </c>
      <c r="P7" s="5" t="str">
        <f>VLOOKUP(A7,[1]Tableu_Data_Revize!$A$2:$N$107,11,FALSE)</f>
        <v>Ergun Bağcı, Fulya Bıçak MUŞTU,</v>
      </c>
      <c r="Q7" s="5" t="str">
        <f>VLOOKUP(A7,[1]Tableu_Data_Revize!$A$2:$N$107,2,FALSE)</f>
        <v>Kapalı</v>
      </c>
    </row>
    <row r="8" spans="1:17" ht="17.5" customHeight="1" x14ac:dyDescent="0.35">
      <c r="A8" s="6">
        <v>1192383</v>
      </c>
      <c r="B8" s="6" t="s">
        <v>21</v>
      </c>
      <c r="C8" s="6" t="s">
        <v>51</v>
      </c>
      <c r="D8" s="6" t="s">
        <v>23</v>
      </c>
      <c r="E8" s="6" t="s">
        <v>36</v>
      </c>
      <c r="F8" s="6" t="s">
        <v>37</v>
      </c>
      <c r="G8" s="6" t="s">
        <v>47</v>
      </c>
      <c r="H8" s="7">
        <v>44671</v>
      </c>
      <c r="I8" s="7">
        <v>44676</v>
      </c>
      <c r="J8" s="6" t="s">
        <v>49</v>
      </c>
      <c r="K8" s="6">
        <v>0.5</v>
      </c>
      <c r="L8" s="6" t="s">
        <v>44</v>
      </c>
      <c r="M8" s="6" t="s">
        <v>39</v>
      </c>
      <c r="N8" s="6" t="s">
        <v>45</v>
      </c>
      <c r="O8" s="5">
        <f>VLOOKUP(A8,[1]Tableu_Data_Revize!$A$2:$N$107,8,FALSE)</f>
        <v>5</v>
      </c>
      <c r="P8" s="5" t="str">
        <f>VLOOKUP(A8,[1]Tableu_Data_Revize!$A$2:$N$107,11,FALSE)</f>
        <v>Ergun Bağcı, Fulya Bıçak MUŞTU,</v>
      </c>
      <c r="Q8" s="5" t="str">
        <f>VLOOKUP(A8,[1]Tableu_Data_Revize!$A$2:$N$107,2,FALSE)</f>
        <v>Kapalı</v>
      </c>
    </row>
    <row r="9" spans="1:17" ht="17.5" customHeight="1" x14ac:dyDescent="0.35">
      <c r="A9" s="6">
        <v>1192222</v>
      </c>
      <c r="B9" s="6" t="s">
        <v>21</v>
      </c>
      <c r="C9" s="6" t="s">
        <v>52</v>
      </c>
      <c r="D9" s="6" t="s">
        <v>23</v>
      </c>
      <c r="E9" s="6" t="s">
        <v>24</v>
      </c>
      <c r="F9" s="6" t="s">
        <v>53</v>
      </c>
      <c r="G9" s="6" t="s">
        <v>47</v>
      </c>
      <c r="H9" s="7">
        <v>44670</v>
      </c>
      <c r="I9" s="7">
        <v>44790</v>
      </c>
      <c r="J9" s="6" t="s">
        <v>49</v>
      </c>
      <c r="K9" s="6"/>
      <c r="L9" s="6" t="s">
        <v>38</v>
      </c>
      <c r="M9" s="6" t="s">
        <v>39</v>
      </c>
      <c r="N9" s="6" t="s">
        <v>54</v>
      </c>
      <c r="O9" s="5">
        <f>VLOOKUP(A9,[1]Tableu_Data_Revize!$A$2:$N$107,8,FALSE)</f>
        <v>120</v>
      </c>
      <c r="P9" s="5" t="str">
        <f>VLOOKUP(A9,[1]Tableu_Data_Revize!$A$2:$N$107,11,FALSE)</f>
        <v>Ergun Bağcı, Fulya Bıçak MUŞTU,</v>
      </c>
      <c r="Q9" s="5" t="str">
        <f>VLOOKUP(A9,[1]Tableu_Data_Revize!$A$2:$N$107,2,FALSE)</f>
        <v>Kapalı</v>
      </c>
    </row>
    <row r="10" spans="1:17" ht="17.5" customHeight="1" x14ac:dyDescent="0.35">
      <c r="A10" s="6">
        <v>1187102</v>
      </c>
      <c r="B10" s="6" t="s">
        <v>21</v>
      </c>
      <c r="C10" s="6" t="s">
        <v>55</v>
      </c>
      <c r="D10" s="6" t="s">
        <v>23</v>
      </c>
      <c r="E10" s="6" t="s">
        <v>56</v>
      </c>
      <c r="F10" s="6" t="s">
        <v>43</v>
      </c>
      <c r="G10" s="6" t="s">
        <v>26</v>
      </c>
      <c r="H10" s="7">
        <v>44645</v>
      </c>
      <c r="I10" s="6"/>
      <c r="J10" s="6" t="s">
        <v>49</v>
      </c>
      <c r="K10" s="6">
        <v>29.5</v>
      </c>
      <c r="L10" s="6" t="s">
        <v>44</v>
      </c>
      <c r="M10" s="6" t="s">
        <v>50</v>
      </c>
      <c r="N10" s="6" t="s">
        <v>57</v>
      </c>
      <c r="O10" s="5">
        <f>VLOOKUP(A10,[1]Tableu_Data_Revize!$A$2:$N$107,8,FALSE)</f>
        <v>154</v>
      </c>
      <c r="P10" s="5" t="str">
        <f>VLOOKUP(A10,[1]Tableu_Data_Revize!$A$2:$N$107,11,FALSE)</f>
        <v>Ergun Bağcı, Fulya Bıçak MUŞTU,</v>
      </c>
      <c r="Q10" s="5" t="str">
        <f>VLOOKUP(A10,[1]Tableu_Data_Revize!$A$2:$N$107,2,FALSE)</f>
        <v>Açık</v>
      </c>
    </row>
    <row r="11" spans="1:17" ht="17.5" customHeight="1" x14ac:dyDescent="0.35">
      <c r="A11" s="6">
        <v>1187101</v>
      </c>
      <c r="B11" s="6" t="s">
        <v>21</v>
      </c>
      <c r="C11" s="6" t="s">
        <v>58</v>
      </c>
      <c r="D11" s="6" t="s">
        <v>23</v>
      </c>
      <c r="E11" s="6" t="s">
        <v>56</v>
      </c>
      <c r="F11" s="6" t="s">
        <v>43</v>
      </c>
      <c r="G11" s="6" t="s">
        <v>26</v>
      </c>
      <c r="H11" s="7">
        <v>44645</v>
      </c>
      <c r="I11" s="6"/>
      <c r="J11" s="6" t="s">
        <v>49</v>
      </c>
      <c r="K11" s="6">
        <v>23.5</v>
      </c>
      <c r="L11" s="6" t="s">
        <v>44</v>
      </c>
      <c r="M11" s="6" t="s">
        <v>50</v>
      </c>
      <c r="N11" s="6" t="s">
        <v>57</v>
      </c>
      <c r="O11" s="5">
        <f>VLOOKUP(A11,[1]Tableu_Data_Revize!$A$2:$N$107,8,FALSE)</f>
        <v>154</v>
      </c>
      <c r="P11" s="5" t="str">
        <f>VLOOKUP(A11,[1]Tableu_Data_Revize!$A$2:$N$107,11,FALSE)</f>
        <v>Ergun Bağcı, Fulya Bıçak MUŞTU,</v>
      </c>
      <c r="Q11" s="5" t="str">
        <f>VLOOKUP(A11,[1]Tableu_Data_Revize!$A$2:$N$107,2,FALSE)</f>
        <v>Açık</v>
      </c>
    </row>
    <row r="12" spans="1:17" ht="17.5" customHeight="1" x14ac:dyDescent="0.35">
      <c r="A12" s="6">
        <v>1171874</v>
      </c>
      <c r="B12" s="6" t="s">
        <v>21</v>
      </c>
      <c r="C12" s="6" t="s">
        <v>59</v>
      </c>
      <c r="D12" s="6" t="s">
        <v>23</v>
      </c>
      <c r="E12" s="6" t="s">
        <v>36</v>
      </c>
      <c r="F12" s="6" t="s">
        <v>60</v>
      </c>
      <c r="G12" s="6" t="s">
        <v>47</v>
      </c>
      <c r="H12" s="7">
        <v>44564</v>
      </c>
      <c r="I12" s="7">
        <v>44678</v>
      </c>
      <c r="J12" s="6" t="s">
        <v>27</v>
      </c>
      <c r="K12" s="6"/>
      <c r="L12" s="6" t="s">
        <v>44</v>
      </c>
      <c r="M12" s="6" t="s">
        <v>61</v>
      </c>
      <c r="N12" s="6" t="s">
        <v>62</v>
      </c>
      <c r="O12" s="5">
        <f>VLOOKUP(A12,[1]Tableu_Data_Revize!$A$2:$N$107,8,FALSE)</f>
        <v>114</v>
      </c>
      <c r="P12" s="5" t="str">
        <f>VLOOKUP(A12,[1]Tableu_Data_Revize!$A$2:$N$107,11,FALSE)</f>
        <v>Ergun Bağcı, Fulya Bıçak MUŞTU,</v>
      </c>
      <c r="Q12" s="5" t="str">
        <f>VLOOKUP(A12,[1]Tableu_Data_Revize!$A$2:$N$107,2,FALSE)</f>
        <v>Kapalı</v>
      </c>
    </row>
    <row r="13" spans="1:17" ht="17.5" customHeight="1" x14ac:dyDescent="0.35">
      <c r="A13" s="6">
        <v>1177011</v>
      </c>
      <c r="B13" s="6" t="s">
        <v>21</v>
      </c>
      <c r="C13" s="6" t="s">
        <v>63</v>
      </c>
      <c r="D13" s="6" t="s">
        <v>23</v>
      </c>
      <c r="E13" s="6" t="s">
        <v>36</v>
      </c>
      <c r="F13" s="6" t="s">
        <v>64</v>
      </c>
      <c r="G13" s="6" t="s">
        <v>47</v>
      </c>
      <c r="H13" s="7">
        <v>44593</v>
      </c>
      <c r="I13" s="7">
        <v>44602</v>
      </c>
      <c r="J13" s="6" t="s">
        <v>65</v>
      </c>
      <c r="K13" s="6"/>
      <c r="L13" s="6"/>
      <c r="M13" s="6"/>
      <c r="N13" s="6"/>
      <c r="O13" s="5" t="e">
        <f>VLOOKUP(A13,[1]Tableu_Data_Revize!$A$2:$N$107,8,FALSE)</f>
        <v>#N/A</v>
      </c>
      <c r="P13" s="5" t="e">
        <f>VLOOKUP(A13,[1]Tableu_Data_Revize!$A$2:$N$107,11,FALSE)</f>
        <v>#N/A</v>
      </c>
      <c r="Q13" s="5" t="e">
        <f>VLOOKUP(A13,[1]Tableu_Data_Revize!$A$2:$N$107,2,FALSE)</f>
        <v>#N/A</v>
      </c>
    </row>
    <row r="14" spans="1:17" ht="17.5" customHeight="1" x14ac:dyDescent="0.35">
      <c r="A14" s="6">
        <v>1176225</v>
      </c>
      <c r="B14" s="6" t="s">
        <v>31</v>
      </c>
      <c r="C14" s="6" t="s">
        <v>66</v>
      </c>
      <c r="D14" s="6" t="s">
        <v>23</v>
      </c>
      <c r="E14" s="6" t="s">
        <v>24</v>
      </c>
      <c r="F14" s="6" t="s">
        <v>67</v>
      </c>
      <c r="G14" s="6" t="s">
        <v>47</v>
      </c>
      <c r="H14" s="7">
        <v>44588</v>
      </c>
      <c r="I14" s="7">
        <v>44588</v>
      </c>
      <c r="J14" s="6" t="s">
        <v>65</v>
      </c>
      <c r="K14" s="6"/>
      <c r="L14" s="6"/>
      <c r="M14" s="6"/>
      <c r="N14" s="6"/>
      <c r="O14" s="5" t="e">
        <f>VLOOKUP(A14,[1]Tableu_Data_Revize!$A$2:$N$107,8,FALSE)</f>
        <v>#N/A</v>
      </c>
      <c r="P14" s="5" t="e">
        <f>VLOOKUP(A14,[1]Tableu_Data_Revize!$A$2:$N$107,11,FALSE)</f>
        <v>#N/A</v>
      </c>
      <c r="Q14" s="5" t="e">
        <f>VLOOKUP(A14,[1]Tableu_Data_Revize!$A$2:$N$107,2,FALSE)</f>
        <v>#N/A</v>
      </c>
    </row>
    <row r="15" spans="1:17" ht="17.5" customHeight="1" x14ac:dyDescent="0.35">
      <c r="A15" s="6">
        <v>1173113</v>
      </c>
      <c r="B15" s="6" t="s">
        <v>21</v>
      </c>
      <c r="C15" s="6" t="s">
        <v>68</v>
      </c>
      <c r="D15" s="6" t="s">
        <v>23</v>
      </c>
      <c r="E15" s="6" t="s">
        <v>36</v>
      </c>
      <c r="F15" s="6" t="s">
        <v>69</v>
      </c>
      <c r="G15" s="6" t="s">
        <v>47</v>
      </c>
      <c r="H15" s="7">
        <v>44571</v>
      </c>
      <c r="I15" s="7">
        <v>44593</v>
      </c>
      <c r="J15" s="6" t="s">
        <v>70</v>
      </c>
      <c r="K15" s="6"/>
      <c r="L15" s="6" t="s">
        <v>44</v>
      </c>
      <c r="M15" s="6" t="s">
        <v>30</v>
      </c>
      <c r="N15" s="6" t="s">
        <v>30</v>
      </c>
      <c r="O15" s="5">
        <f>VLOOKUP(A15,[1]Tableu_Data_Revize!$A$2:$N$107,8,FALSE)</f>
        <v>22</v>
      </c>
      <c r="P15" s="5" t="str">
        <f>VLOOKUP(A15,[1]Tableu_Data_Revize!$A$2:$N$107,11,FALSE)</f>
        <v>Ergun Bağcı, Fulya Bıçak MUŞTU,</v>
      </c>
      <c r="Q15" s="5" t="str">
        <f>VLOOKUP(A15,[1]Tableu_Data_Revize!$A$2:$N$107,2,FALSE)</f>
        <v>Kapalı</v>
      </c>
    </row>
    <row r="16" spans="1:17" ht="17.5" customHeight="1" x14ac:dyDescent="0.35">
      <c r="A16" s="6">
        <v>1224047</v>
      </c>
      <c r="B16" s="6" t="s">
        <v>21</v>
      </c>
      <c r="C16" s="6" t="s">
        <v>71</v>
      </c>
      <c r="D16" s="6" t="s">
        <v>23</v>
      </c>
      <c r="E16" s="6" t="s">
        <v>36</v>
      </c>
      <c r="F16" s="6" t="s">
        <v>72</v>
      </c>
      <c r="G16" s="6" t="s">
        <v>34</v>
      </c>
      <c r="H16" s="7">
        <v>44795</v>
      </c>
      <c r="I16" s="6"/>
      <c r="J16" s="6" t="s">
        <v>73</v>
      </c>
      <c r="K16" s="6"/>
      <c r="L16" s="6" t="s">
        <v>38</v>
      </c>
      <c r="M16" s="6" t="s">
        <v>39</v>
      </c>
      <c r="N16" s="6" t="s">
        <v>45</v>
      </c>
      <c r="O16" s="5">
        <f>VLOOKUP(A16,[1]Tableu_Data_Revize!$A$2:$N$107,8,FALSE)</f>
        <v>4</v>
      </c>
      <c r="P16" s="5" t="str">
        <f>VLOOKUP(A16,[1]Tableu_Data_Revize!$A$2:$N$107,11,FALSE)</f>
        <v>Ergun Bağcı, Fulya Bıçak MUŞTU,</v>
      </c>
      <c r="Q16" s="5" t="str">
        <f>VLOOKUP(A16,[1]Tableu_Data_Revize!$A$2:$N$107,2,FALSE)</f>
        <v>Açık</v>
      </c>
    </row>
    <row r="17" spans="1:17" ht="17.5" customHeight="1" x14ac:dyDescent="0.35">
      <c r="A17" s="6">
        <v>1222913</v>
      </c>
      <c r="B17" s="6" t="s">
        <v>21</v>
      </c>
      <c r="C17" s="6" t="s">
        <v>74</v>
      </c>
      <c r="D17" s="6" t="s">
        <v>23</v>
      </c>
      <c r="E17" s="6" t="s">
        <v>36</v>
      </c>
      <c r="F17" s="6" t="s">
        <v>69</v>
      </c>
      <c r="G17" s="6" t="s">
        <v>34</v>
      </c>
      <c r="H17" s="7">
        <v>44789</v>
      </c>
      <c r="I17" s="6"/>
      <c r="J17" s="6" t="s">
        <v>73</v>
      </c>
      <c r="K17" s="6"/>
      <c r="L17" s="6" t="s">
        <v>44</v>
      </c>
      <c r="M17" s="6" t="s">
        <v>50</v>
      </c>
      <c r="N17" s="6" t="s">
        <v>75</v>
      </c>
      <c r="O17" s="5">
        <f>VLOOKUP(A17,[1]Tableu_Data_Revize!$A$2:$N$107,8,FALSE)</f>
        <v>10</v>
      </c>
      <c r="P17" s="5" t="str">
        <f>VLOOKUP(A17,[1]Tableu_Data_Revize!$A$2:$N$107,11,FALSE)</f>
        <v>Ergun Bağcı, Fulya Bıçak MUŞTU,</v>
      </c>
      <c r="Q17" s="5" t="str">
        <f>VLOOKUP(A17,[1]Tableu_Data_Revize!$A$2:$N$107,2,FALSE)</f>
        <v>Açık</v>
      </c>
    </row>
    <row r="18" spans="1:17" ht="17.5" customHeight="1" x14ac:dyDescent="0.35">
      <c r="A18" s="6">
        <v>1222888</v>
      </c>
      <c r="B18" s="6" t="s">
        <v>21</v>
      </c>
      <c r="C18" s="6" t="s">
        <v>76</v>
      </c>
      <c r="D18" s="6" t="s">
        <v>23</v>
      </c>
      <c r="E18" s="6" t="s">
        <v>36</v>
      </c>
      <c r="F18" s="6" t="s">
        <v>69</v>
      </c>
      <c r="G18" s="6" t="s">
        <v>26</v>
      </c>
      <c r="H18" s="7">
        <v>44789</v>
      </c>
      <c r="I18" s="6"/>
      <c r="J18" s="6" t="s">
        <v>73</v>
      </c>
      <c r="K18" s="6">
        <v>8.5</v>
      </c>
      <c r="L18" s="6" t="s">
        <v>38</v>
      </c>
      <c r="M18" s="6" t="s">
        <v>50</v>
      </c>
      <c r="N18" s="6" t="s">
        <v>75</v>
      </c>
      <c r="O18" s="5">
        <f>VLOOKUP(A18,[1]Tableu_Data_Revize!$A$2:$N$107,8,FALSE)</f>
        <v>10</v>
      </c>
      <c r="P18" s="5" t="str">
        <f>VLOOKUP(A18,[1]Tableu_Data_Revize!$A$2:$N$107,11,FALSE)</f>
        <v>Ergun Bağcı, Fulya Bıçak MUŞTU,</v>
      </c>
      <c r="Q18" s="5" t="str">
        <f>VLOOKUP(A18,[1]Tableu_Data_Revize!$A$2:$N$107,2,FALSE)</f>
        <v>Açık</v>
      </c>
    </row>
    <row r="19" spans="1:17" ht="17.5" customHeight="1" x14ac:dyDescent="0.35">
      <c r="A19" s="6">
        <v>1221778</v>
      </c>
      <c r="B19" s="6" t="s">
        <v>21</v>
      </c>
      <c r="C19" s="6" t="s">
        <v>77</v>
      </c>
      <c r="D19" s="6" t="s">
        <v>23</v>
      </c>
      <c r="E19" s="6" t="s">
        <v>42</v>
      </c>
      <c r="F19" s="6" t="s">
        <v>69</v>
      </c>
      <c r="G19" s="6" t="s">
        <v>34</v>
      </c>
      <c r="H19" s="7">
        <v>44783</v>
      </c>
      <c r="I19" s="6"/>
      <c r="J19" s="6" t="s">
        <v>73</v>
      </c>
      <c r="K19" s="6"/>
      <c r="L19" s="6" t="s">
        <v>38</v>
      </c>
      <c r="M19" s="6" t="s">
        <v>50</v>
      </c>
      <c r="N19" s="6" t="s">
        <v>75</v>
      </c>
      <c r="O19" s="5">
        <f>VLOOKUP(A19,[1]Tableu_Data_Revize!$A$2:$N$107,8,FALSE)</f>
        <v>16</v>
      </c>
      <c r="P19" s="5" t="str">
        <f>VLOOKUP(A19,[1]Tableu_Data_Revize!$A$2:$N$107,11,FALSE)</f>
        <v>Ergun Bağcı, Fulya Bıçak MUŞTU,</v>
      </c>
      <c r="Q19" s="5" t="str">
        <f>VLOOKUP(A19,[1]Tableu_Data_Revize!$A$2:$N$107,2,FALSE)</f>
        <v>Açık</v>
      </c>
    </row>
    <row r="20" spans="1:17" ht="17.5" customHeight="1" x14ac:dyDescent="0.35">
      <c r="A20" s="6">
        <v>1221777</v>
      </c>
      <c r="B20" s="6" t="s">
        <v>21</v>
      </c>
      <c r="C20" s="6" t="s">
        <v>78</v>
      </c>
      <c r="D20" s="6" t="s">
        <v>23</v>
      </c>
      <c r="E20" s="6" t="s">
        <v>36</v>
      </c>
      <c r="F20" s="6" t="s">
        <v>69</v>
      </c>
      <c r="G20" s="6" t="s">
        <v>34</v>
      </c>
      <c r="H20" s="7">
        <v>44783</v>
      </c>
      <c r="I20" s="6"/>
      <c r="J20" s="6" t="s">
        <v>73</v>
      </c>
      <c r="K20" s="6"/>
      <c r="L20" s="6" t="s">
        <v>28</v>
      </c>
      <c r="M20" s="6" t="s">
        <v>50</v>
      </c>
      <c r="N20" s="6" t="s">
        <v>75</v>
      </c>
      <c r="O20" s="5">
        <f>VLOOKUP(A20,[1]Tableu_Data_Revize!$A$2:$N$107,8,FALSE)</f>
        <v>16</v>
      </c>
      <c r="P20" s="5" t="str">
        <f>VLOOKUP(A20,[1]Tableu_Data_Revize!$A$2:$N$107,11,FALSE)</f>
        <v>Ergun Bağcı, Fulya Bıçak MUŞTU,</v>
      </c>
      <c r="Q20" s="5" t="str">
        <f>VLOOKUP(A20,[1]Tableu_Data_Revize!$A$2:$N$107,2,FALSE)</f>
        <v>Açık</v>
      </c>
    </row>
    <row r="21" spans="1:17" ht="17.5" customHeight="1" x14ac:dyDescent="0.35">
      <c r="A21" s="6">
        <v>1220296</v>
      </c>
      <c r="B21" s="6" t="s">
        <v>31</v>
      </c>
      <c r="C21" s="6" t="s">
        <v>79</v>
      </c>
      <c r="D21" s="6" t="s">
        <v>23</v>
      </c>
      <c r="E21" s="6" t="s">
        <v>36</v>
      </c>
      <c r="F21" s="6" t="s">
        <v>43</v>
      </c>
      <c r="G21" s="6" t="s">
        <v>47</v>
      </c>
      <c r="H21" s="7">
        <v>44775</v>
      </c>
      <c r="I21" s="7">
        <v>44778</v>
      </c>
      <c r="J21" s="6" t="s">
        <v>73</v>
      </c>
      <c r="K21" s="6"/>
      <c r="L21" s="6"/>
      <c r="M21" s="6"/>
      <c r="N21" s="6"/>
      <c r="O21" s="5">
        <f>VLOOKUP(A21,[1]Tableu_Data_Revize!$A$2:$N$107,8,FALSE)</f>
        <v>3</v>
      </c>
      <c r="P21" s="5" t="str">
        <f>VLOOKUP(A21,[1]Tableu_Data_Revize!$A$2:$N$107,11,FALSE)</f>
        <v>Ergun Bağcı, Fulya Bıçak MUŞTU,</v>
      </c>
      <c r="Q21" s="5" t="str">
        <f>VLOOKUP(A21,[1]Tableu_Data_Revize!$A$2:$N$107,2,FALSE)</f>
        <v>Kapalı</v>
      </c>
    </row>
    <row r="22" spans="1:17" ht="17.5" customHeight="1" x14ac:dyDescent="0.35">
      <c r="A22" s="6">
        <v>1218099</v>
      </c>
      <c r="B22" s="6" t="s">
        <v>21</v>
      </c>
      <c r="C22" s="6" t="s">
        <v>80</v>
      </c>
      <c r="D22" s="6" t="s">
        <v>23</v>
      </c>
      <c r="E22" s="6" t="s">
        <v>36</v>
      </c>
      <c r="F22" s="6" t="s">
        <v>69</v>
      </c>
      <c r="G22" s="6" t="s">
        <v>47</v>
      </c>
      <c r="H22" s="7">
        <v>44763</v>
      </c>
      <c r="I22" s="7">
        <v>44777</v>
      </c>
      <c r="J22" s="6" t="s">
        <v>73</v>
      </c>
      <c r="K22" s="6"/>
      <c r="L22" s="6" t="s">
        <v>44</v>
      </c>
      <c r="M22" s="6" t="s">
        <v>50</v>
      </c>
      <c r="N22" s="6" t="s">
        <v>75</v>
      </c>
      <c r="O22" s="5">
        <f>VLOOKUP(A22,[1]Tableu_Data_Revize!$A$2:$N$107,8,FALSE)</f>
        <v>14</v>
      </c>
      <c r="P22" s="5" t="str">
        <f>VLOOKUP(A22,[1]Tableu_Data_Revize!$A$2:$N$107,11,FALSE)</f>
        <v>Ergun Bağcı, Fulya Bıçak MUŞTU,</v>
      </c>
      <c r="Q22" s="5" t="str">
        <f>VLOOKUP(A22,[1]Tableu_Data_Revize!$A$2:$N$107,2,FALSE)</f>
        <v>Kapalı</v>
      </c>
    </row>
    <row r="23" spans="1:17" ht="17.5" customHeight="1" x14ac:dyDescent="0.35">
      <c r="A23" s="6">
        <v>1217370</v>
      </c>
      <c r="B23" s="6" t="s">
        <v>21</v>
      </c>
      <c r="C23" s="6" t="s">
        <v>81</v>
      </c>
      <c r="D23" s="6" t="s">
        <v>23</v>
      </c>
      <c r="E23" s="6" t="s">
        <v>36</v>
      </c>
      <c r="F23" s="6" t="s">
        <v>69</v>
      </c>
      <c r="G23" s="6" t="s">
        <v>47</v>
      </c>
      <c r="H23" s="7">
        <v>44762</v>
      </c>
      <c r="I23" s="7">
        <v>44777</v>
      </c>
      <c r="J23" s="6" t="s">
        <v>73</v>
      </c>
      <c r="K23" s="6"/>
      <c r="L23" s="6" t="s">
        <v>38</v>
      </c>
      <c r="M23" s="6" t="s">
        <v>50</v>
      </c>
      <c r="N23" s="6" t="s">
        <v>75</v>
      </c>
      <c r="O23" s="5">
        <f>VLOOKUP(A23,[1]Tableu_Data_Revize!$A$2:$N$107,8,FALSE)</f>
        <v>15</v>
      </c>
      <c r="P23" s="5" t="str">
        <f>VLOOKUP(A23,[1]Tableu_Data_Revize!$A$2:$N$107,11,FALSE)</f>
        <v>Ergun Bağcı, Fulya Bıçak MUŞTU,</v>
      </c>
      <c r="Q23" s="5" t="str">
        <f>VLOOKUP(A23,[1]Tableu_Data_Revize!$A$2:$N$107,2,FALSE)</f>
        <v>Kapalı</v>
      </c>
    </row>
    <row r="24" spans="1:17" ht="17.5" customHeight="1" x14ac:dyDescent="0.35">
      <c r="A24" s="6">
        <v>1217369</v>
      </c>
      <c r="B24" s="6" t="s">
        <v>21</v>
      </c>
      <c r="C24" s="6" t="s">
        <v>82</v>
      </c>
      <c r="D24" s="6" t="s">
        <v>23</v>
      </c>
      <c r="E24" s="6" t="s">
        <v>36</v>
      </c>
      <c r="F24" s="6" t="s">
        <v>69</v>
      </c>
      <c r="G24" s="6" t="s">
        <v>47</v>
      </c>
      <c r="H24" s="7">
        <v>44762</v>
      </c>
      <c r="I24" s="7">
        <v>44777</v>
      </c>
      <c r="J24" s="6" t="s">
        <v>73</v>
      </c>
      <c r="K24" s="6"/>
      <c r="L24" s="6" t="s">
        <v>38</v>
      </c>
      <c r="M24" s="6" t="s">
        <v>50</v>
      </c>
      <c r="N24" s="6" t="s">
        <v>75</v>
      </c>
      <c r="O24" s="5">
        <f>VLOOKUP(A24,[1]Tableu_Data_Revize!$A$2:$N$107,8,FALSE)</f>
        <v>15</v>
      </c>
      <c r="P24" s="5" t="str">
        <f>VLOOKUP(A24,[1]Tableu_Data_Revize!$A$2:$N$107,11,FALSE)</f>
        <v>Ergun Bağcı, Fulya Bıçak MUŞTU,</v>
      </c>
      <c r="Q24" s="5" t="str">
        <f>VLOOKUP(A24,[1]Tableu_Data_Revize!$A$2:$N$107,2,FALSE)</f>
        <v>Kapalı</v>
      </c>
    </row>
    <row r="25" spans="1:17" ht="17.5" customHeight="1" x14ac:dyDescent="0.35">
      <c r="A25" s="6">
        <v>1215762</v>
      </c>
      <c r="B25" s="6" t="s">
        <v>21</v>
      </c>
      <c r="C25" s="6" t="s">
        <v>83</v>
      </c>
      <c r="D25" s="6" t="s">
        <v>23</v>
      </c>
      <c r="E25" s="6" t="s">
        <v>36</v>
      </c>
      <c r="F25" s="6" t="s">
        <v>72</v>
      </c>
      <c r="G25" s="6" t="s">
        <v>26</v>
      </c>
      <c r="H25" s="7">
        <v>44747</v>
      </c>
      <c r="I25" s="6"/>
      <c r="J25" s="6" t="s">
        <v>84</v>
      </c>
      <c r="K25" s="6"/>
      <c r="L25" s="6" t="s">
        <v>38</v>
      </c>
      <c r="M25" s="6" t="s">
        <v>85</v>
      </c>
      <c r="N25" s="6" t="s">
        <v>30</v>
      </c>
      <c r="O25" s="5">
        <f>VLOOKUP(A25,[1]Tableu_Data_Revize!$A$2:$N$107,8,FALSE)</f>
        <v>52</v>
      </c>
      <c r="P25" s="5" t="str">
        <f>VLOOKUP(A25,[1]Tableu_Data_Revize!$A$2:$N$107,11,FALSE)</f>
        <v>Ergun Bağcı, Fulya Bıçak MUŞTU,</v>
      </c>
      <c r="Q25" s="5" t="str">
        <f>VLOOKUP(A25,[1]Tableu_Data_Revize!$A$2:$N$107,2,FALSE)</f>
        <v>Açık</v>
      </c>
    </row>
    <row r="26" spans="1:17" ht="17.5" customHeight="1" x14ac:dyDescent="0.35">
      <c r="A26" s="6">
        <v>1204974</v>
      </c>
      <c r="B26" s="6" t="s">
        <v>21</v>
      </c>
      <c r="C26" s="6" t="s">
        <v>86</v>
      </c>
      <c r="D26" s="6" t="s">
        <v>23</v>
      </c>
      <c r="E26" s="6" t="s">
        <v>36</v>
      </c>
      <c r="F26" s="6" t="s">
        <v>69</v>
      </c>
      <c r="G26" s="6" t="s">
        <v>34</v>
      </c>
      <c r="H26" s="7">
        <v>44743</v>
      </c>
      <c r="I26" s="6"/>
      <c r="J26" s="6" t="s">
        <v>73</v>
      </c>
      <c r="K26" s="6"/>
      <c r="L26" s="6" t="s">
        <v>38</v>
      </c>
      <c r="M26" s="6" t="s">
        <v>50</v>
      </c>
      <c r="N26" s="6" t="s">
        <v>75</v>
      </c>
      <c r="O26" s="5">
        <f>VLOOKUP(A26,[1]Tableu_Data_Revize!$A$2:$N$107,8,FALSE)</f>
        <v>56</v>
      </c>
      <c r="P26" s="5" t="str">
        <f>VLOOKUP(A26,[1]Tableu_Data_Revize!$A$2:$N$107,11,FALSE)</f>
        <v>Ergun Bağcı, Fulya Bıçak MUŞTU,</v>
      </c>
      <c r="Q26" s="5" t="str">
        <f>VLOOKUP(A26,[1]Tableu_Data_Revize!$A$2:$N$107,2,FALSE)</f>
        <v>Açık</v>
      </c>
    </row>
    <row r="27" spans="1:17" ht="17.5" customHeight="1" x14ac:dyDescent="0.35">
      <c r="A27" s="6">
        <v>1202240</v>
      </c>
      <c r="B27" s="6" t="s">
        <v>21</v>
      </c>
      <c r="C27" s="6" t="s">
        <v>87</v>
      </c>
      <c r="D27" s="6" t="s">
        <v>23</v>
      </c>
      <c r="E27" s="6" t="s">
        <v>88</v>
      </c>
      <c r="F27" s="6" t="s">
        <v>89</v>
      </c>
      <c r="G27" s="6" t="s">
        <v>47</v>
      </c>
      <c r="H27" s="7">
        <v>44729</v>
      </c>
      <c r="I27" s="7">
        <v>44739</v>
      </c>
      <c r="J27" s="6" t="s">
        <v>73</v>
      </c>
      <c r="K27" s="6"/>
      <c r="L27" s="6" t="s">
        <v>38</v>
      </c>
      <c r="M27" s="6" t="s">
        <v>50</v>
      </c>
      <c r="N27" s="6" t="s">
        <v>75</v>
      </c>
      <c r="O27" s="5">
        <f>VLOOKUP(A27,[1]Tableu_Data_Revize!$A$2:$N$107,8,FALSE)</f>
        <v>10</v>
      </c>
      <c r="P27" s="5" t="str">
        <f>VLOOKUP(A27,[1]Tableu_Data_Revize!$A$2:$N$107,11,FALSE)</f>
        <v>Ergun Bağcı, Fulya Bıçak MUŞTU,</v>
      </c>
      <c r="Q27" s="5" t="str">
        <f>VLOOKUP(A27,[1]Tableu_Data_Revize!$A$2:$N$107,2,FALSE)</f>
        <v>Kapalı</v>
      </c>
    </row>
    <row r="28" spans="1:17" ht="17.5" customHeight="1" x14ac:dyDescent="0.35">
      <c r="A28" s="6">
        <v>1201875</v>
      </c>
      <c r="B28" s="6" t="s">
        <v>21</v>
      </c>
      <c r="C28" s="6" t="s">
        <v>90</v>
      </c>
      <c r="D28" s="6" t="s">
        <v>23</v>
      </c>
      <c r="E28" s="6" t="s">
        <v>36</v>
      </c>
      <c r="F28" s="6" t="s">
        <v>43</v>
      </c>
      <c r="G28" s="6" t="s">
        <v>26</v>
      </c>
      <c r="H28" s="7">
        <v>44727</v>
      </c>
      <c r="I28" s="6"/>
      <c r="J28" s="6" t="s">
        <v>91</v>
      </c>
      <c r="K28" s="6">
        <v>5</v>
      </c>
      <c r="L28" s="6" t="s">
        <v>28</v>
      </c>
      <c r="M28" s="6" t="s">
        <v>50</v>
      </c>
      <c r="N28" s="6" t="s">
        <v>30</v>
      </c>
      <c r="O28" s="5">
        <f>VLOOKUP(A28,[1]Tableu_Data_Revize!$A$2:$N$107,8,FALSE)</f>
        <v>72</v>
      </c>
      <c r="P28" s="5" t="str">
        <f>VLOOKUP(A28,[1]Tableu_Data_Revize!$A$2:$N$107,11,FALSE)</f>
        <v>Ergun Bağcı, Fulya Bıçak MUŞTU,</v>
      </c>
      <c r="Q28" s="5" t="str">
        <f>VLOOKUP(A28,[1]Tableu_Data_Revize!$A$2:$N$107,2,FALSE)</f>
        <v>Açık</v>
      </c>
    </row>
    <row r="29" spans="1:17" ht="17.5" customHeight="1" x14ac:dyDescent="0.35">
      <c r="A29" s="6">
        <v>1201756</v>
      </c>
      <c r="B29" s="6" t="s">
        <v>21</v>
      </c>
      <c r="C29" s="6" t="s">
        <v>92</v>
      </c>
      <c r="D29" s="6" t="s">
        <v>23</v>
      </c>
      <c r="E29" s="6" t="s">
        <v>36</v>
      </c>
      <c r="F29" s="6" t="s">
        <v>69</v>
      </c>
      <c r="G29" s="6" t="s">
        <v>47</v>
      </c>
      <c r="H29" s="7">
        <v>44727</v>
      </c>
      <c r="I29" s="7">
        <v>44777</v>
      </c>
      <c r="J29" s="6" t="s">
        <v>73</v>
      </c>
      <c r="K29" s="6">
        <v>27</v>
      </c>
      <c r="L29" s="6" t="s">
        <v>44</v>
      </c>
      <c r="M29" s="6" t="s">
        <v>50</v>
      </c>
      <c r="N29" s="6" t="s">
        <v>75</v>
      </c>
      <c r="O29" s="5">
        <f>VLOOKUP(A29,[1]Tableu_Data_Revize!$A$2:$N$107,8,FALSE)</f>
        <v>50</v>
      </c>
      <c r="P29" s="5" t="str">
        <f>VLOOKUP(A29,[1]Tableu_Data_Revize!$A$2:$N$107,11,FALSE)</f>
        <v>Ergun Bağcı, Fulya Bıçak MUŞTU,</v>
      </c>
      <c r="Q29" s="5" t="str">
        <f>VLOOKUP(A29,[1]Tableu_Data_Revize!$A$2:$N$107,2,FALSE)</f>
        <v>Kapalı</v>
      </c>
    </row>
    <row r="30" spans="1:17" ht="17.5" customHeight="1" x14ac:dyDescent="0.35">
      <c r="A30" s="6">
        <v>1201755</v>
      </c>
      <c r="B30" s="6" t="s">
        <v>21</v>
      </c>
      <c r="C30" s="6" t="s">
        <v>93</v>
      </c>
      <c r="D30" s="6" t="s">
        <v>23</v>
      </c>
      <c r="E30" s="6" t="s">
        <v>36</v>
      </c>
      <c r="F30" s="6" t="s">
        <v>69</v>
      </c>
      <c r="G30" s="6" t="s">
        <v>47</v>
      </c>
      <c r="H30" s="7">
        <v>44727</v>
      </c>
      <c r="I30" s="7">
        <v>44777</v>
      </c>
      <c r="J30" s="6" t="s">
        <v>73</v>
      </c>
      <c r="K30" s="6">
        <v>14.5</v>
      </c>
      <c r="L30" s="6" t="s">
        <v>44</v>
      </c>
      <c r="M30" s="6" t="s">
        <v>50</v>
      </c>
      <c r="N30" s="6" t="s">
        <v>75</v>
      </c>
      <c r="O30" s="5">
        <f>VLOOKUP(A30,[1]Tableu_Data_Revize!$A$2:$N$107,8,FALSE)</f>
        <v>50</v>
      </c>
      <c r="P30" s="5" t="str">
        <f>VLOOKUP(A30,[1]Tableu_Data_Revize!$A$2:$N$107,11,FALSE)</f>
        <v>Ergun Bağcı, Fulya Bıçak MUŞTU,</v>
      </c>
      <c r="Q30" s="5" t="str">
        <f>VLOOKUP(A30,[1]Tableu_Data_Revize!$A$2:$N$107,2,FALSE)</f>
        <v>Kapalı</v>
      </c>
    </row>
    <row r="31" spans="1:17" ht="17.5" customHeight="1" x14ac:dyDescent="0.35">
      <c r="A31" s="6">
        <v>1201587</v>
      </c>
      <c r="B31" s="6" t="s">
        <v>21</v>
      </c>
      <c r="C31" s="6" t="s">
        <v>94</v>
      </c>
      <c r="D31" s="6" t="s">
        <v>23</v>
      </c>
      <c r="E31" s="6" t="s">
        <v>95</v>
      </c>
      <c r="F31" s="6" t="s">
        <v>43</v>
      </c>
      <c r="G31" s="6" t="s">
        <v>47</v>
      </c>
      <c r="H31" s="7">
        <v>44726</v>
      </c>
      <c r="I31" s="7">
        <v>44767</v>
      </c>
      <c r="J31" s="6" t="s">
        <v>73</v>
      </c>
      <c r="K31" s="6">
        <v>84</v>
      </c>
      <c r="L31" s="6" t="s">
        <v>28</v>
      </c>
      <c r="M31" s="6" t="s">
        <v>50</v>
      </c>
      <c r="N31" s="6" t="s">
        <v>30</v>
      </c>
      <c r="O31" s="5">
        <f>VLOOKUP(A31,[1]Tableu_Data_Revize!$A$2:$N$107,8,FALSE)</f>
        <v>41</v>
      </c>
      <c r="P31" s="5" t="str">
        <f>VLOOKUP(A31,[1]Tableu_Data_Revize!$A$2:$N$107,11,FALSE)</f>
        <v>Ergun Bağcı, Fulya Bıçak MUŞTU,</v>
      </c>
      <c r="Q31" s="5" t="str">
        <f>VLOOKUP(A31,[1]Tableu_Data_Revize!$A$2:$N$107,2,FALSE)</f>
        <v>Kapalı</v>
      </c>
    </row>
    <row r="32" spans="1:17" ht="17.5" customHeight="1" x14ac:dyDescent="0.35">
      <c r="A32" s="6">
        <v>1201282</v>
      </c>
      <c r="B32" s="6" t="s">
        <v>21</v>
      </c>
      <c r="C32" s="6" t="s">
        <v>96</v>
      </c>
      <c r="D32" s="6" t="s">
        <v>23</v>
      </c>
      <c r="E32" s="6" t="s">
        <v>36</v>
      </c>
      <c r="F32" s="6" t="s">
        <v>69</v>
      </c>
      <c r="G32" s="6" t="s">
        <v>47</v>
      </c>
      <c r="H32" s="7">
        <v>44725</v>
      </c>
      <c r="I32" s="7">
        <v>44739</v>
      </c>
      <c r="J32" s="6" t="s">
        <v>73</v>
      </c>
      <c r="K32" s="6">
        <v>1</v>
      </c>
      <c r="L32" s="6" t="s">
        <v>44</v>
      </c>
      <c r="M32" s="6" t="s">
        <v>50</v>
      </c>
      <c r="N32" s="6" t="s">
        <v>75</v>
      </c>
      <c r="O32" s="5">
        <f>VLOOKUP(A32,[1]Tableu_Data_Revize!$A$2:$N$107,8,FALSE)</f>
        <v>14</v>
      </c>
      <c r="P32" s="5" t="str">
        <f>VLOOKUP(A32,[1]Tableu_Data_Revize!$A$2:$N$107,11,FALSE)</f>
        <v>Ergun Bağcı, Fulya Bıçak MUŞTU,</v>
      </c>
      <c r="Q32" s="5" t="str">
        <f>VLOOKUP(A32,[1]Tableu_Data_Revize!$A$2:$N$107,2,FALSE)</f>
        <v>Kapalı</v>
      </c>
    </row>
    <row r="33" spans="1:17" ht="17.5" customHeight="1" x14ac:dyDescent="0.35">
      <c r="A33" s="6">
        <v>1200991</v>
      </c>
      <c r="B33" s="6" t="s">
        <v>21</v>
      </c>
      <c r="C33" s="6" t="s">
        <v>97</v>
      </c>
      <c r="D33" s="6" t="s">
        <v>23</v>
      </c>
      <c r="E33" s="6" t="s">
        <v>36</v>
      </c>
      <c r="F33" s="6" t="s">
        <v>72</v>
      </c>
      <c r="G33" s="6" t="s">
        <v>47</v>
      </c>
      <c r="H33" s="7">
        <v>44721</v>
      </c>
      <c r="I33" s="7">
        <v>44740</v>
      </c>
      <c r="J33" s="6" t="s">
        <v>73</v>
      </c>
      <c r="K33" s="6"/>
      <c r="L33" s="6" t="s">
        <v>44</v>
      </c>
      <c r="M33" s="6" t="s">
        <v>85</v>
      </c>
      <c r="N33" s="6" t="s">
        <v>98</v>
      </c>
      <c r="O33" s="5">
        <f>VLOOKUP(A33,[1]Tableu_Data_Revize!$A$2:$N$107,8,FALSE)</f>
        <v>19</v>
      </c>
      <c r="P33" s="5" t="str">
        <f>VLOOKUP(A33,[1]Tableu_Data_Revize!$A$2:$N$107,11,FALSE)</f>
        <v>Ergun Bağcı, Fulya Bıçak MUŞTU,</v>
      </c>
      <c r="Q33" s="5" t="str">
        <f>VLOOKUP(A33,[1]Tableu_Data_Revize!$A$2:$N$107,2,FALSE)</f>
        <v>Kapalı</v>
      </c>
    </row>
    <row r="34" spans="1:17" ht="17.5" customHeight="1" x14ac:dyDescent="0.35">
      <c r="A34" s="6">
        <v>1200453</v>
      </c>
      <c r="B34" s="6" t="s">
        <v>31</v>
      </c>
      <c r="C34" s="6" t="s">
        <v>99</v>
      </c>
      <c r="D34" s="6" t="s">
        <v>23</v>
      </c>
      <c r="E34" s="6" t="s">
        <v>24</v>
      </c>
      <c r="F34" s="6" t="s">
        <v>33</v>
      </c>
      <c r="G34" s="6" t="s">
        <v>47</v>
      </c>
      <c r="H34" s="7">
        <v>44719</v>
      </c>
      <c r="I34" s="7">
        <v>44732</v>
      </c>
      <c r="J34" s="6" t="s">
        <v>73</v>
      </c>
      <c r="K34" s="6"/>
      <c r="L34" s="6"/>
      <c r="M34" s="6"/>
      <c r="N34" s="6"/>
      <c r="O34" s="5">
        <f>VLOOKUP(A34,[1]Tableu_Data_Revize!$A$2:$N$107,8,FALSE)</f>
        <v>13</v>
      </c>
      <c r="P34" s="5" t="str">
        <f>VLOOKUP(A34,[1]Tableu_Data_Revize!$A$2:$N$107,11,FALSE)</f>
        <v>Ergun Bağcı, Fulya Bıçak MUŞTU,</v>
      </c>
      <c r="Q34" s="5" t="str">
        <f>VLOOKUP(A34,[1]Tableu_Data_Revize!$A$2:$N$107,2,FALSE)</f>
        <v>Kapalı</v>
      </c>
    </row>
    <row r="35" spans="1:17" ht="17.5" customHeight="1" x14ac:dyDescent="0.35">
      <c r="A35" s="6">
        <v>1199933</v>
      </c>
      <c r="B35" s="6" t="s">
        <v>21</v>
      </c>
      <c r="C35" s="6" t="s">
        <v>100</v>
      </c>
      <c r="D35" s="6" t="s">
        <v>23</v>
      </c>
      <c r="E35" s="6" t="s">
        <v>36</v>
      </c>
      <c r="F35" s="6" t="s">
        <v>69</v>
      </c>
      <c r="G35" s="6" t="s">
        <v>47</v>
      </c>
      <c r="H35" s="7">
        <v>44718</v>
      </c>
      <c r="I35" s="7">
        <v>44718</v>
      </c>
      <c r="J35" s="6" t="s">
        <v>73</v>
      </c>
      <c r="K35" s="6"/>
      <c r="L35" s="6" t="s">
        <v>38</v>
      </c>
      <c r="M35" s="6" t="s">
        <v>50</v>
      </c>
      <c r="N35" s="6" t="s">
        <v>75</v>
      </c>
      <c r="O35" s="5">
        <f>VLOOKUP(A35,[1]Tableu_Data_Revize!$A$2:$N$107,8,FALSE)</f>
        <v>0</v>
      </c>
      <c r="P35" s="5" t="str">
        <f>VLOOKUP(A35,[1]Tableu_Data_Revize!$A$2:$N$107,11,FALSE)</f>
        <v>Ergun Bağcı, Fulya Bıçak MUŞTU,</v>
      </c>
      <c r="Q35" s="5" t="str">
        <f>VLOOKUP(A35,[1]Tableu_Data_Revize!$A$2:$N$107,2,FALSE)</f>
        <v>Kapalı</v>
      </c>
    </row>
    <row r="36" spans="1:17" ht="17.5" customHeight="1" x14ac:dyDescent="0.35">
      <c r="A36" s="6">
        <v>1199730</v>
      </c>
      <c r="B36" s="6" t="s">
        <v>21</v>
      </c>
      <c r="C36" s="6" t="s">
        <v>101</v>
      </c>
      <c r="D36" s="6" t="s">
        <v>23</v>
      </c>
      <c r="E36" s="6" t="s">
        <v>36</v>
      </c>
      <c r="F36" s="6" t="s">
        <v>37</v>
      </c>
      <c r="G36" s="6" t="s">
        <v>47</v>
      </c>
      <c r="H36" s="7">
        <v>44715</v>
      </c>
      <c r="I36" s="7">
        <v>44761</v>
      </c>
      <c r="J36" s="6" t="s">
        <v>73</v>
      </c>
      <c r="K36" s="6"/>
      <c r="L36" s="6" t="s">
        <v>38</v>
      </c>
      <c r="M36" s="6" t="s">
        <v>39</v>
      </c>
      <c r="N36" s="6" t="s">
        <v>54</v>
      </c>
      <c r="O36" s="5">
        <f>VLOOKUP(A36,[1]Tableu_Data_Revize!$A$2:$N$107,8,FALSE)</f>
        <v>46</v>
      </c>
      <c r="P36" s="5" t="str">
        <f>VLOOKUP(A36,[1]Tableu_Data_Revize!$A$2:$N$107,11,FALSE)</f>
        <v>Ergun Bağcı, Fulya Bıçak MUŞTU,</v>
      </c>
      <c r="Q36" s="5" t="str">
        <f>VLOOKUP(A36,[1]Tableu_Data_Revize!$A$2:$N$107,2,FALSE)</f>
        <v>Kapalı</v>
      </c>
    </row>
    <row r="37" spans="1:17" ht="17.5" customHeight="1" x14ac:dyDescent="0.35">
      <c r="A37" s="6">
        <v>1199033</v>
      </c>
      <c r="B37" s="6" t="s">
        <v>21</v>
      </c>
      <c r="C37" s="6" t="s">
        <v>102</v>
      </c>
      <c r="D37" s="6" t="s">
        <v>23</v>
      </c>
      <c r="E37" s="6" t="s">
        <v>36</v>
      </c>
      <c r="F37" s="6" t="s">
        <v>37</v>
      </c>
      <c r="G37" s="6" t="s">
        <v>34</v>
      </c>
      <c r="H37" s="7">
        <v>44712</v>
      </c>
      <c r="I37" s="6"/>
      <c r="J37" s="6" t="s">
        <v>73</v>
      </c>
      <c r="K37" s="6"/>
      <c r="L37" s="6" t="s">
        <v>38</v>
      </c>
      <c r="M37" s="6" t="s">
        <v>39</v>
      </c>
      <c r="N37" s="6" t="s">
        <v>45</v>
      </c>
      <c r="O37" s="5">
        <f>VLOOKUP(A37,[1]Tableu_Data_Revize!$A$2:$N$107,8,FALSE)</f>
        <v>87</v>
      </c>
      <c r="P37" s="5" t="str">
        <f>VLOOKUP(A37,[1]Tableu_Data_Revize!$A$2:$N$107,11,FALSE)</f>
        <v>Ergun Bağcı, Fulya Bıçak MUŞTU,</v>
      </c>
      <c r="Q37" s="5" t="str">
        <f>VLOOKUP(A37,[1]Tableu_Data_Revize!$A$2:$N$107,2,FALSE)</f>
        <v>Açık</v>
      </c>
    </row>
    <row r="38" spans="1:17" ht="17.5" customHeight="1" x14ac:dyDescent="0.35">
      <c r="A38" s="6">
        <v>1198799</v>
      </c>
      <c r="B38" s="6" t="s">
        <v>21</v>
      </c>
      <c r="C38" s="6" t="s">
        <v>103</v>
      </c>
      <c r="D38" s="6" t="s">
        <v>23</v>
      </c>
      <c r="E38" s="6" t="s">
        <v>36</v>
      </c>
      <c r="F38" s="6" t="s">
        <v>69</v>
      </c>
      <c r="G38" s="6" t="s">
        <v>47</v>
      </c>
      <c r="H38" s="7">
        <v>44712</v>
      </c>
      <c r="I38" s="7">
        <v>44712</v>
      </c>
      <c r="J38" s="6" t="s">
        <v>73</v>
      </c>
      <c r="K38" s="6"/>
      <c r="L38" s="6" t="s">
        <v>28</v>
      </c>
      <c r="M38" s="6" t="s">
        <v>50</v>
      </c>
      <c r="N38" s="6" t="s">
        <v>75</v>
      </c>
      <c r="O38" s="5">
        <f>VLOOKUP(A38,[1]Tableu_Data_Revize!$A$2:$N$107,8,FALSE)</f>
        <v>0</v>
      </c>
      <c r="P38" s="5" t="str">
        <f>VLOOKUP(A38,[1]Tableu_Data_Revize!$A$2:$N$107,11,FALSE)</f>
        <v>Ergun Bağcı, Fulya Bıçak MUŞTU,</v>
      </c>
      <c r="Q38" s="5" t="str">
        <f>VLOOKUP(A38,[1]Tableu_Data_Revize!$A$2:$N$107,2,FALSE)</f>
        <v>Kapalı</v>
      </c>
    </row>
    <row r="39" spans="1:17" ht="17.5" customHeight="1" x14ac:dyDescent="0.35">
      <c r="A39" s="6">
        <v>1198740</v>
      </c>
      <c r="B39" s="6" t="s">
        <v>21</v>
      </c>
      <c r="C39" s="6" t="s">
        <v>104</v>
      </c>
      <c r="D39" s="6" t="s">
        <v>23</v>
      </c>
      <c r="E39" s="6" t="s">
        <v>36</v>
      </c>
      <c r="F39" s="6" t="s">
        <v>72</v>
      </c>
      <c r="G39" s="6" t="s">
        <v>47</v>
      </c>
      <c r="H39" s="7">
        <v>44711</v>
      </c>
      <c r="I39" s="7">
        <v>44762</v>
      </c>
      <c r="J39" s="6" t="s">
        <v>73</v>
      </c>
      <c r="K39" s="6">
        <v>2.75</v>
      </c>
      <c r="L39" s="6" t="s">
        <v>38</v>
      </c>
      <c r="M39" s="6" t="s">
        <v>39</v>
      </c>
      <c r="N39" s="6" t="s">
        <v>54</v>
      </c>
      <c r="O39" s="5">
        <f>VLOOKUP(A39,[1]Tableu_Data_Revize!$A$2:$N$107,8,FALSE)</f>
        <v>51</v>
      </c>
      <c r="P39" s="5" t="str">
        <f>VLOOKUP(A39,[1]Tableu_Data_Revize!$A$2:$N$107,11,FALSE)</f>
        <v>Ergun Bağcı, Fulya Bıçak MUŞTU,</v>
      </c>
      <c r="Q39" s="5" t="str">
        <f>VLOOKUP(A39,[1]Tableu_Data_Revize!$A$2:$N$107,2,FALSE)</f>
        <v>Kapalı</v>
      </c>
    </row>
    <row r="40" spans="1:17" ht="17.5" customHeight="1" x14ac:dyDescent="0.35">
      <c r="A40" s="6">
        <v>1198713</v>
      </c>
      <c r="B40" s="6" t="s">
        <v>21</v>
      </c>
      <c r="C40" s="6" t="s">
        <v>105</v>
      </c>
      <c r="D40" s="6" t="s">
        <v>23</v>
      </c>
      <c r="E40" s="6" t="s">
        <v>42</v>
      </c>
      <c r="F40" s="6" t="s">
        <v>43</v>
      </c>
      <c r="G40" s="6" t="s">
        <v>47</v>
      </c>
      <c r="H40" s="7">
        <v>44711</v>
      </c>
      <c r="I40" s="7">
        <v>44732</v>
      </c>
      <c r="J40" s="6" t="s">
        <v>73</v>
      </c>
      <c r="K40" s="6"/>
      <c r="L40" s="6" t="s">
        <v>38</v>
      </c>
      <c r="M40" s="6" t="s">
        <v>39</v>
      </c>
      <c r="N40" s="6" t="s">
        <v>54</v>
      </c>
      <c r="O40" s="5">
        <f>VLOOKUP(A40,[1]Tableu_Data_Revize!$A$2:$N$107,8,FALSE)</f>
        <v>21</v>
      </c>
      <c r="P40" s="5" t="str">
        <f>VLOOKUP(A40,[1]Tableu_Data_Revize!$A$2:$N$107,11,FALSE)</f>
        <v>Ergun Bağcı, Fulya Bıçak MUŞTU,</v>
      </c>
      <c r="Q40" s="5" t="str">
        <f>VLOOKUP(A40,[1]Tableu_Data_Revize!$A$2:$N$107,2,FALSE)</f>
        <v>Kapalı</v>
      </c>
    </row>
    <row r="41" spans="1:17" ht="17.5" customHeight="1" x14ac:dyDescent="0.35">
      <c r="A41" s="6">
        <v>1198502</v>
      </c>
      <c r="B41" s="6" t="s">
        <v>21</v>
      </c>
      <c r="C41" s="6" t="s">
        <v>106</v>
      </c>
      <c r="D41" s="6" t="s">
        <v>23</v>
      </c>
      <c r="E41" s="6" t="s">
        <v>36</v>
      </c>
      <c r="F41" s="6" t="s">
        <v>72</v>
      </c>
      <c r="G41" s="6" t="s">
        <v>47</v>
      </c>
      <c r="H41" s="7">
        <v>44709</v>
      </c>
      <c r="I41" s="7">
        <v>44711</v>
      </c>
      <c r="J41" s="6" t="s">
        <v>73</v>
      </c>
      <c r="K41" s="6"/>
      <c r="L41" s="6" t="s">
        <v>38</v>
      </c>
      <c r="M41" s="6" t="s">
        <v>39</v>
      </c>
      <c r="N41" s="6" t="s">
        <v>45</v>
      </c>
      <c r="O41" s="5">
        <f>VLOOKUP(A41,[1]Tableu_Data_Revize!$A$2:$N$107,8,FALSE)</f>
        <v>2</v>
      </c>
      <c r="P41" s="5" t="str">
        <f>VLOOKUP(A41,[1]Tableu_Data_Revize!$A$2:$N$107,11,FALSE)</f>
        <v>Ergun Bağcı, Fulya Bıçak MUŞTU,</v>
      </c>
      <c r="Q41" s="5" t="str">
        <f>VLOOKUP(A41,[1]Tableu_Data_Revize!$A$2:$N$107,2,FALSE)</f>
        <v>Kapalı</v>
      </c>
    </row>
    <row r="42" spans="1:17" ht="17.5" customHeight="1" x14ac:dyDescent="0.35">
      <c r="A42" s="6">
        <v>1197180</v>
      </c>
      <c r="B42" s="6" t="s">
        <v>21</v>
      </c>
      <c r="C42" s="6" t="s">
        <v>107</v>
      </c>
      <c r="D42" s="6" t="s">
        <v>23</v>
      </c>
      <c r="E42" s="6" t="s">
        <v>24</v>
      </c>
      <c r="F42" s="6" t="s">
        <v>67</v>
      </c>
      <c r="G42" s="6" t="s">
        <v>26</v>
      </c>
      <c r="H42" s="7">
        <v>44701</v>
      </c>
      <c r="I42" s="6"/>
      <c r="J42" s="6" t="s">
        <v>84</v>
      </c>
      <c r="K42" s="6">
        <v>18</v>
      </c>
      <c r="L42" s="6" t="s">
        <v>38</v>
      </c>
      <c r="M42" s="6" t="s">
        <v>108</v>
      </c>
      <c r="N42" s="6" t="s">
        <v>109</v>
      </c>
      <c r="O42" s="5">
        <f>VLOOKUP(A42,[1]Tableu_Data_Revize!$A$2:$N$107,8,FALSE)</f>
        <v>98</v>
      </c>
      <c r="P42" s="5" t="str">
        <f>VLOOKUP(A42,[1]Tableu_Data_Revize!$A$2:$N$107,11,FALSE)</f>
        <v>Ergun Bağcı, Fulya Bıçak MUŞTU,</v>
      </c>
      <c r="Q42" s="5" t="str">
        <f>VLOOKUP(A42,[1]Tableu_Data_Revize!$A$2:$N$107,2,FALSE)</f>
        <v>Açık</v>
      </c>
    </row>
    <row r="43" spans="1:17" ht="17.5" customHeight="1" x14ac:dyDescent="0.35">
      <c r="A43" s="6">
        <v>1196700</v>
      </c>
      <c r="B43" s="6" t="s">
        <v>31</v>
      </c>
      <c r="C43" s="6" t="s">
        <v>110</v>
      </c>
      <c r="D43" s="6" t="s">
        <v>23</v>
      </c>
      <c r="E43" s="6" t="s">
        <v>36</v>
      </c>
      <c r="F43" s="6" t="s">
        <v>43</v>
      </c>
      <c r="G43" s="6" t="s">
        <v>26</v>
      </c>
      <c r="H43" s="7">
        <v>44699</v>
      </c>
      <c r="I43" s="6"/>
      <c r="J43" s="6" t="s">
        <v>73</v>
      </c>
      <c r="K43" s="6"/>
      <c r="L43" s="6"/>
      <c r="M43" s="6"/>
      <c r="N43" s="6"/>
      <c r="O43" s="5">
        <f>VLOOKUP(A43,[1]Tableu_Data_Revize!$A$2:$N$107,8,FALSE)</f>
        <v>100</v>
      </c>
      <c r="P43" s="5" t="str">
        <f>VLOOKUP(A43,[1]Tableu_Data_Revize!$A$2:$N$107,11,FALSE)</f>
        <v>Ergun Bağcı, Fulya Bıçak MUŞTU,</v>
      </c>
      <c r="Q43" s="5" t="str">
        <f>VLOOKUP(A43,[1]Tableu_Data_Revize!$A$2:$N$107,2,FALSE)</f>
        <v>Açık</v>
      </c>
    </row>
    <row r="44" spans="1:17" ht="17.5" customHeight="1" x14ac:dyDescent="0.35">
      <c r="A44" s="6">
        <v>1194634</v>
      </c>
      <c r="B44" s="6" t="s">
        <v>21</v>
      </c>
      <c r="C44" s="6" t="s">
        <v>111</v>
      </c>
      <c r="D44" s="6" t="s">
        <v>23</v>
      </c>
      <c r="E44" s="6" t="s">
        <v>36</v>
      </c>
      <c r="F44" s="6" t="s">
        <v>69</v>
      </c>
      <c r="G44" s="6" t="s">
        <v>47</v>
      </c>
      <c r="H44" s="7">
        <v>44687</v>
      </c>
      <c r="I44" s="7">
        <v>44694</v>
      </c>
      <c r="J44" s="6" t="s">
        <v>73</v>
      </c>
      <c r="K44" s="6">
        <v>4</v>
      </c>
      <c r="L44" s="6" t="s">
        <v>44</v>
      </c>
      <c r="M44" s="6" t="s">
        <v>50</v>
      </c>
      <c r="N44" s="6" t="s">
        <v>75</v>
      </c>
      <c r="O44" s="5">
        <f>VLOOKUP(A44,[1]Tableu_Data_Revize!$A$2:$N$107,8,FALSE)</f>
        <v>7</v>
      </c>
      <c r="P44" s="5" t="str">
        <f>VLOOKUP(A44,[1]Tableu_Data_Revize!$A$2:$N$107,11,FALSE)</f>
        <v>Ergun Bağcı, Fulya Bıçak MUŞTU,</v>
      </c>
      <c r="Q44" s="5" t="str">
        <f>VLOOKUP(A44,[1]Tableu_Data_Revize!$A$2:$N$107,2,FALSE)</f>
        <v>Kapalı</v>
      </c>
    </row>
    <row r="45" spans="1:17" ht="17.5" customHeight="1" x14ac:dyDescent="0.35">
      <c r="A45" s="6">
        <v>1194051</v>
      </c>
      <c r="B45" s="6" t="s">
        <v>21</v>
      </c>
      <c r="C45" s="6" t="s">
        <v>112</v>
      </c>
      <c r="D45" s="6" t="s">
        <v>23</v>
      </c>
      <c r="E45" s="6" t="s">
        <v>36</v>
      </c>
      <c r="F45" s="6" t="s">
        <v>43</v>
      </c>
      <c r="G45" s="6" t="s">
        <v>26</v>
      </c>
      <c r="H45" s="7">
        <v>44679</v>
      </c>
      <c r="I45" s="6"/>
      <c r="J45" s="6" t="s">
        <v>73</v>
      </c>
      <c r="K45" s="6">
        <v>13</v>
      </c>
      <c r="L45" s="6" t="s">
        <v>28</v>
      </c>
      <c r="M45" s="6" t="s">
        <v>113</v>
      </c>
      <c r="N45" s="6" t="s">
        <v>114</v>
      </c>
      <c r="O45" s="5">
        <f>VLOOKUP(A45,[1]Tableu_Data_Revize!$A$2:$N$107,8,FALSE)</f>
        <v>120</v>
      </c>
      <c r="P45" s="5" t="str">
        <f>VLOOKUP(A45,[1]Tableu_Data_Revize!$A$2:$N$107,11,FALSE)</f>
        <v>Ergun Bağcı, Fulya Bıçak MUŞTU,</v>
      </c>
      <c r="Q45" s="5" t="str">
        <f>VLOOKUP(A45,[1]Tableu_Data_Revize!$A$2:$N$107,2,FALSE)</f>
        <v>Açık</v>
      </c>
    </row>
    <row r="46" spans="1:17" ht="17.5" customHeight="1" x14ac:dyDescent="0.35">
      <c r="A46" s="6">
        <v>1193504</v>
      </c>
      <c r="B46" s="6" t="s">
        <v>21</v>
      </c>
      <c r="C46" s="6" t="s">
        <v>115</v>
      </c>
      <c r="D46" s="6" t="s">
        <v>23</v>
      </c>
      <c r="E46" s="6" t="s">
        <v>36</v>
      </c>
      <c r="F46" s="6" t="s">
        <v>69</v>
      </c>
      <c r="G46" s="6" t="s">
        <v>26</v>
      </c>
      <c r="H46" s="7">
        <v>44677</v>
      </c>
      <c r="I46" s="6"/>
      <c r="J46" s="6" t="s">
        <v>73</v>
      </c>
      <c r="K46" s="6">
        <v>18.5</v>
      </c>
      <c r="L46" s="6" t="s">
        <v>28</v>
      </c>
      <c r="M46" s="6" t="s">
        <v>50</v>
      </c>
      <c r="N46" s="6" t="s">
        <v>75</v>
      </c>
      <c r="O46" s="5">
        <f>VLOOKUP(A46,[1]Tableu_Data_Revize!$A$2:$N$107,8,FALSE)</f>
        <v>122</v>
      </c>
      <c r="P46" s="5" t="str">
        <f>VLOOKUP(A46,[1]Tableu_Data_Revize!$A$2:$N$107,11,FALSE)</f>
        <v>Ergun Bağcı, Fulya Bıçak MUŞTU,</v>
      </c>
      <c r="Q46" s="5" t="str">
        <f>VLOOKUP(A46,[1]Tableu_Data_Revize!$A$2:$N$107,2,FALSE)</f>
        <v>Açık</v>
      </c>
    </row>
    <row r="47" spans="1:17" ht="17.5" customHeight="1" x14ac:dyDescent="0.35">
      <c r="A47" s="6">
        <v>1193268</v>
      </c>
      <c r="B47" s="6" t="s">
        <v>21</v>
      </c>
      <c r="C47" s="6" t="s">
        <v>116</v>
      </c>
      <c r="D47" s="6" t="s">
        <v>23</v>
      </c>
      <c r="E47" s="6" t="s">
        <v>42</v>
      </c>
      <c r="F47" s="6" t="s">
        <v>43</v>
      </c>
      <c r="G47" s="6" t="s">
        <v>26</v>
      </c>
      <c r="H47" s="7">
        <v>44676</v>
      </c>
      <c r="I47" s="6"/>
      <c r="J47" s="6" t="s">
        <v>73</v>
      </c>
      <c r="K47" s="6">
        <v>0.75</v>
      </c>
      <c r="L47" s="6" t="s">
        <v>38</v>
      </c>
      <c r="M47" s="6" t="s">
        <v>39</v>
      </c>
      <c r="N47" s="6" t="s">
        <v>45</v>
      </c>
      <c r="O47" s="5">
        <f>VLOOKUP(A47,[1]Tableu_Data_Revize!$A$2:$N$107,8,FALSE)</f>
        <v>123</v>
      </c>
      <c r="P47" s="5" t="str">
        <f>VLOOKUP(A47,[1]Tableu_Data_Revize!$A$2:$N$107,11,FALSE)</f>
        <v>Ergun Bağcı, Fulya Bıçak MUŞTU,</v>
      </c>
      <c r="Q47" s="5" t="str">
        <f>VLOOKUP(A47,[1]Tableu_Data_Revize!$A$2:$N$107,2,FALSE)</f>
        <v>Açık</v>
      </c>
    </row>
    <row r="48" spans="1:17" ht="17.5" customHeight="1" x14ac:dyDescent="0.35">
      <c r="A48" s="6">
        <v>1192136</v>
      </c>
      <c r="B48" s="6" t="s">
        <v>21</v>
      </c>
      <c r="C48" s="6" t="s">
        <v>117</v>
      </c>
      <c r="D48" s="6" t="s">
        <v>23</v>
      </c>
      <c r="E48" s="6" t="s">
        <v>36</v>
      </c>
      <c r="F48" s="6" t="s">
        <v>118</v>
      </c>
      <c r="G48" s="6" t="s">
        <v>47</v>
      </c>
      <c r="H48" s="7">
        <v>44670</v>
      </c>
      <c r="I48" s="7">
        <v>44676</v>
      </c>
      <c r="J48" s="6" t="s">
        <v>73</v>
      </c>
      <c r="K48" s="6"/>
      <c r="L48" s="6" t="s">
        <v>44</v>
      </c>
      <c r="M48" s="6" t="s">
        <v>30</v>
      </c>
      <c r="N48" s="6" t="s">
        <v>30</v>
      </c>
      <c r="O48" s="5">
        <f>VLOOKUP(A48,[1]Tableu_Data_Revize!$A$2:$N$107,8,FALSE)</f>
        <v>6</v>
      </c>
      <c r="P48" s="5" t="str">
        <f>VLOOKUP(A48,[1]Tableu_Data_Revize!$A$2:$N$107,11,FALSE)</f>
        <v>Ergun Bağcı, Fulya Bıçak MUŞTU,</v>
      </c>
      <c r="Q48" s="5" t="str">
        <f>VLOOKUP(A48,[1]Tableu_Data_Revize!$A$2:$N$107,2,FALSE)</f>
        <v>Kapalı</v>
      </c>
    </row>
    <row r="49" spans="1:17" ht="17.5" customHeight="1" x14ac:dyDescent="0.35">
      <c r="A49" s="6">
        <v>1191777</v>
      </c>
      <c r="B49" s="6" t="s">
        <v>21</v>
      </c>
      <c r="C49" s="6" t="s">
        <v>119</v>
      </c>
      <c r="D49" s="6" t="s">
        <v>23</v>
      </c>
      <c r="E49" s="6" t="s">
        <v>42</v>
      </c>
      <c r="F49" s="6" t="s">
        <v>43</v>
      </c>
      <c r="G49" s="6" t="s">
        <v>26</v>
      </c>
      <c r="H49" s="7">
        <v>44669</v>
      </c>
      <c r="I49" s="6"/>
      <c r="J49" s="6" t="s">
        <v>73</v>
      </c>
      <c r="K49" s="6"/>
      <c r="L49" s="6" t="s">
        <v>38</v>
      </c>
      <c r="M49" s="6" t="s">
        <v>39</v>
      </c>
      <c r="N49" s="6" t="s">
        <v>40</v>
      </c>
      <c r="O49" s="5">
        <f>VLOOKUP(A49,[1]Tableu_Data_Revize!$A$2:$N$107,8,FALSE)</f>
        <v>130</v>
      </c>
      <c r="P49" s="5" t="str">
        <f>VLOOKUP(A49,[1]Tableu_Data_Revize!$A$2:$N$107,11,FALSE)</f>
        <v>Ergun Bağcı, Fulya Bıçak MUŞTU,</v>
      </c>
      <c r="Q49" s="5" t="str">
        <f>VLOOKUP(A49,[1]Tableu_Data_Revize!$A$2:$N$107,2,FALSE)</f>
        <v>Açık</v>
      </c>
    </row>
    <row r="50" spans="1:17" ht="17.5" customHeight="1" x14ac:dyDescent="0.35">
      <c r="A50" s="6">
        <v>1191070</v>
      </c>
      <c r="B50" s="6" t="s">
        <v>21</v>
      </c>
      <c r="C50" s="6" t="s">
        <v>120</v>
      </c>
      <c r="D50" s="6" t="s">
        <v>23</v>
      </c>
      <c r="E50" s="6" t="s">
        <v>36</v>
      </c>
      <c r="F50" s="6" t="s">
        <v>121</v>
      </c>
      <c r="G50" s="6" t="s">
        <v>26</v>
      </c>
      <c r="H50" s="7">
        <v>44664</v>
      </c>
      <c r="I50" s="6"/>
      <c r="J50" s="6" t="s">
        <v>73</v>
      </c>
      <c r="K50" s="6"/>
      <c r="L50" s="6" t="s">
        <v>38</v>
      </c>
      <c r="M50" s="6" t="s">
        <v>39</v>
      </c>
      <c r="N50" s="6" t="s">
        <v>54</v>
      </c>
      <c r="O50" s="5">
        <f>VLOOKUP(A50,[1]Tableu_Data_Revize!$A$2:$N$107,8,FALSE)</f>
        <v>135</v>
      </c>
      <c r="P50" s="5" t="str">
        <f>VLOOKUP(A50,[1]Tableu_Data_Revize!$A$2:$N$107,11,FALSE)</f>
        <v>Ergun Bağcı, Fulya Bıçak MUŞTU,</v>
      </c>
      <c r="Q50" s="5" t="str">
        <f>VLOOKUP(A50,[1]Tableu_Data_Revize!$A$2:$N$107,2,FALSE)</f>
        <v>Açık</v>
      </c>
    </row>
    <row r="51" spans="1:17" ht="17.5" customHeight="1" x14ac:dyDescent="0.35">
      <c r="A51" s="6">
        <v>1190790</v>
      </c>
      <c r="B51" s="6" t="s">
        <v>21</v>
      </c>
      <c r="C51" s="6" t="s">
        <v>122</v>
      </c>
      <c r="D51" s="6" t="s">
        <v>23</v>
      </c>
      <c r="E51" s="6" t="s">
        <v>24</v>
      </c>
      <c r="F51" s="6" t="s">
        <v>123</v>
      </c>
      <c r="G51" s="6" t="s">
        <v>47</v>
      </c>
      <c r="H51" s="7">
        <v>44663</v>
      </c>
      <c r="I51" s="7">
        <v>44676</v>
      </c>
      <c r="J51" s="6" t="s">
        <v>73</v>
      </c>
      <c r="K51" s="6"/>
      <c r="L51" s="6" t="s">
        <v>44</v>
      </c>
      <c r="M51" s="6" t="s">
        <v>29</v>
      </c>
      <c r="N51" s="6" t="s">
        <v>124</v>
      </c>
      <c r="O51" s="5">
        <f>VLOOKUP(A51,[1]Tableu_Data_Revize!$A$2:$N$107,8,FALSE)</f>
        <v>13</v>
      </c>
      <c r="P51" s="5" t="str">
        <f>VLOOKUP(A51,[1]Tableu_Data_Revize!$A$2:$N$107,11,FALSE)</f>
        <v>Ergun Bağcı, Fulya Bıçak MUŞTU,</v>
      </c>
      <c r="Q51" s="5" t="str">
        <f>VLOOKUP(A51,[1]Tableu_Data_Revize!$A$2:$N$107,2,FALSE)</f>
        <v>Kapalı</v>
      </c>
    </row>
    <row r="52" spans="1:17" ht="17.5" customHeight="1" x14ac:dyDescent="0.35">
      <c r="A52" s="6">
        <v>1189652</v>
      </c>
      <c r="B52" s="6" t="s">
        <v>21</v>
      </c>
      <c r="C52" s="6" t="s">
        <v>125</v>
      </c>
      <c r="D52" s="6" t="s">
        <v>23</v>
      </c>
      <c r="E52" s="6" t="s">
        <v>36</v>
      </c>
      <c r="F52" s="6" t="s">
        <v>69</v>
      </c>
      <c r="G52" s="6" t="s">
        <v>47</v>
      </c>
      <c r="H52" s="7">
        <v>44658</v>
      </c>
      <c r="I52" s="7">
        <v>44694</v>
      </c>
      <c r="J52" s="6" t="s">
        <v>73</v>
      </c>
      <c r="K52" s="6">
        <v>2</v>
      </c>
      <c r="L52" s="6" t="s">
        <v>44</v>
      </c>
      <c r="M52" s="6" t="s">
        <v>50</v>
      </c>
      <c r="N52" s="6" t="s">
        <v>75</v>
      </c>
      <c r="O52" s="5">
        <f>VLOOKUP(A52,[1]Tableu_Data_Revize!$A$2:$N$107,8,FALSE)</f>
        <v>36</v>
      </c>
      <c r="P52" s="5" t="str">
        <f>VLOOKUP(A52,[1]Tableu_Data_Revize!$A$2:$N$107,11,FALSE)</f>
        <v>Ergun Bağcı, Fulya Bıçak MUŞTU,</v>
      </c>
      <c r="Q52" s="5" t="str">
        <f>VLOOKUP(A52,[1]Tableu_Data_Revize!$A$2:$N$107,2,FALSE)</f>
        <v>Kapalı</v>
      </c>
    </row>
    <row r="53" spans="1:17" ht="17.5" customHeight="1" x14ac:dyDescent="0.35">
      <c r="A53" s="6">
        <v>1188190</v>
      </c>
      <c r="B53" s="6" t="s">
        <v>21</v>
      </c>
      <c r="C53" s="6" t="s">
        <v>126</v>
      </c>
      <c r="D53" s="6" t="s">
        <v>23</v>
      </c>
      <c r="E53" s="6" t="s">
        <v>36</v>
      </c>
      <c r="F53" s="6" t="s">
        <v>69</v>
      </c>
      <c r="G53" s="6" t="s">
        <v>26</v>
      </c>
      <c r="H53" s="7">
        <v>44651</v>
      </c>
      <c r="I53" s="6"/>
      <c r="J53" s="6" t="s">
        <v>73</v>
      </c>
      <c r="K53" s="6">
        <v>91.5</v>
      </c>
      <c r="L53" s="6" t="s">
        <v>44</v>
      </c>
      <c r="M53" s="6" t="s">
        <v>50</v>
      </c>
      <c r="N53" s="6" t="s">
        <v>75</v>
      </c>
      <c r="O53" s="5">
        <f>VLOOKUP(A53,[1]Tableu_Data_Revize!$A$2:$N$107,8,FALSE)</f>
        <v>148</v>
      </c>
      <c r="P53" s="5" t="str">
        <f>VLOOKUP(A53,[1]Tableu_Data_Revize!$A$2:$N$107,11,FALSE)</f>
        <v>Ergun Bağcı, Fulya Bıçak MUŞTU,</v>
      </c>
      <c r="Q53" s="5" t="str">
        <f>VLOOKUP(A53,[1]Tableu_Data_Revize!$A$2:$N$107,2,FALSE)</f>
        <v>Açık</v>
      </c>
    </row>
    <row r="54" spans="1:17" ht="17.5" customHeight="1" x14ac:dyDescent="0.35">
      <c r="A54" s="6">
        <v>1186733</v>
      </c>
      <c r="B54" s="6" t="s">
        <v>21</v>
      </c>
      <c r="C54" s="6" t="s">
        <v>127</v>
      </c>
      <c r="D54" s="6" t="s">
        <v>23</v>
      </c>
      <c r="E54" s="6" t="s">
        <v>36</v>
      </c>
      <c r="F54" s="6" t="s">
        <v>43</v>
      </c>
      <c r="G54" s="6" t="s">
        <v>47</v>
      </c>
      <c r="H54" s="7">
        <v>44644</v>
      </c>
      <c r="I54" s="7">
        <v>44644</v>
      </c>
      <c r="J54" s="6" t="s">
        <v>73</v>
      </c>
      <c r="K54" s="6">
        <v>1</v>
      </c>
      <c r="L54" s="6"/>
      <c r="M54" s="6"/>
      <c r="N54" s="6"/>
      <c r="O54" s="5" t="e">
        <f>VLOOKUP(A54,[1]Tableu_Data_Revize!$A$2:$N$107,8,FALSE)</f>
        <v>#N/A</v>
      </c>
      <c r="P54" s="5" t="e">
        <f>VLOOKUP(A54,[1]Tableu_Data_Revize!$A$2:$N$107,11,FALSE)</f>
        <v>#N/A</v>
      </c>
      <c r="Q54" s="5" t="e">
        <f>VLOOKUP(A54,[1]Tableu_Data_Revize!$A$2:$N$107,2,FALSE)</f>
        <v>#N/A</v>
      </c>
    </row>
    <row r="55" spans="1:17" ht="17.5" customHeight="1" x14ac:dyDescent="0.35">
      <c r="A55" s="6">
        <v>1186404</v>
      </c>
      <c r="B55" s="6" t="s">
        <v>21</v>
      </c>
      <c r="C55" s="6" t="s">
        <v>128</v>
      </c>
      <c r="D55" s="6" t="s">
        <v>23</v>
      </c>
      <c r="E55" s="6" t="s">
        <v>129</v>
      </c>
      <c r="F55" s="6" t="s">
        <v>43</v>
      </c>
      <c r="G55" s="6" t="s">
        <v>47</v>
      </c>
      <c r="H55" s="7">
        <v>44643</v>
      </c>
      <c r="I55" s="7">
        <v>44669</v>
      </c>
      <c r="J55" s="6" t="s">
        <v>73</v>
      </c>
      <c r="K55" s="6">
        <v>1</v>
      </c>
      <c r="L55" s="6" t="s">
        <v>44</v>
      </c>
      <c r="M55" s="6" t="s">
        <v>30</v>
      </c>
      <c r="N55" s="6" t="s">
        <v>30</v>
      </c>
      <c r="O55" s="5">
        <f>VLOOKUP(A55,[1]Tableu_Data_Revize!$A$2:$N$107,8,FALSE)</f>
        <v>26</v>
      </c>
      <c r="P55" s="5" t="str">
        <f>VLOOKUP(A55,[1]Tableu_Data_Revize!$A$2:$N$107,11,FALSE)</f>
        <v>Fulya Bıçak MUŞTU,</v>
      </c>
      <c r="Q55" s="5" t="str">
        <f>VLOOKUP(A55,[1]Tableu_Data_Revize!$A$2:$N$107,2,FALSE)</f>
        <v>Kapalı</v>
      </c>
    </row>
    <row r="56" spans="1:17" ht="17.5" customHeight="1" x14ac:dyDescent="0.35">
      <c r="A56" s="6">
        <v>1186396</v>
      </c>
      <c r="B56" s="6" t="s">
        <v>21</v>
      </c>
      <c r="C56" s="6" t="s">
        <v>130</v>
      </c>
      <c r="D56" s="6" t="s">
        <v>23</v>
      </c>
      <c r="E56" s="6" t="s">
        <v>36</v>
      </c>
      <c r="F56" s="6" t="s">
        <v>43</v>
      </c>
      <c r="G56" s="6" t="s">
        <v>47</v>
      </c>
      <c r="H56" s="7">
        <v>44643</v>
      </c>
      <c r="I56" s="7">
        <v>44643</v>
      </c>
      <c r="J56" s="6" t="s">
        <v>73</v>
      </c>
      <c r="K56" s="6">
        <v>1</v>
      </c>
      <c r="L56" s="6" t="s">
        <v>28</v>
      </c>
      <c r="M56" s="6" t="s">
        <v>30</v>
      </c>
      <c r="N56" s="6" t="s">
        <v>30</v>
      </c>
      <c r="O56" s="5" t="e">
        <f>VLOOKUP(A56,[1]Tableu_Data_Revize!$A$2:$N$107,8,FALSE)</f>
        <v>#N/A</v>
      </c>
      <c r="P56" s="5" t="e">
        <f>VLOOKUP(A56,[1]Tableu_Data_Revize!$A$2:$N$107,11,FALSE)</f>
        <v>#N/A</v>
      </c>
      <c r="Q56" s="5" t="e">
        <f>VLOOKUP(A56,[1]Tableu_Data_Revize!$A$2:$N$107,2,FALSE)</f>
        <v>#N/A</v>
      </c>
    </row>
    <row r="57" spans="1:17" ht="17.5" customHeight="1" x14ac:dyDescent="0.35">
      <c r="A57" s="6">
        <v>1182735</v>
      </c>
      <c r="B57" s="6" t="s">
        <v>21</v>
      </c>
      <c r="C57" s="6" t="s">
        <v>131</v>
      </c>
      <c r="D57" s="6" t="s">
        <v>23</v>
      </c>
      <c r="E57" s="6" t="s">
        <v>36</v>
      </c>
      <c r="F57" s="6" t="s">
        <v>132</v>
      </c>
      <c r="G57" s="6" t="s">
        <v>47</v>
      </c>
      <c r="H57" s="7">
        <v>44623</v>
      </c>
      <c r="I57" s="7">
        <v>44628</v>
      </c>
      <c r="J57" s="6" t="s">
        <v>133</v>
      </c>
      <c r="K57" s="6">
        <v>24</v>
      </c>
      <c r="L57" s="6" t="s">
        <v>44</v>
      </c>
      <c r="M57" s="6" t="s">
        <v>30</v>
      </c>
      <c r="N57" s="6" t="s">
        <v>30</v>
      </c>
      <c r="O57" s="5">
        <f>VLOOKUP(A57,[1]Tableu_Data_Revize!$A$2:$N$107,8,FALSE)</f>
        <v>5</v>
      </c>
      <c r="P57" s="5" t="str">
        <f>VLOOKUP(A57,[1]Tableu_Data_Revize!$A$2:$N$107,11,FALSE)</f>
        <v>Ergun Bağcı, Fulya Bıçak MUŞTU,</v>
      </c>
      <c r="Q57" s="5" t="str">
        <f>VLOOKUP(A57,[1]Tableu_Data_Revize!$A$2:$N$107,2,FALSE)</f>
        <v>Kapalı</v>
      </c>
    </row>
    <row r="58" spans="1:17" ht="17.5" customHeight="1" x14ac:dyDescent="0.35">
      <c r="A58" s="6">
        <v>1180666</v>
      </c>
      <c r="B58" s="6" t="s">
        <v>31</v>
      </c>
      <c r="C58" s="6" t="s">
        <v>134</v>
      </c>
      <c r="D58" s="6" t="s">
        <v>23</v>
      </c>
      <c r="E58" s="6" t="s">
        <v>36</v>
      </c>
      <c r="F58" s="6" t="s">
        <v>135</v>
      </c>
      <c r="G58" s="6" t="s">
        <v>47</v>
      </c>
      <c r="H58" s="7">
        <v>44613</v>
      </c>
      <c r="I58" s="7">
        <v>44613</v>
      </c>
      <c r="J58" s="6" t="s">
        <v>84</v>
      </c>
      <c r="K58" s="6"/>
      <c r="L58" s="6"/>
      <c r="M58" s="6"/>
      <c r="N58" s="6"/>
      <c r="O58" s="5">
        <f>VLOOKUP(A58,[1]Tableu_Data_Revize!$A$2:$N$107,8,FALSE)</f>
        <v>0</v>
      </c>
      <c r="P58" s="5" t="str">
        <f>VLOOKUP(A58,[1]Tableu_Data_Revize!$A$2:$N$107,11,FALSE)</f>
        <v>Ergun Bağcı, Fulya Bıçak MUŞTU,</v>
      </c>
      <c r="Q58" s="5" t="str">
        <f>VLOOKUP(A58,[1]Tableu_Data_Revize!$A$2:$N$107,2,FALSE)</f>
        <v>Kapalı</v>
      </c>
    </row>
    <row r="59" spans="1:17" ht="17.5" customHeight="1" x14ac:dyDescent="0.35">
      <c r="A59" s="6">
        <v>1174194</v>
      </c>
      <c r="B59" s="6" t="s">
        <v>21</v>
      </c>
      <c r="C59" s="6" t="s">
        <v>136</v>
      </c>
      <c r="D59" s="6" t="s">
        <v>23</v>
      </c>
      <c r="E59" s="6" t="s">
        <v>42</v>
      </c>
      <c r="F59" s="6" t="s">
        <v>91</v>
      </c>
      <c r="G59" s="6" t="s">
        <v>47</v>
      </c>
      <c r="H59" s="7">
        <v>44575</v>
      </c>
      <c r="I59" s="7">
        <v>44712</v>
      </c>
      <c r="J59" s="6" t="s">
        <v>137</v>
      </c>
      <c r="K59" s="6">
        <v>16</v>
      </c>
      <c r="L59" s="6" t="s">
        <v>28</v>
      </c>
      <c r="M59" s="6" t="s">
        <v>61</v>
      </c>
      <c r="N59" s="6" t="s">
        <v>30</v>
      </c>
      <c r="O59" s="5">
        <f>VLOOKUP(A59,[1]Tableu_Data_Revize!$A$2:$N$107,8,FALSE)</f>
        <v>137</v>
      </c>
      <c r="P59" s="5" t="str">
        <f>VLOOKUP(A59,[1]Tableu_Data_Revize!$A$2:$N$107,11,FALSE)</f>
        <v>Ergun Bağcı, Fulya Bıçak MUŞTU,</v>
      </c>
      <c r="Q59" s="5" t="str">
        <f>VLOOKUP(A59,[1]Tableu_Data_Revize!$A$2:$N$107,2,FALSE)</f>
        <v>Kapalı</v>
      </c>
    </row>
    <row r="60" spans="1:17" ht="17.5" customHeight="1" x14ac:dyDescent="0.35">
      <c r="A60" s="6">
        <v>1173539</v>
      </c>
      <c r="B60" s="6" t="s">
        <v>21</v>
      </c>
      <c r="C60" s="6" t="s">
        <v>138</v>
      </c>
      <c r="D60" s="6" t="s">
        <v>23</v>
      </c>
      <c r="E60" s="6" t="s">
        <v>36</v>
      </c>
      <c r="F60" s="6" t="s">
        <v>69</v>
      </c>
      <c r="G60" s="6" t="s">
        <v>47</v>
      </c>
      <c r="H60" s="7">
        <v>44572</v>
      </c>
      <c r="I60" s="7">
        <v>44578</v>
      </c>
      <c r="J60" s="6" t="s">
        <v>139</v>
      </c>
      <c r="K60" s="6">
        <v>0.5</v>
      </c>
      <c r="L60" s="6" t="s">
        <v>44</v>
      </c>
      <c r="M60" s="6" t="s">
        <v>61</v>
      </c>
      <c r="N60" s="6" t="s">
        <v>140</v>
      </c>
      <c r="O60" s="5">
        <f>VLOOKUP(A60,[1]Tableu_Data_Revize!$A$2:$N$107,8,FALSE)</f>
        <v>6</v>
      </c>
      <c r="P60" s="5" t="str">
        <f>VLOOKUP(A60,[1]Tableu_Data_Revize!$A$2:$N$107,11,FALSE)</f>
        <v>Ergun Bağcı, Fulya Bıçak MUŞTU,</v>
      </c>
      <c r="Q60" s="5" t="str">
        <f>VLOOKUP(A60,[1]Tableu_Data_Revize!$A$2:$N$107,2,FALSE)</f>
        <v>Kapalı</v>
      </c>
    </row>
    <row r="61" spans="1:17" ht="17.5" customHeight="1" x14ac:dyDescent="0.35">
      <c r="A61" s="6">
        <v>1171994</v>
      </c>
      <c r="B61" s="6" t="s">
        <v>21</v>
      </c>
      <c r="C61" s="6" t="s">
        <v>141</v>
      </c>
      <c r="D61" s="6" t="s">
        <v>23</v>
      </c>
      <c r="E61" s="6" t="s">
        <v>42</v>
      </c>
      <c r="F61" s="6" t="s">
        <v>132</v>
      </c>
      <c r="G61" s="6" t="s">
        <v>47</v>
      </c>
      <c r="H61" s="7">
        <v>44564</v>
      </c>
      <c r="I61" s="7">
        <v>44763</v>
      </c>
      <c r="J61" s="6" t="s">
        <v>73</v>
      </c>
      <c r="K61" s="6">
        <v>619</v>
      </c>
      <c r="L61" s="6" t="s">
        <v>44</v>
      </c>
      <c r="M61" s="6" t="s">
        <v>39</v>
      </c>
      <c r="N61" s="6"/>
      <c r="O61" s="5">
        <f>VLOOKUP(A61,[1]Tableu_Data_Revize!$A$2:$N$107,8,FALSE)</f>
        <v>199</v>
      </c>
      <c r="P61" s="5" t="str">
        <f>VLOOKUP(A61,[1]Tableu_Data_Revize!$A$2:$N$107,11,FALSE)</f>
        <v>Ergun Bağcı, Fulya Bıçak MUŞTU,</v>
      </c>
      <c r="Q61" s="5" t="str">
        <f>VLOOKUP(A61,[1]Tableu_Data_Revize!$A$2:$N$107,2,FALSE)</f>
        <v>Kapalı</v>
      </c>
    </row>
    <row r="62" spans="1:17" ht="17.5" customHeight="1" x14ac:dyDescent="0.35">
      <c r="A62" s="6">
        <v>1224811</v>
      </c>
      <c r="B62" s="6" t="s">
        <v>21</v>
      </c>
      <c r="C62" s="6" t="s">
        <v>142</v>
      </c>
      <c r="D62" s="6" t="s">
        <v>23</v>
      </c>
      <c r="E62" s="6" t="s">
        <v>36</v>
      </c>
      <c r="F62" s="6" t="s">
        <v>135</v>
      </c>
      <c r="G62" s="6" t="s">
        <v>47</v>
      </c>
      <c r="H62" s="7">
        <v>44798</v>
      </c>
      <c r="I62" s="7">
        <v>44798</v>
      </c>
      <c r="J62" s="6" t="s">
        <v>143</v>
      </c>
      <c r="K62" s="6"/>
      <c r="L62" s="6"/>
      <c r="M62" s="6"/>
      <c r="N62" s="6"/>
      <c r="O62" s="5">
        <f>VLOOKUP(A62,[1]Tableu_Data_Revize!$A$2:$N$107,8,FALSE)</f>
        <v>1</v>
      </c>
      <c r="P62" s="5" t="str">
        <f>VLOOKUP(A62,[1]Tableu_Data_Revize!$A$2:$N$107,11,FALSE)</f>
        <v>Ergun Bağcı, Fulya Bıçak MUŞTU,</v>
      </c>
      <c r="Q62" s="5" t="str">
        <f>VLOOKUP(A62,[1]Tableu_Data_Revize!$A$2:$N$107,2,FALSE)</f>
        <v>Açık</v>
      </c>
    </row>
    <row r="63" spans="1:17" ht="17.5" customHeight="1" x14ac:dyDescent="0.35">
      <c r="A63" s="6">
        <v>1224794</v>
      </c>
      <c r="B63" s="6" t="s">
        <v>31</v>
      </c>
      <c r="C63" s="6" t="s">
        <v>144</v>
      </c>
      <c r="D63" s="6" t="s">
        <v>23</v>
      </c>
      <c r="E63" s="6" t="s">
        <v>129</v>
      </c>
      <c r="F63" s="6" t="s">
        <v>135</v>
      </c>
      <c r="G63" s="6" t="s">
        <v>47</v>
      </c>
      <c r="H63" s="7">
        <v>44798</v>
      </c>
      <c r="I63" s="7">
        <v>44799</v>
      </c>
      <c r="J63" s="6" t="s">
        <v>143</v>
      </c>
      <c r="K63" s="6"/>
      <c r="L63" s="6"/>
      <c r="M63" s="6"/>
      <c r="N63" s="6"/>
      <c r="O63" s="5">
        <f>VLOOKUP(A63,[1]Tableu_Data_Revize!$A$2:$N$107,8,FALSE)</f>
        <v>1</v>
      </c>
      <c r="P63" s="5" t="str">
        <f>VLOOKUP(A63,[1]Tableu_Data_Revize!$A$2:$N$107,11,FALSE)</f>
        <v>Fulya Bıçak MUŞTU,</v>
      </c>
      <c r="Q63" s="5" t="str">
        <f>VLOOKUP(A63,[1]Tableu_Data_Revize!$A$2:$N$107,2,FALSE)</f>
        <v>Açık</v>
      </c>
    </row>
    <row r="64" spans="1:17" ht="17.5" customHeight="1" x14ac:dyDescent="0.35">
      <c r="A64" s="6">
        <v>1224630</v>
      </c>
      <c r="B64" s="6" t="s">
        <v>31</v>
      </c>
      <c r="C64" s="6" t="s">
        <v>145</v>
      </c>
      <c r="D64" s="6" t="s">
        <v>23</v>
      </c>
      <c r="E64" s="6" t="s">
        <v>36</v>
      </c>
      <c r="F64" s="6" t="s">
        <v>135</v>
      </c>
      <c r="G64" s="6" t="s">
        <v>26</v>
      </c>
      <c r="H64" s="7">
        <v>44798</v>
      </c>
      <c r="I64" s="6"/>
      <c r="J64" s="6" t="s">
        <v>143</v>
      </c>
      <c r="K64" s="6"/>
      <c r="L64" s="6"/>
      <c r="M64" s="6"/>
      <c r="N64" s="6"/>
      <c r="O64" s="5">
        <f>VLOOKUP(A64,[1]Tableu_Data_Revize!$A$2:$N$107,8,FALSE)</f>
        <v>1</v>
      </c>
      <c r="P64" s="5" t="str">
        <f>VLOOKUP(A64,[1]Tableu_Data_Revize!$A$2:$N$107,11,FALSE)</f>
        <v>Ergun Bağcı, Fulya Bıçak MUŞTU,</v>
      </c>
      <c r="Q64" s="5" t="str">
        <f>VLOOKUP(A64,[1]Tableu_Data_Revize!$A$2:$N$107,2,FALSE)</f>
        <v>Açık</v>
      </c>
    </row>
    <row r="65" spans="1:17" ht="17.5" customHeight="1" x14ac:dyDescent="0.35">
      <c r="A65" s="6">
        <v>1224230</v>
      </c>
      <c r="B65" s="6" t="s">
        <v>21</v>
      </c>
      <c r="C65" s="6" t="s">
        <v>146</v>
      </c>
      <c r="D65" s="6" t="s">
        <v>23</v>
      </c>
      <c r="E65" s="6" t="s">
        <v>56</v>
      </c>
      <c r="F65" s="6" t="s">
        <v>135</v>
      </c>
      <c r="G65" s="6" t="s">
        <v>26</v>
      </c>
      <c r="H65" s="7">
        <v>44796</v>
      </c>
      <c r="I65" s="6"/>
      <c r="J65" s="6" t="s">
        <v>143</v>
      </c>
      <c r="K65" s="6">
        <v>6</v>
      </c>
      <c r="L65" s="6"/>
      <c r="M65" s="6"/>
      <c r="N65" s="6"/>
      <c r="O65" s="5" t="e">
        <f>VLOOKUP(A65,[1]Tableu_Data_Revize!$A$2:$N$107,8,FALSE)</f>
        <v>#N/A</v>
      </c>
      <c r="P65" s="5" t="e">
        <f>VLOOKUP(A65,[1]Tableu_Data_Revize!$A$2:$N$107,11,FALSE)</f>
        <v>#N/A</v>
      </c>
      <c r="Q65" s="5" t="e">
        <f>VLOOKUP(A65,[1]Tableu_Data_Revize!$A$2:$N$107,2,FALSE)</f>
        <v>#N/A</v>
      </c>
    </row>
    <row r="66" spans="1:17" ht="17.5" customHeight="1" x14ac:dyDescent="0.35">
      <c r="A66" s="6">
        <v>1223362</v>
      </c>
      <c r="B66" s="6" t="s">
        <v>31</v>
      </c>
      <c r="C66" s="6" t="s">
        <v>147</v>
      </c>
      <c r="D66" s="6" t="s">
        <v>23</v>
      </c>
      <c r="E66" s="6" t="s">
        <v>36</v>
      </c>
      <c r="F66" s="6" t="s">
        <v>135</v>
      </c>
      <c r="G66" s="6" t="s">
        <v>47</v>
      </c>
      <c r="H66" s="7">
        <v>44791</v>
      </c>
      <c r="I66" s="7">
        <v>44794</v>
      </c>
      <c r="J66" s="6" t="s">
        <v>143</v>
      </c>
      <c r="K66" s="6"/>
      <c r="L66" s="6"/>
      <c r="M66" s="6"/>
      <c r="N66" s="6"/>
      <c r="O66" s="5">
        <f>VLOOKUP(A66,[1]Tableu_Data_Revize!$A$2:$N$107,8,FALSE)</f>
        <v>3</v>
      </c>
      <c r="P66" s="5" t="str">
        <f>VLOOKUP(A66,[1]Tableu_Data_Revize!$A$2:$N$107,11,FALSE)</f>
        <v>Ergun Bağcı, Fulya Bıçak MUŞTU,</v>
      </c>
      <c r="Q66" s="5" t="str">
        <f>VLOOKUP(A66,[1]Tableu_Data_Revize!$A$2:$N$107,2,FALSE)</f>
        <v>Kapalı</v>
      </c>
    </row>
    <row r="67" spans="1:17" ht="17.5" customHeight="1" x14ac:dyDescent="0.35">
      <c r="A67" s="6">
        <v>1223037</v>
      </c>
      <c r="B67" s="6" t="s">
        <v>31</v>
      </c>
      <c r="C67" s="6" t="s">
        <v>148</v>
      </c>
      <c r="D67" s="6" t="s">
        <v>23</v>
      </c>
      <c r="E67" s="6" t="s">
        <v>36</v>
      </c>
      <c r="F67" s="6" t="s">
        <v>135</v>
      </c>
      <c r="G67" s="6" t="s">
        <v>47</v>
      </c>
      <c r="H67" s="7">
        <v>44789</v>
      </c>
      <c r="I67" s="7">
        <v>44794</v>
      </c>
      <c r="J67" s="6" t="s">
        <v>143</v>
      </c>
      <c r="K67" s="6"/>
      <c r="L67" s="6"/>
      <c r="M67" s="6"/>
      <c r="N67" s="6"/>
      <c r="O67" s="5">
        <f>VLOOKUP(A67,[1]Tableu_Data_Revize!$A$2:$N$107,8,FALSE)</f>
        <v>5</v>
      </c>
      <c r="P67" s="5" t="str">
        <f>VLOOKUP(A67,[1]Tableu_Data_Revize!$A$2:$N$107,11,FALSE)</f>
        <v>Ergun Bağcı, Fulya Bıçak MUŞTU,</v>
      </c>
      <c r="Q67" s="5" t="str">
        <f>VLOOKUP(A67,[1]Tableu_Data_Revize!$A$2:$N$107,2,FALSE)</f>
        <v>Kapalı</v>
      </c>
    </row>
    <row r="68" spans="1:17" ht="17.5" customHeight="1" x14ac:dyDescent="0.35">
      <c r="A68" s="6">
        <v>1222935</v>
      </c>
      <c r="B68" s="6" t="s">
        <v>31</v>
      </c>
      <c r="C68" s="6" t="s">
        <v>149</v>
      </c>
      <c r="D68" s="6" t="s">
        <v>23</v>
      </c>
      <c r="E68" s="6" t="s">
        <v>129</v>
      </c>
      <c r="F68" s="6" t="s">
        <v>135</v>
      </c>
      <c r="G68" s="6" t="s">
        <v>47</v>
      </c>
      <c r="H68" s="7">
        <v>44789</v>
      </c>
      <c r="I68" s="7">
        <v>44794</v>
      </c>
      <c r="J68" s="6" t="s">
        <v>143</v>
      </c>
      <c r="K68" s="6"/>
      <c r="L68" s="6"/>
      <c r="M68" s="6"/>
      <c r="N68" s="6"/>
      <c r="O68" s="5">
        <f>VLOOKUP(A68,[1]Tableu_Data_Revize!$A$2:$N$107,8,FALSE)</f>
        <v>5</v>
      </c>
      <c r="P68" s="5" t="str">
        <f>VLOOKUP(A68,[1]Tableu_Data_Revize!$A$2:$N$107,11,FALSE)</f>
        <v>Fulya Bıçak MUŞTU,</v>
      </c>
      <c r="Q68" s="5" t="str">
        <f>VLOOKUP(A68,[1]Tableu_Data_Revize!$A$2:$N$107,2,FALSE)</f>
        <v>Kapalı</v>
      </c>
    </row>
    <row r="69" spans="1:17" ht="17.5" customHeight="1" x14ac:dyDescent="0.35">
      <c r="A69" s="6">
        <v>1219703</v>
      </c>
      <c r="B69" s="6" t="s">
        <v>31</v>
      </c>
      <c r="C69" s="6" t="s">
        <v>150</v>
      </c>
      <c r="D69" s="6" t="s">
        <v>23</v>
      </c>
      <c r="E69" s="6" t="s">
        <v>36</v>
      </c>
      <c r="F69" s="6" t="s">
        <v>135</v>
      </c>
      <c r="G69" s="6" t="s">
        <v>47</v>
      </c>
      <c r="H69" s="7">
        <v>44771</v>
      </c>
      <c r="I69" s="7">
        <v>44778</v>
      </c>
      <c r="J69" s="6" t="s">
        <v>143</v>
      </c>
      <c r="K69" s="6"/>
      <c r="L69" s="6"/>
      <c r="M69" s="6"/>
      <c r="N69" s="6"/>
      <c r="O69" s="5">
        <f>VLOOKUP(A69,[1]Tableu_Data_Revize!$A$2:$N$107,8,FALSE)</f>
        <v>7</v>
      </c>
      <c r="P69" s="5" t="str">
        <f>VLOOKUP(A69,[1]Tableu_Data_Revize!$A$2:$N$107,11,FALSE)</f>
        <v>Ergun Bağcı, Fulya Bıçak MUŞTU,</v>
      </c>
      <c r="Q69" s="5" t="str">
        <f>VLOOKUP(A69,[1]Tableu_Data_Revize!$A$2:$N$107,2,FALSE)</f>
        <v>Kapalı</v>
      </c>
    </row>
    <row r="70" spans="1:17" ht="17.5" customHeight="1" x14ac:dyDescent="0.35">
      <c r="A70" s="6">
        <v>1219338</v>
      </c>
      <c r="B70" s="6" t="s">
        <v>31</v>
      </c>
      <c r="C70" s="6" t="s">
        <v>151</v>
      </c>
      <c r="D70" s="6" t="s">
        <v>23</v>
      </c>
      <c r="E70" s="6" t="s">
        <v>36</v>
      </c>
      <c r="F70" s="6" t="s">
        <v>135</v>
      </c>
      <c r="G70" s="6" t="s">
        <v>47</v>
      </c>
      <c r="H70" s="7">
        <v>44770</v>
      </c>
      <c r="I70" s="7">
        <v>44772</v>
      </c>
      <c r="J70" s="6" t="s">
        <v>143</v>
      </c>
      <c r="K70" s="6"/>
      <c r="L70" s="6"/>
      <c r="M70" s="6"/>
      <c r="N70" s="6"/>
      <c r="O70" s="5">
        <f>VLOOKUP(A70,[1]Tableu_Data_Revize!$A$2:$N$107,8,FALSE)</f>
        <v>2</v>
      </c>
      <c r="P70" s="5" t="str">
        <f>VLOOKUP(A70,[1]Tableu_Data_Revize!$A$2:$N$107,11,FALSE)</f>
        <v>Ergun Bağcı, Fulya Bıçak MUŞTU,</v>
      </c>
      <c r="Q70" s="5" t="str">
        <f>VLOOKUP(A70,[1]Tableu_Data_Revize!$A$2:$N$107,2,FALSE)</f>
        <v>Kapalı</v>
      </c>
    </row>
    <row r="71" spans="1:17" ht="17.5" customHeight="1" x14ac:dyDescent="0.35">
      <c r="A71" s="6">
        <v>1218908</v>
      </c>
      <c r="B71" s="6" t="s">
        <v>31</v>
      </c>
      <c r="C71" s="6" t="s">
        <v>152</v>
      </c>
      <c r="D71" s="6" t="s">
        <v>23</v>
      </c>
      <c r="E71" s="6" t="s">
        <v>129</v>
      </c>
      <c r="F71" s="6" t="s">
        <v>135</v>
      </c>
      <c r="G71" s="6" t="s">
        <v>47</v>
      </c>
      <c r="H71" s="7">
        <v>44768</v>
      </c>
      <c r="I71" s="7">
        <v>44776</v>
      </c>
      <c r="J71" s="6" t="s">
        <v>143</v>
      </c>
      <c r="K71" s="6"/>
      <c r="L71" s="6"/>
      <c r="M71" s="6"/>
      <c r="N71" s="6"/>
      <c r="O71" s="5">
        <f>VLOOKUP(A71,[1]Tableu_Data_Revize!$A$2:$N$107,8,FALSE)</f>
        <v>8</v>
      </c>
      <c r="P71" s="5" t="str">
        <f>VLOOKUP(A71,[1]Tableu_Data_Revize!$A$2:$N$107,11,FALSE)</f>
        <v>Fulya Bıçak MUŞTU,</v>
      </c>
      <c r="Q71" s="5" t="str">
        <f>VLOOKUP(A71,[1]Tableu_Data_Revize!$A$2:$N$107,2,FALSE)</f>
        <v>Kapalı</v>
      </c>
    </row>
    <row r="72" spans="1:17" ht="17.5" customHeight="1" x14ac:dyDescent="0.35">
      <c r="A72" s="6">
        <v>1218578</v>
      </c>
      <c r="B72" s="6" t="s">
        <v>31</v>
      </c>
      <c r="C72" s="6" t="s">
        <v>153</v>
      </c>
      <c r="D72" s="6" t="s">
        <v>23</v>
      </c>
      <c r="E72" s="6" t="s">
        <v>36</v>
      </c>
      <c r="F72" s="6" t="s">
        <v>91</v>
      </c>
      <c r="G72" s="6" t="s">
        <v>47</v>
      </c>
      <c r="H72" s="7">
        <v>44767</v>
      </c>
      <c r="I72" s="7">
        <v>44767</v>
      </c>
      <c r="J72" s="6" t="s">
        <v>143</v>
      </c>
      <c r="K72" s="6">
        <v>1</v>
      </c>
      <c r="L72" s="6"/>
      <c r="M72" s="6"/>
      <c r="N72" s="6"/>
      <c r="O72" s="5">
        <f>VLOOKUP(A72,[1]Tableu_Data_Revize!$A$2:$N$107,8,FALSE)</f>
        <v>0</v>
      </c>
      <c r="P72" s="5" t="str">
        <f>VLOOKUP(A72,[1]Tableu_Data_Revize!$A$2:$N$107,11,FALSE)</f>
        <v>Ergun Bağcı, Fulya Bıçak MUŞTU,</v>
      </c>
      <c r="Q72" s="5" t="str">
        <f>VLOOKUP(A72,[1]Tableu_Data_Revize!$A$2:$N$107,2,FALSE)</f>
        <v>Kapalı</v>
      </c>
    </row>
    <row r="73" spans="1:17" ht="17.5" customHeight="1" x14ac:dyDescent="0.35">
      <c r="A73" s="6">
        <v>1218029</v>
      </c>
      <c r="B73" s="6" t="s">
        <v>21</v>
      </c>
      <c r="C73" s="6" t="s">
        <v>154</v>
      </c>
      <c r="D73" s="6" t="s">
        <v>23</v>
      </c>
      <c r="E73" s="6" t="s">
        <v>36</v>
      </c>
      <c r="F73" s="6" t="s">
        <v>135</v>
      </c>
      <c r="G73" s="6" t="s">
        <v>26</v>
      </c>
      <c r="H73" s="7">
        <v>44763</v>
      </c>
      <c r="I73" s="6"/>
      <c r="J73" s="6" t="s">
        <v>143</v>
      </c>
      <c r="K73" s="6">
        <v>24</v>
      </c>
      <c r="L73" s="6" t="s">
        <v>28</v>
      </c>
      <c r="M73" s="6" t="s">
        <v>155</v>
      </c>
      <c r="N73" s="6" t="s">
        <v>156</v>
      </c>
      <c r="O73" s="5">
        <f>VLOOKUP(A73,[1]Tableu_Data_Revize!$A$2:$N$107,8,FALSE)</f>
        <v>36</v>
      </c>
      <c r="P73" s="5" t="str">
        <f>VLOOKUP(A73,[1]Tableu_Data_Revize!$A$2:$N$107,11,FALSE)</f>
        <v>Ergun Bağcı, Fulya Bıçak MUŞTU,</v>
      </c>
      <c r="Q73" s="5" t="str">
        <f>VLOOKUP(A73,[1]Tableu_Data_Revize!$A$2:$N$107,2,FALSE)</f>
        <v>Açık</v>
      </c>
    </row>
    <row r="74" spans="1:17" ht="17.5" customHeight="1" x14ac:dyDescent="0.35">
      <c r="A74" s="6">
        <v>1217112</v>
      </c>
      <c r="B74" s="6" t="s">
        <v>21</v>
      </c>
      <c r="C74" s="6" t="s">
        <v>157</v>
      </c>
      <c r="D74" s="6" t="s">
        <v>23</v>
      </c>
      <c r="E74" s="6" t="s">
        <v>36</v>
      </c>
      <c r="F74" s="6" t="s">
        <v>135</v>
      </c>
      <c r="G74" s="6" t="s">
        <v>26</v>
      </c>
      <c r="H74" s="7">
        <v>44761</v>
      </c>
      <c r="I74" s="6"/>
      <c r="J74" s="6" t="s">
        <v>143</v>
      </c>
      <c r="K74" s="6"/>
      <c r="L74" s="6" t="s">
        <v>28</v>
      </c>
      <c r="M74" s="6" t="s">
        <v>155</v>
      </c>
      <c r="N74" s="6" t="s">
        <v>158</v>
      </c>
      <c r="O74" s="5">
        <f>VLOOKUP(A74,[1]Tableu_Data_Revize!$A$2:$N$107,8,FALSE)</f>
        <v>38</v>
      </c>
      <c r="P74" s="5" t="str">
        <f>VLOOKUP(A74,[1]Tableu_Data_Revize!$A$2:$N$107,11,FALSE)</f>
        <v>Ergun Bağcı, Fulya Bıçak MUŞTU,</v>
      </c>
      <c r="Q74" s="5" t="str">
        <f>VLOOKUP(A74,[1]Tableu_Data_Revize!$A$2:$N$107,2,FALSE)</f>
        <v>Açık</v>
      </c>
    </row>
    <row r="75" spans="1:17" ht="17.5" customHeight="1" x14ac:dyDescent="0.35">
      <c r="A75" s="6">
        <v>1215724</v>
      </c>
      <c r="B75" s="6" t="s">
        <v>21</v>
      </c>
      <c r="C75" s="6" t="s">
        <v>159</v>
      </c>
      <c r="D75" s="6" t="s">
        <v>23</v>
      </c>
      <c r="E75" s="6" t="s">
        <v>36</v>
      </c>
      <c r="F75" s="6" t="s">
        <v>135</v>
      </c>
      <c r="G75" s="6" t="s">
        <v>26</v>
      </c>
      <c r="H75" s="7">
        <v>44747</v>
      </c>
      <c r="I75" s="6"/>
      <c r="J75" s="6" t="s">
        <v>143</v>
      </c>
      <c r="K75" s="6"/>
      <c r="L75" s="6" t="s">
        <v>28</v>
      </c>
      <c r="M75" s="6" t="s">
        <v>155</v>
      </c>
      <c r="N75" s="6" t="s">
        <v>156</v>
      </c>
      <c r="O75" s="5">
        <f>VLOOKUP(A75,[1]Tableu_Data_Revize!$A$2:$N$107,8,FALSE)</f>
        <v>52</v>
      </c>
      <c r="P75" s="5" t="str">
        <f>VLOOKUP(A75,[1]Tableu_Data_Revize!$A$2:$N$107,11,FALSE)</f>
        <v>Ergun Bağcı, Fulya Bıçak MUŞTU,</v>
      </c>
      <c r="Q75" s="5" t="str">
        <f>VLOOKUP(A75,[1]Tableu_Data_Revize!$A$2:$N$107,2,FALSE)</f>
        <v>Açık</v>
      </c>
    </row>
    <row r="76" spans="1:17" ht="17.5" customHeight="1" x14ac:dyDescent="0.35">
      <c r="A76" s="6">
        <v>1215628</v>
      </c>
      <c r="B76" s="6" t="s">
        <v>21</v>
      </c>
      <c r="C76" s="6" t="s">
        <v>160</v>
      </c>
      <c r="D76" s="6" t="s">
        <v>23</v>
      </c>
      <c r="E76" s="6" t="s">
        <v>36</v>
      </c>
      <c r="F76" s="6" t="s">
        <v>135</v>
      </c>
      <c r="G76" s="6" t="s">
        <v>26</v>
      </c>
      <c r="H76" s="7">
        <v>44747</v>
      </c>
      <c r="I76" s="6"/>
      <c r="J76" s="6" t="s">
        <v>143</v>
      </c>
      <c r="K76" s="6">
        <v>1</v>
      </c>
      <c r="L76" s="6" t="s">
        <v>28</v>
      </c>
      <c r="M76" s="6" t="s">
        <v>155</v>
      </c>
      <c r="N76" s="6" t="s">
        <v>30</v>
      </c>
      <c r="O76" s="5">
        <f>VLOOKUP(A76,[1]Tableu_Data_Revize!$A$2:$N$107,8,FALSE)</f>
        <v>52</v>
      </c>
      <c r="P76" s="5" t="str">
        <f>VLOOKUP(A76,[1]Tableu_Data_Revize!$A$2:$N$107,11,FALSE)</f>
        <v>Ergun Bağcı, Fulya Bıçak MUŞTU,</v>
      </c>
      <c r="Q76" s="5" t="str">
        <f>VLOOKUP(A76,[1]Tableu_Data_Revize!$A$2:$N$107,2,FALSE)</f>
        <v>Açık</v>
      </c>
    </row>
    <row r="77" spans="1:17" ht="17.5" customHeight="1" x14ac:dyDescent="0.35">
      <c r="A77" s="6">
        <v>1203910</v>
      </c>
      <c r="B77" s="6" t="s">
        <v>31</v>
      </c>
      <c r="C77" s="6" t="s">
        <v>161</v>
      </c>
      <c r="D77" s="6" t="s">
        <v>23</v>
      </c>
      <c r="E77" s="6" t="s">
        <v>36</v>
      </c>
      <c r="F77" s="6" t="s">
        <v>135</v>
      </c>
      <c r="G77" s="6" t="s">
        <v>47</v>
      </c>
      <c r="H77" s="7">
        <v>44740</v>
      </c>
      <c r="I77" s="7">
        <v>44742</v>
      </c>
      <c r="J77" s="6" t="s">
        <v>143</v>
      </c>
      <c r="K77" s="6"/>
      <c r="L77" s="6"/>
      <c r="M77" s="6"/>
      <c r="N77" s="6"/>
      <c r="O77" s="5">
        <f>VLOOKUP(A77,[1]Tableu_Data_Revize!$A$2:$N$107,8,FALSE)</f>
        <v>2</v>
      </c>
      <c r="P77" s="5" t="str">
        <f>VLOOKUP(A77,[1]Tableu_Data_Revize!$A$2:$N$107,11,FALSE)</f>
        <v>Ergun Bağcı, Fulya Bıçak MUŞTU,</v>
      </c>
      <c r="Q77" s="5" t="str">
        <f>VLOOKUP(A77,[1]Tableu_Data_Revize!$A$2:$N$107,2,FALSE)</f>
        <v>Kapalı</v>
      </c>
    </row>
    <row r="78" spans="1:17" ht="17.5" customHeight="1" x14ac:dyDescent="0.35">
      <c r="A78" s="6">
        <v>1203419</v>
      </c>
      <c r="B78" s="6" t="s">
        <v>31</v>
      </c>
      <c r="C78" s="6" t="s">
        <v>162</v>
      </c>
      <c r="D78" s="6" t="s">
        <v>23</v>
      </c>
      <c r="E78" s="6" t="s">
        <v>36</v>
      </c>
      <c r="F78" s="6" t="s">
        <v>135</v>
      </c>
      <c r="G78" s="6" t="s">
        <v>47</v>
      </c>
      <c r="H78" s="7">
        <v>44736</v>
      </c>
      <c r="I78" s="7">
        <v>44739</v>
      </c>
      <c r="J78" s="6" t="s">
        <v>163</v>
      </c>
      <c r="K78" s="6"/>
      <c r="L78" s="6"/>
      <c r="M78" s="6"/>
      <c r="N78" s="6"/>
      <c r="O78" s="5">
        <f>VLOOKUP(A78,[1]Tableu_Data_Revize!$A$2:$N$107,8,FALSE)</f>
        <v>3</v>
      </c>
      <c r="P78" s="5" t="str">
        <f>VLOOKUP(A78,[1]Tableu_Data_Revize!$A$2:$N$107,11,FALSE)</f>
        <v>Ergun Bağcı, Fulya Bıçak MUŞTU,</v>
      </c>
      <c r="Q78" s="5" t="str">
        <f>VLOOKUP(A78,[1]Tableu_Data_Revize!$A$2:$N$107,2,FALSE)</f>
        <v>Kapalı</v>
      </c>
    </row>
    <row r="79" spans="1:17" ht="17.5" customHeight="1" x14ac:dyDescent="0.35">
      <c r="A79" s="6">
        <v>1203383</v>
      </c>
      <c r="B79" s="6" t="s">
        <v>21</v>
      </c>
      <c r="C79" s="6" t="s">
        <v>164</v>
      </c>
      <c r="D79" s="6" t="s">
        <v>23</v>
      </c>
      <c r="E79" s="6" t="s">
        <v>24</v>
      </c>
      <c r="F79" s="6" t="s">
        <v>165</v>
      </c>
      <c r="G79" s="6" t="s">
        <v>34</v>
      </c>
      <c r="H79" s="7">
        <v>44736</v>
      </c>
      <c r="I79" s="6"/>
      <c r="J79" s="6" t="s">
        <v>143</v>
      </c>
      <c r="K79" s="6"/>
      <c r="L79" s="6" t="s">
        <v>44</v>
      </c>
      <c r="M79" s="6" t="s">
        <v>166</v>
      </c>
      <c r="N79" s="6" t="s">
        <v>30</v>
      </c>
      <c r="O79" s="5">
        <f>VLOOKUP(A79,[1]Tableu_Data_Revize!$A$2:$N$107,8,FALSE)</f>
        <v>63</v>
      </c>
      <c r="P79" s="5" t="str">
        <f>VLOOKUP(A79,[1]Tableu_Data_Revize!$A$2:$N$107,11,FALSE)</f>
        <v>Ergun Bağcı, Fulya Bıçak MUŞTU,</v>
      </c>
      <c r="Q79" s="5" t="str">
        <f>VLOOKUP(A79,[1]Tableu_Data_Revize!$A$2:$N$107,2,FALSE)</f>
        <v>Açık</v>
      </c>
    </row>
    <row r="80" spans="1:17" ht="17.5" customHeight="1" x14ac:dyDescent="0.35">
      <c r="A80" s="6">
        <v>1203266</v>
      </c>
      <c r="B80" s="6" t="s">
        <v>31</v>
      </c>
      <c r="C80" s="6" t="s">
        <v>167</v>
      </c>
      <c r="D80" s="6" t="s">
        <v>23</v>
      </c>
      <c r="E80" s="6" t="s">
        <v>36</v>
      </c>
      <c r="F80" s="6" t="s">
        <v>135</v>
      </c>
      <c r="G80" s="6" t="s">
        <v>47</v>
      </c>
      <c r="H80" s="7">
        <v>44735</v>
      </c>
      <c r="I80" s="7">
        <v>44739</v>
      </c>
      <c r="J80" s="6" t="s">
        <v>143</v>
      </c>
      <c r="K80" s="6"/>
      <c r="L80" s="6"/>
      <c r="M80" s="6"/>
      <c r="N80" s="6"/>
      <c r="O80" s="5">
        <f>VLOOKUP(A80,[1]Tableu_Data_Revize!$A$2:$N$107,8,FALSE)</f>
        <v>4</v>
      </c>
      <c r="P80" s="5" t="str">
        <f>VLOOKUP(A80,[1]Tableu_Data_Revize!$A$2:$N$107,11,FALSE)</f>
        <v>Ergun Bağcı, Fulya Bıçak MUŞTU,</v>
      </c>
      <c r="Q80" s="5" t="str">
        <f>VLOOKUP(A80,[1]Tableu_Data_Revize!$A$2:$N$107,2,FALSE)</f>
        <v>Kapalı</v>
      </c>
    </row>
    <row r="81" spans="1:17" ht="17.5" customHeight="1" x14ac:dyDescent="0.35">
      <c r="A81" s="6">
        <v>1203229</v>
      </c>
      <c r="B81" s="6" t="s">
        <v>21</v>
      </c>
      <c r="C81" s="6" t="s">
        <v>168</v>
      </c>
      <c r="D81" s="6" t="s">
        <v>23</v>
      </c>
      <c r="E81" s="6" t="s">
        <v>36</v>
      </c>
      <c r="F81" s="6" t="s">
        <v>135</v>
      </c>
      <c r="G81" s="6" t="s">
        <v>26</v>
      </c>
      <c r="H81" s="7">
        <v>44735</v>
      </c>
      <c r="I81" s="6"/>
      <c r="J81" s="6" t="s">
        <v>143</v>
      </c>
      <c r="K81" s="6"/>
      <c r="L81" s="6" t="s">
        <v>28</v>
      </c>
      <c r="M81" s="6" t="s">
        <v>108</v>
      </c>
      <c r="N81" s="6" t="s">
        <v>30</v>
      </c>
      <c r="O81" s="5">
        <f>VLOOKUP(A81,[1]Tableu_Data_Revize!$A$2:$N$107,8,FALSE)</f>
        <v>64</v>
      </c>
      <c r="P81" s="5" t="str">
        <f>VLOOKUP(A81,[1]Tableu_Data_Revize!$A$2:$N$107,11,FALSE)</f>
        <v>Ergun Bağcı, Fulya Bıçak MUŞTU,</v>
      </c>
      <c r="Q81" s="5" t="str">
        <f>VLOOKUP(A81,[1]Tableu_Data_Revize!$A$2:$N$107,2,FALSE)</f>
        <v>Açık</v>
      </c>
    </row>
    <row r="82" spans="1:17" ht="17.5" customHeight="1" x14ac:dyDescent="0.35">
      <c r="A82" s="6">
        <v>1203221</v>
      </c>
      <c r="B82" s="6" t="s">
        <v>31</v>
      </c>
      <c r="C82" s="6" t="s">
        <v>169</v>
      </c>
      <c r="D82" s="6" t="s">
        <v>23</v>
      </c>
      <c r="E82" s="6" t="s">
        <v>36</v>
      </c>
      <c r="F82" s="6" t="s">
        <v>135</v>
      </c>
      <c r="G82" s="6" t="s">
        <v>26</v>
      </c>
      <c r="H82" s="7">
        <v>44735</v>
      </c>
      <c r="I82" s="6"/>
      <c r="J82" s="6" t="s">
        <v>143</v>
      </c>
      <c r="K82" s="6">
        <v>1</v>
      </c>
      <c r="L82" s="6"/>
      <c r="M82" s="6"/>
      <c r="N82" s="6"/>
      <c r="O82" s="5">
        <f>VLOOKUP(A82,[1]Tableu_Data_Revize!$A$2:$N$107,8,FALSE)</f>
        <v>64</v>
      </c>
      <c r="P82" s="5" t="str">
        <f>VLOOKUP(A82,[1]Tableu_Data_Revize!$A$2:$N$107,11,FALSE)</f>
        <v>Ergun Bağcı, Fulya Bıçak MUŞTU,</v>
      </c>
      <c r="Q82" s="5" t="str">
        <f>VLOOKUP(A82,[1]Tableu_Data_Revize!$A$2:$N$107,2,FALSE)</f>
        <v>Açık</v>
      </c>
    </row>
    <row r="83" spans="1:17" ht="17.5" customHeight="1" x14ac:dyDescent="0.35">
      <c r="A83" s="6">
        <v>1203210</v>
      </c>
      <c r="B83" s="6" t="s">
        <v>21</v>
      </c>
      <c r="C83" s="6" t="s">
        <v>170</v>
      </c>
      <c r="D83" s="6" t="s">
        <v>23</v>
      </c>
      <c r="E83" s="6" t="s">
        <v>36</v>
      </c>
      <c r="F83" s="6" t="s">
        <v>135</v>
      </c>
      <c r="G83" s="6" t="s">
        <v>26</v>
      </c>
      <c r="H83" s="7">
        <v>44735</v>
      </c>
      <c r="I83" s="6"/>
      <c r="J83" s="6" t="s">
        <v>143</v>
      </c>
      <c r="K83" s="6">
        <v>2</v>
      </c>
      <c r="L83" s="6" t="s">
        <v>28</v>
      </c>
      <c r="M83" s="6" t="s">
        <v>108</v>
      </c>
      <c r="N83" s="6" t="s">
        <v>30</v>
      </c>
      <c r="O83" s="5">
        <f>VLOOKUP(A83,[1]Tableu_Data_Revize!$A$2:$N$107,8,FALSE)</f>
        <v>64</v>
      </c>
      <c r="P83" s="5" t="str">
        <f>VLOOKUP(A83,[1]Tableu_Data_Revize!$A$2:$N$107,11,FALSE)</f>
        <v>Ergun Bağcı, Fulya Bıçak MUŞTU,</v>
      </c>
      <c r="Q83" s="5" t="str">
        <f>VLOOKUP(A83,[1]Tableu_Data_Revize!$A$2:$N$107,2,FALSE)</f>
        <v>Açık</v>
      </c>
    </row>
    <row r="84" spans="1:17" ht="17.5" customHeight="1" x14ac:dyDescent="0.35">
      <c r="A84" s="6">
        <v>1202711</v>
      </c>
      <c r="B84" s="6" t="s">
        <v>31</v>
      </c>
      <c r="C84" s="6" t="s">
        <v>171</v>
      </c>
      <c r="D84" s="6" t="s">
        <v>23</v>
      </c>
      <c r="E84" s="6" t="s">
        <v>36</v>
      </c>
      <c r="F84" s="6" t="s">
        <v>135</v>
      </c>
      <c r="G84" s="6" t="s">
        <v>47</v>
      </c>
      <c r="H84" s="7">
        <v>44733</v>
      </c>
      <c r="I84" s="7">
        <v>44733</v>
      </c>
      <c r="J84" s="6" t="s">
        <v>143</v>
      </c>
      <c r="K84" s="6">
        <v>1.5</v>
      </c>
      <c r="L84" s="6"/>
      <c r="M84" s="6"/>
      <c r="N84" s="6"/>
      <c r="O84" s="5">
        <f>VLOOKUP(A84,[1]Tableu_Data_Revize!$A$2:$N$107,8,FALSE)</f>
        <v>0</v>
      </c>
      <c r="P84" s="5" t="str">
        <f>VLOOKUP(A84,[1]Tableu_Data_Revize!$A$2:$N$107,11,FALSE)</f>
        <v>Ergun Bağcı, Fulya Bıçak MUŞTU,</v>
      </c>
      <c r="Q84" s="5" t="str">
        <f>VLOOKUP(A84,[1]Tableu_Data_Revize!$A$2:$N$107,2,FALSE)</f>
        <v>Kapalı</v>
      </c>
    </row>
    <row r="85" spans="1:17" ht="17.5" customHeight="1" x14ac:dyDescent="0.35">
      <c r="A85" s="6">
        <v>1202692</v>
      </c>
      <c r="B85" s="6" t="s">
        <v>31</v>
      </c>
      <c r="C85" s="6" t="s">
        <v>172</v>
      </c>
      <c r="D85" s="6" t="s">
        <v>23</v>
      </c>
      <c r="E85" s="6" t="s">
        <v>36</v>
      </c>
      <c r="F85" s="6" t="s">
        <v>135</v>
      </c>
      <c r="G85" s="6" t="s">
        <v>47</v>
      </c>
      <c r="H85" s="7">
        <v>44733</v>
      </c>
      <c r="I85" s="7">
        <v>44747</v>
      </c>
      <c r="J85" s="6" t="s">
        <v>143</v>
      </c>
      <c r="K85" s="6"/>
      <c r="L85" s="6"/>
      <c r="M85" s="6"/>
      <c r="N85" s="6"/>
      <c r="O85" s="5">
        <f>VLOOKUP(A85,[1]Tableu_Data_Revize!$A$2:$N$107,8,FALSE)</f>
        <v>14</v>
      </c>
      <c r="P85" s="5" t="str">
        <f>VLOOKUP(A85,[1]Tableu_Data_Revize!$A$2:$N$107,11,FALSE)</f>
        <v>Ergun Bağcı, Fulya Bıçak MUŞTU,</v>
      </c>
      <c r="Q85" s="5" t="str">
        <f>VLOOKUP(A85,[1]Tableu_Data_Revize!$A$2:$N$107,2,FALSE)</f>
        <v>Kapalı</v>
      </c>
    </row>
    <row r="86" spans="1:17" ht="17.5" customHeight="1" x14ac:dyDescent="0.35">
      <c r="A86" s="6">
        <v>1202386</v>
      </c>
      <c r="B86" s="6" t="s">
        <v>31</v>
      </c>
      <c r="C86" s="6" t="s">
        <v>173</v>
      </c>
      <c r="D86" s="6" t="s">
        <v>23</v>
      </c>
      <c r="E86" s="6" t="s">
        <v>24</v>
      </c>
      <c r="F86" s="6" t="s">
        <v>165</v>
      </c>
      <c r="G86" s="6" t="s">
        <v>47</v>
      </c>
      <c r="H86" s="7">
        <v>44732</v>
      </c>
      <c r="I86" s="7">
        <v>44733</v>
      </c>
      <c r="J86" s="6" t="s">
        <v>143</v>
      </c>
      <c r="K86" s="6"/>
      <c r="L86" s="6"/>
      <c r="M86" s="6"/>
      <c r="N86" s="6"/>
      <c r="O86" s="5">
        <f>VLOOKUP(A86,[1]Tableu_Data_Revize!$A$2:$N$107,8,FALSE)</f>
        <v>1</v>
      </c>
      <c r="P86" s="5" t="str">
        <f>VLOOKUP(A86,[1]Tableu_Data_Revize!$A$2:$N$107,11,FALSE)</f>
        <v>Ergun Bağcı, Fulya Bıçak MUŞTU,</v>
      </c>
      <c r="Q86" s="5" t="str">
        <f>VLOOKUP(A86,[1]Tableu_Data_Revize!$A$2:$N$107,2,FALSE)</f>
        <v>Kapalı</v>
      </c>
    </row>
    <row r="87" spans="1:17" ht="17.5" customHeight="1" x14ac:dyDescent="0.35">
      <c r="A87" s="6">
        <v>1202263</v>
      </c>
      <c r="B87" s="6" t="s">
        <v>31</v>
      </c>
      <c r="C87" s="6" t="s">
        <v>174</v>
      </c>
      <c r="D87" s="6" t="s">
        <v>23</v>
      </c>
      <c r="E87" s="6" t="s">
        <v>36</v>
      </c>
      <c r="F87" s="6" t="s">
        <v>135</v>
      </c>
      <c r="G87" s="6" t="s">
        <v>47</v>
      </c>
      <c r="H87" s="7">
        <v>44729</v>
      </c>
      <c r="I87" s="7">
        <v>44730</v>
      </c>
      <c r="J87" s="6" t="s">
        <v>143</v>
      </c>
      <c r="K87" s="6"/>
      <c r="L87" s="6"/>
      <c r="M87" s="6"/>
      <c r="N87" s="6"/>
      <c r="O87" s="5">
        <f>VLOOKUP(A87,[1]Tableu_Data_Revize!$A$2:$N$107,8,FALSE)</f>
        <v>1</v>
      </c>
      <c r="P87" s="5" t="str">
        <f>VLOOKUP(A87,[1]Tableu_Data_Revize!$A$2:$N$107,11,FALSE)</f>
        <v>Ergun Bağcı, Fulya Bıçak MUŞTU,</v>
      </c>
      <c r="Q87" s="5" t="str">
        <f>VLOOKUP(A87,[1]Tableu_Data_Revize!$A$2:$N$107,2,FALSE)</f>
        <v>Kapalı</v>
      </c>
    </row>
    <row r="88" spans="1:17" ht="17.5" customHeight="1" x14ac:dyDescent="0.35">
      <c r="A88" s="6">
        <v>1201605</v>
      </c>
      <c r="B88" s="6" t="s">
        <v>31</v>
      </c>
      <c r="C88" s="6" t="s">
        <v>175</v>
      </c>
      <c r="D88" s="6" t="s">
        <v>23</v>
      </c>
      <c r="E88" s="6" t="s">
        <v>36</v>
      </c>
      <c r="F88" s="6" t="s">
        <v>135</v>
      </c>
      <c r="G88" s="6" t="s">
        <v>47</v>
      </c>
      <c r="H88" s="7">
        <v>44726</v>
      </c>
      <c r="I88" s="7">
        <v>44728</v>
      </c>
      <c r="J88" s="6" t="s">
        <v>143</v>
      </c>
      <c r="K88" s="6"/>
      <c r="L88" s="6"/>
      <c r="M88" s="6"/>
      <c r="N88" s="6"/>
      <c r="O88" s="5">
        <f>VLOOKUP(A88,[1]Tableu_Data_Revize!$A$2:$N$107,8,FALSE)</f>
        <v>2</v>
      </c>
      <c r="P88" s="5" t="str">
        <f>VLOOKUP(A88,[1]Tableu_Data_Revize!$A$2:$N$107,11,FALSE)</f>
        <v>Ergun Bağcı, Fulya Bıçak MUŞTU,</v>
      </c>
      <c r="Q88" s="5" t="str">
        <f>VLOOKUP(A88,[1]Tableu_Data_Revize!$A$2:$N$107,2,FALSE)</f>
        <v>Kapalı</v>
      </c>
    </row>
    <row r="89" spans="1:17" ht="17.5" customHeight="1" x14ac:dyDescent="0.35">
      <c r="A89" s="6">
        <v>1201456</v>
      </c>
      <c r="B89" s="6" t="s">
        <v>31</v>
      </c>
      <c r="C89" s="6" t="s">
        <v>176</v>
      </c>
      <c r="D89" s="6" t="s">
        <v>23</v>
      </c>
      <c r="E89" s="6" t="s">
        <v>24</v>
      </c>
      <c r="F89" s="6" t="s">
        <v>165</v>
      </c>
      <c r="G89" s="6" t="s">
        <v>47</v>
      </c>
      <c r="H89" s="7">
        <v>44725</v>
      </c>
      <c r="I89" s="7">
        <v>44728</v>
      </c>
      <c r="J89" s="6" t="s">
        <v>143</v>
      </c>
      <c r="K89" s="6"/>
      <c r="L89" s="6" t="s">
        <v>44</v>
      </c>
      <c r="M89" s="6" t="s">
        <v>30</v>
      </c>
      <c r="N89" s="6" t="s">
        <v>30</v>
      </c>
      <c r="O89" s="5">
        <f>VLOOKUP(A89,[1]Tableu_Data_Revize!$A$2:$N$107,8,FALSE)</f>
        <v>3</v>
      </c>
      <c r="P89" s="5" t="str">
        <f>VLOOKUP(A89,[1]Tableu_Data_Revize!$A$2:$N$107,11,FALSE)</f>
        <v>Ergun Bağcı, Fulya Bıçak MUŞTU,</v>
      </c>
      <c r="Q89" s="5" t="str">
        <f>VLOOKUP(A89,[1]Tableu_Data_Revize!$A$2:$N$107,2,FALSE)</f>
        <v>Kapalı</v>
      </c>
    </row>
    <row r="90" spans="1:17" ht="17.5" customHeight="1" x14ac:dyDescent="0.35">
      <c r="A90" s="6">
        <v>1201302</v>
      </c>
      <c r="B90" s="6" t="s">
        <v>31</v>
      </c>
      <c r="C90" s="6" t="s">
        <v>177</v>
      </c>
      <c r="D90" s="6" t="s">
        <v>23</v>
      </c>
      <c r="E90" s="6" t="s">
        <v>36</v>
      </c>
      <c r="F90" s="6" t="s">
        <v>135</v>
      </c>
      <c r="G90" s="6" t="s">
        <v>47</v>
      </c>
      <c r="H90" s="7">
        <v>44725</v>
      </c>
      <c r="I90" s="7">
        <v>44728</v>
      </c>
      <c r="J90" s="6" t="s">
        <v>143</v>
      </c>
      <c r="K90" s="6"/>
      <c r="L90" s="6"/>
      <c r="M90" s="6"/>
      <c r="N90" s="6"/>
      <c r="O90" s="5">
        <f>VLOOKUP(A90,[1]Tableu_Data_Revize!$A$2:$N$107,8,FALSE)</f>
        <v>3</v>
      </c>
      <c r="P90" s="5" t="str">
        <f>VLOOKUP(A90,[1]Tableu_Data_Revize!$A$2:$N$107,11,FALSE)</f>
        <v>Ergun Bağcı, Fulya Bıçak MUŞTU,</v>
      </c>
      <c r="Q90" s="5" t="str">
        <f>VLOOKUP(A90,[1]Tableu_Data_Revize!$A$2:$N$107,2,FALSE)</f>
        <v>Kapalı</v>
      </c>
    </row>
    <row r="91" spans="1:17" ht="17.5" customHeight="1" x14ac:dyDescent="0.35">
      <c r="A91" s="6">
        <v>1200976</v>
      </c>
      <c r="B91" s="6" t="s">
        <v>21</v>
      </c>
      <c r="C91" s="6" t="s">
        <v>178</v>
      </c>
      <c r="D91" s="6" t="s">
        <v>23</v>
      </c>
      <c r="E91" s="6" t="s">
        <v>36</v>
      </c>
      <c r="F91" s="6" t="s">
        <v>135</v>
      </c>
      <c r="G91" s="6" t="s">
        <v>26</v>
      </c>
      <c r="H91" s="7">
        <v>44721</v>
      </c>
      <c r="I91" s="6"/>
      <c r="J91" s="6" t="s">
        <v>143</v>
      </c>
      <c r="K91" s="6">
        <v>6</v>
      </c>
      <c r="L91" s="6" t="s">
        <v>28</v>
      </c>
      <c r="M91" s="6" t="s">
        <v>155</v>
      </c>
      <c r="N91" s="6" t="s">
        <v>30</v>
      </c>
      <c r="O91" s="5">
        <f>VLOOKUP(A91,[1]Tableu_Data_Revize!$A$2:$N$107,8,FALSE)</f>
        <v>78</v>
      </c>
      <c r="P91" s="5" t="str">
        <f>VLOOKUP(A91,[1]Tableu_Data_Revize!$A$2:$N$107,11,FALSE)</f>
        <v>Ergun Bağcı, Fulya Bıçak MUŞTU,</v>
      </c>
      <c r="Q91" s="5" t="str">
        <f>VLOOKUP(A91,[1]Tableu_Data_Revize!$A$2:$N$107,2,FALSE)</f>
        <v>Açık</v>
      </c>
    </row>
    <row r="92" spans="1:17" ht="17.5" customHeight="1" x14ac:dyDescent="0.35">
      <c r="A92" s="6">
        <v>1200930</v>
      </c>
      <c r="B92" s="6" t="s">
        <v>21</v>
      </c>
      <c r="C92" s="6" t="s">
        <v>179</v>
      </c>
      <c r="D92" s="6" t="s">
        <v>23</v>
      </c>
      <c r="E92" s="6" t="s">
        <v>24</v>
      </c>
      <c r="F92" s="6" t="s">
        <v>165</v>
      </c>
      <c r="G92" s="6" t="s">
        <v>47</v>
      </c>
      <c r="H92" s="7">
        <v>44721</v>
      </c>
      <c r="I92" s="7">
        <v>44727</v>
      </c>
      <c r="J92" s="6" t="s">
        <v>180</v>
      </c>
      <c r="K92" s="6"/>
      <c r="L92" s="6" t="s">
        <v>44</v>
      </c>
      <c r="M92" s="6" t="s">
        <v>181</v>
      </c>
      <c r="N92" s="6" t="s">
        <v>182</v>
      </c>
      <c r="O92" s="5">
        <f>VLOOKUP(A92,[1]Tableu_Data_Revize!$A$2:$N$107,8,FALSE)</f>
        <v>6</v>
      </c>
      <c r="P92" s="5" t="str">
        <f>VLOOKUP(A92,[1]Tableu_Data_Revize!$A$2:$N$107,11,FALSE)</f>
        <v>Ergun Bağcı, Fulya Bıçak MUŞTU,</v>
      </c>
      <c r="Q92" s="5" t="str">
        <f>VLOOKUP(A92,[1]Tableu_Data_Revize!$A$2:$N$107,2,FALSE)</f>
        <v>Kapalı</v>
      </c>
    </row>
    <row r="93" spans="1:17" ht="17.5" customHeight="1" x14ac:dyDescent="0.35">
      <c r="A93" s="6">
        <v>1200825</v>
      </c>
      <c r="B93" s="6" t="s">
        <v>31</v>
      </c>
      <c r="C93" s="6" t="s">
        <v>183</v>
      </c>
      <c r="D93" s="6" t="s">
        <v>23</v>
      </c>
      <c r="E93" s="6" t="s">
        <v>36</v>
      </c>
      <c r="F93" s="6" t="s">
        <v>135</v>
      </c>
      <c r="G93" s="6" t="s">
        <v>47</v>
      </c>
      <c r="H93" s="7">
        <v>44721</v>
      </c>
      <c r="I93" s="7">
        <v>44728</v>
      </c>
      <c r="J93" s="6" t="s">
        <v>143</v>
      </c>
      <c r="K93" s="6"/>
      <c r="L93" s="6"/>
      <c r="M93" s="6"/>
      <c r="N93" s="6"/>
      <c r="O93" s="5">
        <f>VLOOKUP(A93,[1]Tableu_Data_Revize!$A$2:$N$107,8,FALSE)</f>
        <v>7</v>
      </c>
      <c r="P93" s="5" t="str">
        <f>VLOOKUP(A93,[1]Tableu_Data_Revize!$A$2:$N$107,11,FALSE)</f>
        <v>Ergun Bağcı, Fulya Bıçak MUŞTU,</v>
      </c>
      <c r="Q93" s="5" t="str">
        <f>VLOOKUP(A93,[1]Tableu_Data_Revize!$A$2:$N$107,2,FALSE)</f>
        <v>Kapalı</v>
      </c>
    </row>
    <row r="94" spans="1:17" ht="17.5" customHeight="1" x14ac:dyDescent="0.35">
      <c r="A94" s="6">
        <v>1199057</v>
      </c>
      <c r="B94" s="6" t="s">
        <v>31</v>
      </c>
      <c r="C94" s="6" t="s">
        <v>184</v>
      </c>
      <c r="D94" s="6" t="s">
        <v>23</v>
      </c>
      <c r="E94" s="6" t="s">
        <v>36</v>
      </c>
      <c r="F94" s="6" t="s">
        <v>135</v>
      </c>
      <c r="G94" s="6" t="s">
        <v>47</v>
      </c>
      <c r="H94" s="7">
        <v>44712</v>
      </c>
      <c r="I94" s="7">
        <v>44716</v>
      </c>
      <c r="J94" s="6" t="s">
        <v>143</v>
      </c>
      <c r="K94" s="6"/>
      <c r="L94" s="6"/>
      <c r="M94" s="6"/>
      <c r="N94" s="6"/>
      <c r="O94" s="5">
        <f>VLOOKUP(A94,[1]Tableu_Data_Revize!$A$2:$N$107,8,FALSE)</f>
        <v>4</v>
      </c>
      <c r="P94" s="5" t="str">
        <f>VLOOKUP(A94,[1]Tableu_Data_Revize!$A$2:$N$107,11,FALSE)</f>
        <v>Ergun Bağcı, Fulya Bıçak MUŞTU,</v>
      </c>
      <c r="Q94" s="5" t="str">
        <f>VLOOKUP(A94,[1]Tableu_Data_Revize!$A$2:$N$107,2,FALSE)</f>
        <v>Kapalı</v>
      </c>
    </row>
    <row r="95" spans="1:17" ht="17.5" customHeight="1" x14ac:dyDescent="0.35">
      <c r="A95" s="6">
        <v>1198926</v>
      </c>
      <c r="B95" s="6" t="s">
        <v>31</v>
      </c>
      <c r="C95" s="6" t="s">
        <v>185</v>
      </c>
      <c r="D95" s="6" t="s">
        <v>23</v>
      </c>
      <c r="E95" s="6" t="s">
        <v>36</v>
      </c>
      <c r="F95" s="6" t="s">
        <v>135</v>
      </c>
      <c r="G95" s="6" t="s">
        <v>47</v>
      </c>
      <c r="H95" s="7">
        <v>44712</v>
      </c>
      <c r="I95" s="7">
        <v>44716</v>
      </c>
      <c r="J95" s="6" t="s">
        <v>143</v>
      </c>
      <c r="K95" s="6"/>
      <c r="L95" s="6"/>
      <c r="M95" s="6"/>
      <c r="N95" s="6"/>
      <c r="O95" s="5">
        <f>VLOOKUP(A95,[1]Tableu_Data_Revize!$A$2:$N$107,8,FALSE)</f>
        <v>4</v>
      </c>
      <c r="P95" s="5" t="str">
        <f>VLOOKUP(A95,[1]Tableu_Data_Revize!$A$2:$N$107,11,FALSE)</f>
        <v>Ergun Bağcı, Fulya Bıçak MUŞTU,</v>
      </c>
      <c r="Q95" s="5" t="str">
        <f>VLOOKUP(A95,[1]Tableu_Data_Revize!$A$2:$N$107,2,FALSE)</f>
        <v>Kapalı</v>
      </c>
    </row>
    <row r="96" spans="1:17" ht="17.5" customHeight="1" x14ac:dyDescent="0.35">
      <c r="A96" s="6">
        <v>1198818</v>
      </c>
      <c r="B96" s="6" t="s">
        <v>21</v>
      </c>
      <c r="C96" s="6" t="s">
        <v>186</v>
      </c>
      <c r="D96" s="6" t="s">
        <v>23</v>
      </c>
      <c r="E96" s="6" t="s">
        <v>36</v>
      </c>
      <c r="F96" s="6" t="s">
        <v>135</v>
      </c>
      <c r="G96" s="6" t="s">
        <v>26</v>
      </c>
      <c r="H96" s="7">
        <v>44712</v>
      </c>
      <c r="I96" s="6"/>
      <c r="J96" s="6" t="s">
        <v>143</v>
      </c>
      <c r="K96" s="6">
        <v>8</v>
      </c>
      <c r="L96" s="6" t="s">
        <v>44</v>
      </c>
      <c r="M96" s="6" t="s">
        <v>155</v>
      </c>
      <c r="N96" s="6" t="s">
        <v>158</v>
      </c>
      <c r="O96" s="5" t="e">
        <f>VLOOKUP(A96,[1]Tableu_Data_Revize!$A$2:$N$107,8,FALSE)</f>
        <v>#N/A</v>
      </c>
      <c r="P96" s="5" t="e">
        <f>VLOOKUP(A96,[1]Tableu_Data_Revize!$A$2:$N$107,11,FALSE)</f>
        <v>#N/A</v>
      </c>
      <c r="Q96" s="5" t="e">
        <f>VLOOKUP(A96,[1]Tableu_Data_Revize!$A$2:$N$107,2,FALSE)</f>
        <v>#N/A</v>
      </c>
    </row>
    <row r="97" spans="1:17" ht="17.5" customHeight="1" x14ac:dyDescent="0.35">
      <c r="A97" s="6">
        <v>1193598</v>
      </c>
      <c r="B97" s="6" t="s">
        <v>21</v>
      </c>
      <c r="C97" s="6" t="s">
        <v>187</v>
      </c>
      <c r="D97" s="6" t="s">
        <v>23</v>
      </c>
      <c r="E97" s="6" t="s">
        <v>24</v>
      </c>
      <c r="F97" s="6" t="s">
        <v>165</v>
      </c>
      <c r="G97" s="6" t="s">
        <v>47</v>
      </c>
      <c r="H97" s="7">
        <v>44677</v>
      </c>
      <c r="I97" s="7">
        <v>44691</v>
      </c>
      <c r="J97" s="6" t="s">
        <v>143</v>
      </c>
      <c r="K97" s="6">
        <v>2.5</v>
      </c>
      <c r="L97" s="6" t="s">
        <v>44</v>
      </c>
      <c r="M97" s="6" t="s">
        <v>166</v>
      </c>
      <c r="N97" s="6" t="s">
        <v>45</v>
      </c>
      <c r="O97" s="5">
        <f>VLOOKUP(A97,[1]Tableu_Data_Revize!$A$2:$N$107,8,FALSE)</f>
        <v>14</v>
      </c>
      <c r="P97" s="5" t="str">
        <f>VLOOKUP(A97,[1]Tableu_Data_Revize!$A$2:$N$107,11,FALSE)</f>
        <v>Ergun Bağcı, Fulya Bıçak MUŞTU,</v>
      </c>
      <c r="Q97" s="5" t="str">
        <f>VLOOKUP(A97,[1]Tableu_Data_Revize!$A$2:$N$107,2,FALSE)</f>
        <v>Kapalı</v>
      </c>
    </row>
    <row r="98" spans="1:17" ht="17.5" customHeight="1" x14ac:dyDescent="0.35">
      <c r="A98" s="6">
        <v>1193186</v>
      </c>
      <c r="B98" s="6" t="s">
        <v>21</v>
      </c>
      <c r="C98" s="6" t="s">
        <v>188</v>
      </c>
      <c r="D98" s="6" t="s">
        <v>23</v>
      </c>
      <c r="E98" s="6" t="s">
        <v>24</v>
      </c>
      <c r="F98" s="6" t="s">
        <v>165</v>
      </c>
      <c r="G98" s="6" t="s">
        <v>26</v>
      </c>
      <c r="H98" s="7">
        <v>44676</v>
      </c>
      <c r="I98" s="6"/>
      <c r="J98" s="6" t="s">
        <v>143</v>
      </c>
      <c r="K98" s="6">
        <v>1.5</v>
      </c>
      <c r="L98" s="6"/>
      <c r="M98" s="6"/>
      <c r="N98" s="6"/>
      <c r="O98" s="5" t="e">
        <f>VLOOKUP(A98,[1]Tableu_Data_Revize!$A$2:$N$107,8,FALSE)</f>
        <v>#N/A</v>
      </c>
      <c r="P98" s="5" t="e">
        <f>VLOOKUP(A98,[1]Tableu_Data_Revize!$A$2:$N$107,11,FALSE)</f>
        <v>#N/A</v>
      </c>
      <c r="Q98" s="5" t="e">
        <f>VLOOKUP(A98,[1]Tableu_Data_Revize!$A$2:$N$107,2,FALSE)</f>
        <v>#N/A</v>
      </c>
    </row>
    <row r="99" spans="1:17" ht="17.5" customHeight="1" x14ac:dyDescent="0.35">
      <c r="A99" s="6">
        <v>1193184</v>
      </c>
      <c r="B99" s="6" t="s">
        <v>21</v>
      </c>
      <c r="C99" s="6" t="s">
        <v>189</v>
      </c>
      <c r="D99" s="6" t="s">
        <v>23</v>
      </c>
      <c r="E99" s="6" t="s">
        <v>24</v>
      </c>
      <c r="F99" s="6" t="s">
        <v>165</v>
      </c>
      <c r="G99" s="6" t="s">
        <v>26</v>
      </c>
      <c r="H99" s="7">
        <v>44676</v>
      </c>
      <c r="I99" s="6"/>
      <c r="J99" s="6" t="s">
        <v>143</v>
      </c>
      <c r="K99" s="6"/>
      <c r="L99" s="6"/>
      <c r="M99" s="6"/>
      <c r="N99" s="6"/>
      <c r="O99" s="5" t="e">
        <f>VLOOKUP(A99,[1]Tableu_Data_Revize!$A$2:$N$107,8,FALSE)</f>
        <v>#N/A</v>
      </c>
      <c r="P99" s="5" t="e">
        <f>VLOOKUP(A99,[1]Tableu_Data_Revize!$A$2:$N$107,11,FALSE)</f>
        <v>#N/A</v>
      </c>
      <c r="Q99" s="5" t="e">
        <f>VLOOKUP(A99,[1]Tableu_Data_Revize!$A$2:$N$107,2,FALSE)</f>
        <v>#N/A</v>
      </c>
    </row>
    <row r="100" spans="1:17" ht="17.5" customHeight="1" x14ac:dyDescent="0.35">
      <c r="A100" s="6">
        <v>1192182</v>
      </c>
      <c r="B100" s="6" t="s">
        <v>21</v>
      </c>
      <c r="C100" s="6" t="s">
        <v>190</v>
      </c>
      <c r="D100" s="6" t="s">
        <v>23</v>
      </c>
      <c r="E100" s="6" t="s">
        <v>36</v>
      </c>
      <c r="F100" s="6" t="s">
        <v>135</v>
      </c>
      <c r="G100" s="6" t="s">
        <v>26</v>
      </c>
      <c r="H100" s="7">
        <v>44670</v>
      </c>
      <c r="I100" s="6"/>
      <c r="J100" s="6" t="s">
        <v>143</v>
      </c>
      <c r="K100" s="6">
        <v>55</v>
      </c>
      <c r="L100" s="6"/>
      <c r="M100" s="6"/>
      <c r="N100" s="6"/>
      <c r="O100" s="5" t="e">
        <f>VLOOKUP(A100,[1]Tableu_Data_Revize!$A$2:$N$107,8,FALSE)</f>
        <v>#N/A</v>
      </c>
      <c r="P100" s="5" t="e">
        <f>VLOOKUP(A100,[1]Tableu_Data_Revize!$A$2:$N$107,11,FALSE)</f>
        <v>#N/A</v>
      </c>
      <c r="Q100" s="5" t="e">
        <f>VLOOKUP(A100,[1]Tableu_Data_Revize!$A$2:$N$107,2,FALSE)</f>
        <v>#N/A</v>
      </c>
    </row>
    <row r="101" spans="1:17" ht="17.5" customHeight="1" x14ac:dyDescent="0.35">
      <c r="A101" s="6">
        <v>1191496</v>
      </c>
      <c r="B101" s="6" t="s">
        <v>31</v>
      </c>
      <c r="C101" s="6" t="s">
        <v>191</v>
      </c>
      <c r="D101" s="6" t="s">
        <v>23</v>
      </c>
      <c r="E101" s="6" t="s">
        <v>24</v>
      </c>
      <c r="F101" s="6" t="s">
        <v>165</v>
      </c>
      <c r="G101" s="6" t="s">
        <v>47</v>
      </c>
      <c r="H101" s="7">
        <v>44666</v>
      </c>
      <c r="I101" s="7">
        <v>44669</v>
      </c>
      <c r="J101" s="6" t="s">
        <v>143</v>
      </c>
      <c r="K101" s="6">
        <v>4</v>
      </c>
      <c r="L101" s="6" t="s">
        <v>44</v>
      </c>
      <c r="M101" s="6" t="s">
        <v>39</v>
      </c>
      <c r="N101" s="6" t="s">
        <v>30</v>
      </c>
      <c r="O101" s="5">
        <f>VLOOKUP(A101,[1]Tableu_Data_Revize!$A$2:$N$107,8,FALSE)</f>
        <v>3</v>
      </c>
      <c r="P101" s="5" t="str">
        <f>VLOOKUP(A101,[1]Tableu_Data_Revize!$A$2:$N$107,11,FALSE)</f>
        <v>Ergun Bağcı, Fulya Bıçak MUŞTU,</v>
      </c>
      <c r="Q101" s="5" t="str">
        <f>VLOOKUP(A101,[1]Tableu_Data_Revize!$A$2:$N$107,2,FALSE)</f>
        <v>Kapalı</v>
      </c>
    </row>
    <row r="102" spans="1:17" ht="17.5" customHeight="1" x14ac:dyDescent="0.35">
      <c r="A102" s="6">
        <v>1191099</v>
      </c>
      <c r="B102" s="6" t="s">
        <v>31</v>
      </c>
      <c r="C102" s="6" t="s">
        <v>192</v>
      </c>
      <c r="D102" s="6" t="s">
        <v>23</v>
      </c>
      <c r="E102" s="6" t="s">
        <v>24</v>
      </c>
      <c r="F102" s="6" t="s">
        <v>165</v>
      </c>
      <c r="G102" s="6" t="s">
        <v>47</v>
      </c>
      <c r="H102" s="7">
        <v>44664</v>
      </c>
      <c r="I102" s="7">
        <v>44665</v>
      </c>
      <c r="J102" s="6" t="s">
        <v>143</v>
      </c>
      <c r="K102" s="6">
        <v>2.5</v>
      </c>
      <c r="L102" s="6" t="s">
        <v>44</v>
      </c>
      <c r="M102" s="6" t="s">
        <v>30</v>
      </c>
      <c r="N102" s="6" t="s">
        <v>30</v>
      </c>
      <c r="O102" s="5">
        <f>VLOOKUP(A102,[1]Tableu_Data_Revize!$A$2:$N$107,8,FALSE)</f>
        <v>1</v>
      </c>
      <c r="P102" s="5" t="str">
        <f>VLOOKUP(A102,[1]Tableu_Data_Revize!$A$2:$N$107,11,FALSE)</f>
        <v>Ergun Bağcı, Fulya Bıçak MUŞTU,</v>
      </c>
      <c r="Q102" s="5" t="str">
        <f>VLOOKUP(A102,[1]Tableu_Data_Revize!$A$2:$N$107,2,FALSE)</f>
        <v>Kapalı</v>
      </c>
    </row>
    <row r="103" spans="1:17" ht="17.5" customHeight="1" x14ac:dyDescent="0.35">
      <c r="A103" s="6">
        <v>1189785</v>
      </c>
      <c r="B103" s="6" t="s">
        <v>21</v>
      </c>
      <c r="C103" s="6" t="s">
        <v>193</v>
      </c>
      <c r="D103" s="6" t="s">
        <v>23</v>
      </c>
      <c r="E103" s="6" t="s">
        <v>24</v>
      </c>
      <c r="F103" s="6" t="s">
        <v>165</v>
      </c>
      <c r="G103" s="6" t="s">
        <v>47</v>
      </c>
      <c r="H103" s="7">
        <v>44658</v>
      </c>
      <c r="I103" s="7">
        <v>44665</v>
      </c>
      <c r="J103" s="6" t="s">
        <v>143</v>
      </c>
      <c r="K103" s="6"/>
      <c r="L103" s="6"/>
      <c r="M103" s="6"/>
      <c r="N103" s="6"/>
      <c r="O103" s="5" t="e">
        <f>VLOOKUP(A103,[1]Tableu_Data_Revize!$A$2:$N$107,8,FALSE)</f>
        <v>#N/A</v>
      </c>
      <c r="P103" s="5" t="e">
        <f>VLOOKUP(A103,[1]Tableu_Data_Revize!$A$2:$N$107,11,FALSE)</f>
        <v>#N/A</v>
      </c>
      <c r="Q103" s="5" t="e">
        <f>VLOOKUP(A103,[1]Tableu_Data_Revize!$A$2:$N$107,2,FALSE)</f>
        <v>#N/A</v>
      </c>
    </row>
    <row r="104" spans="1:17" ht="17.5" customHeight="1" x14ac:dyDescent="0.35">
      <c r="A104" s="6">
        <v>1189419</v>
      </c>
      <c r="B104" s="6" t="s">
        <v>21</v>
      </c>
      <c r="C104" s="6" t="s">
        <v>194</v>
      </c>
      <c r="D104" s="6" t="s">
        <v>23</v>
      </c>
      <c r="E104" s="6" t="s">
        <v>36</v>
      </c>
      <c r="F104" s="6" t="s">
        <v>135</v>
      </c>
      <c r="G104" s="6" t="s">
        <v>47</v>
      </c>
      <c r="H104" s="7">
        <v>44657</v>
      </c>
      <c r="I104" s="7">
        <v>44732</v>
      </c>
      <c r="J104" s="6" t="s">
        <v>143</v>
      </c>
      <c r="K104" s="6">
        <v>57</v>
      </c>
      <c r="L104" s="6" t="s">
        <v>28</v>
      </c>
      <c r="M104" s="6" t="s">
        <v>108</v>
      </c>
      <c r="N104" s="6" t="s">
        <v>30</v>
      </c>
      <c r="O104" s="5">
        <f>VLOOKUP(A104,[1]Tableu_Data_Revize!$A$2:$N$107,8,FALSE)</f>
        <v>75</v>
      </c>
      <c r="P104" s="5" t="str">
        <f>VLOOKUP(A104,[1]Tableu_Data_Revize!$A$2:$N$107,11,FALSE)</f>
        <v>Ergun Bağcı, Fulya Bıçak MUŞTU,</v>
      </c>
      <c r="Q104" s="5" t="str">
        <f>VLOOKUP(A104,[1]Tableu_Data_Revize!$A$2:$N$107,2,FALSE)</f>
        <v>Kapalı</v>
      </c>
    </row>
    <row r="105" spans="1:17" ht="17.5" customHeight="1" x14ac:dyDescent="0.35">
      <c r="A105" s="6">
        <v>1187706</v>
      </c>
      <c r="B105" s="6" t="s">
        <v>31</v>
      </c>
      <c r="C105" s="6" t="s">
        <v>195</v>
      </c>
      <c r="D105" s="6" t="s">
        <v>23</v>
      </c>
      <c r="E105" s="6" t="s">
        <v>36</v>
      </c>
      <c r="F105" s="6" t="s">
        <v>135</v>
      </c>
      <c r="G105" s="6" t="s">
        <v>47</v>
      </c>
      <c r="H105" s="7">
        <v>44649</v>
      </c>
      <c r="I105" s="7">
        <v>44649</v>
      </c>
      <c r="J105" s="6" t="s">
        <v>143</v>
      </c>
      <c r="K105" s="6"/>
      <c r="L105" s="6"/>
      <c r="M105" s="6"/>
      <c r="N105" s="6"/>
      <c r="O105" s="5">
        <f>VLOOKUP(A105,[1]Tableu_Data_Revize!$A$2:$N$107,8,FALSE)</f>
        <v>0</v>
      </c>
      <c r="P105" s="5" t="str">
        <f>VLOOKUP(A105,[1]Tableu_Data_Revize!$A$2:$N$107,11,FALSE)</f>
        <v>Ergun Bağcı, Fulya Bıçak MUŞTU,</v>
      </c>
      <c r="Q105" s="5" t="str">
        <f>VLOOKUP(A105,[1]Tableu_Data_Revize!$A$2:$N$107,2,FALSE)</f>
        <v>Kapalı</v>
      </c>
    </row>
    <row r="106" spans="1:17" ht="17.5" customHeight="1" x14ac:dyDescent="0.35">
      <c r="A106" s="6">
        <v>1186364</v>
      </c>
      <c r="B106" s="6" t="s">
        <v>21</v>
      </c>
      <c r="C106" s="6" t="s">
        <v>196</v>
      </c>
      <c r="D106" s="6" t="s">
        <v>23</v>
      </c>
      <c r="E106" s="6" t="s">
        <v>36</v>
      </c>
      <c r="F106" s="6" t="s">
        <v>135</v>
      </c>
      <c r="G106" s="6" t="s">
        <v>47</v>
      </c>
      <c r="H106" s="7">
        <v>44643</v>
      </c>
      <c r="I106" s="7">
        <v>44643</v>
      </c>
      <c r="J106" s="6" t="s">
        <v>197</v>
      </c>
      <c r="K106" s="6"/>
      <c r="L106" s="6"/>
      <c r="M106" s="6"/>
      <c r="N106" s="6"/>
      <c r="O106" s="5" t="e">
        <f>VLOOKUP(A106,[1]Tableu_Data_Revize!$A$2:$N$107,8,FALSE)</f>
        <v>#N/A</v>
      </c>
      <c r="P106" s="5" t="e">
        <f>VLOOKUP(A106,[1]Tableu_Data_Revize!$A$2:$N$107,11,FALSE)</f>
        <v>#N/A</v>
      </c>
      <c r="Q106" s="5" t="e">
        <f>VLOOKUP(A106,[1]Tableu_Data_Revize!$A$2:$N$107,2,FALSE)</f>
        <v>#N/A</v>
      </c>
    </row>
    <row r="107" spans="1:17" ht="17.5" customHeight="1" x14ac:dyDescent="0.35">
      <c r="A107" s="6">
        <v>1185155</v>
      </c>
      <c r="B107" s="6" t="s">
        <v>21</v>
      </c>
      <c r="C107" s="6" t="s">
        <v>198</v>
      </c>
      <c r="D107" s="6" t="s">
        <v>23</v>
      </c>
      <c r="E107" s="6" t="s">
        <v>56</v>
      </c>
      <c r="F107" s="6" t="s">
        <v>135</v>
      </c>
      <c r="G107" s="6" t="s">
        <v>26</v>
      </c>
      <c r="H107" s="7">
        <v>44636</v>
      </c>
      <c r="I107" s="6"/>
      <c r="J107" s="6" t="s">
        <v>199</v>
      </c>
      <c r="K107" s="6">
        <v>120</v>
      </c>
      <c r="L107" s="6"/>
      <c r="M107" s="6"/>
      <c r="N107" s="6"/>
      <c r="O107" s="5" t="e">
        <f>VLOOKUP(A107,[1]Tableu_Data_Revize!$A$2:$N$107,8,FALSE)</f>
        <v>#N/A</v>
      </c>
      <c r="P107" s="5" t="e">
        <f>VLOOKUP(A107,[1]Tableu_Data_Revize!$A$2:$N$107,11,FALSE)</f>
        <v>#N/A</v>
      </c>
      <c r="Q107" s="5" t="e">
        <f>VLOOKUP(A107,[1]Tableu_Data_Revize!$A$2:$N$107,2,FALSE)</f>
        <v>#N/A</v>
      </c>
    </row>
    <row r="108" spans="1:17" ht="17.5" customHeight="1" x14ac:dyDescent="0.35">
      <c r="A108" s="6">
        <v>1184883</v>
      </c>
      <c r="B108" s="6" t="s">
        <v>21</v>
      </c>
      <c r="C108" s="6" t="s">
        <v>200</v>
      </c>
      <c r="D108" s="6" t="s">
        <v>23</v>
      </c>
      <c r="E108" s="6" t="s">
        <v>36</v>
      </c>
      <c r="F108" s="6" t="s">
        <v>135</v>
      </c>
      <c r="G108" s="6" t="s">
        <v>47</v>
      </c>
      <c r="H108" s="7">
        <v>44635</v>
      </c>
      <c r="I108" s="7">
        <v>44732</v>
      </c>
      <c r="J108" s="6" t="s">
        <v>143</v>
      </c>
      <c r="K108" s="6">
        <v>4</v>
      </c>
      <c r="L108" s="6" t="s">
        <v>38</v>
      </c>
      <c r="M108" s="6" t="s">
        <v>108</v>
      </c>
      <c r="N108" s="6" t="s">
        <v>201</v>
      </c>
      <c r="O108" s="5">
        <f>VLOOKUP(A108,[1]Tableu_Data_Revize!$A$2:$N$107,8,FALSE)</f>
        <v>97</v>
      </c>
      <c r="P108" s="5" t="str">
        <f>VLOOKUP(A108,[1]Tableu_Data_Revize!$A$2:$N$107,11,FALSE)</f>
        <v>Ergun Bağcı, Fulya Bıçak MUŞTU,</v>
      </c>
      <c r="Q108" s="5" t="str">
        <f>VLOOKUP(A108,[1]Tableu_Data_Revize!$A$2:$N$107,2,FALSE)</f>
        <v>Kapalı</v>
      </c>
    </row>
    <row r="109" spans="1:17" ht="17.5" customHeight="1" x14ac:dyDescent="0.35">
      <c r="A109" s="6">
        <v>1184826</v>
      </c>
      <c r="B109" s="6" t="s">
        <v>21</v>
      </c>
      <c r="C109" s="6" t="s">
        <v>202</v>
      </c>
      <c r="D109" s="6" t="s">
        <v>23</v>
      </c>
      <c r="E109" s="6" t="s">
        <v>36</v>
      </c>
      <c r="F109" s="6" t="s">
        <v>135</v>
      </c>
      <c r="G109" s="6" t="s">
        <v>26</v>
      </c>
      <c r="H109" s="7">
        <v>44635</v>
      </c>
      <c r="I109" s="6"/>
      <c r="J109" s="6" t="s">
        <v>143</v>
      </c>
      <c r="K109" s="6">
        <v>25</v>
      </c>
      <c r="L109" s="6" t="s">
        <v>44</v>
      </c>
      <c r="M109" s="6" t="s">
        <v>108</v>
      </c>
      <c r="N109" s="6" t="s">
        <v>30</v>
      </c>
      <c r="O109" s="5">
        <f>VLOOKUP(A109,[1]Tableu_Data_Revize!$A$2:$N$107,8,FALSE)</f>
        <v>164</v>
      </c>
      <c r="P109" s="5" t="str">
        <f>VLOOKUP(A109,[1]Tableu_Data_Revize!$A$2:$N$107,11,FALSE)</f>
        <v>Ergun Bağcı, Fulya Bıçak MUŞTU,</v>
      </c>
      <c r="Q109" s="5" t="str">
        <f>VLOOKUP(A109,[1]Tableu_Data_Revize!$A$2:$N$107,2,FALSE)</f>
        <v>Açık</v>
      </c>
    </row>
    <row r="110" spans="1:17" ht="17.5" customHeight="1" x14ac:dyDescent="0.35">
      <c r="A110" s="6">
        <v>1184814</v>
      </c>
      <c r="B110" s="6" t="s">
        <v>21</v>
      </c>
      <c r="C110" s="6" t="s">
        <v>203</v>
      </c>
      <c r="D110" s="6" t="s">
        <v>23</v>
      </c>
      <c r="E110" s="6" t="s">
        <v>36</v>
      </c>
      <c r="F110" s="6" t="s">
        <v>135</v>
      </c>
      <c r="G110" s="6" t="s">
        <v>47</v>
      </c>
      <c r="H110" s="7">
        <v>44635</v>
      </c>
      <c r="I110" s="7">
        <v>44638</v>
      </c>
      <c r="J110" s="6" t="s">
        <v>143</v>
      </c>
      <c r="K110" s="6">
        <v>1</v>
      </c>
      <c r="L110" s="6" t="s">
        <v>44</v>
      </c>
      <c r="M110" s="6" t="s">
        <v>108</v>
      </c>
      <c r="N110" s="6" t="s">
        <v>30</v>
      </c>
      <c r="O110" s="5">
        <f>VLOOKUP(A110,[1]Tableu_Data_Revize!$A$2:$N$107,8,FALSE)</f>
        <v>3</v>
      </c>
      <c r="P110" s="5" t="str">
        <f>VLOOKUP(A110,[1]Tableu_Data_Revize!$A$2:$N$107,11,FALSE)</f>
        <v>Ergun Bağcı, Fulya Bıçak MUŞTU,</v>
      </c>
      <c r="Q110" s="5" t="str">
        <f>VLOOKUP(A110,[1]Tableu_Data_Revize!$A$2:$N$107,2,FALSE)</f>
        <v>Kapalı</v>
      </c>
    </row>
    <row r="111" spans="1:17" ht="17.5" customHeight="1" x14ac:dyDescent="0.35">
      <c r="A111" s="6">
        <v>1184807</v>
      </c>
      <c r="B111" s="6" t="s">
        <v>21</v>
      </c>
      <c r="C111" s="6" t="s">
        <v>204</v>
      </c>
      <c r="D111" s="6" t="s">
        <v>23</v>
      </c>
      <c r="E111" s="6" t="s">
        <v>36</v>
      </c>
      <c r="F111" s="6" t="s">
        <v>135</v>
      </c>
      <c r="G111" s="6" t="s">
        <v>26</v>
      </c>
      <c r="H111" s="7">
        <v>44635</v>
      </c>
      <c r="I111" s="6"/>
      <c r="J111" s="6" t="s">
        <v>143</v>
      </c>
      <c r="K111" s="6">
        <v>48</v>
      </c>
      <c r="L111" s="6" t="s">
        <v>44</v>
      </c>
      <c r="M111" s="6" t="s">
        <v>108</v>
      </c>
      <c r="N111" s="6" t="s">
        <v>30</v>
      </c>
      <c r="O111" s="5">
        <f>VLOOKUP(A111,[1]Tableu_Data_Revize!$A$2:$N$107,8,FALSE)</f>
        <v>164</v>
      </c>
      <c r="P111" s="5" t="str">
        <f>VLOOKUP(A111,[1]Tableu_Data_Revize!$A$2:$N$107,11,FALSE)</f>
        <v>Ergun Bağcı, Fulya Bıçak MUŞTU,</v>
      </c>
      <c r="Q111" s="5" t="str">
        <f>VLOOKUP(A111,[1]Tableu_Data_Revize!$A$2:$N$107,2,FALSE)</f>
        <v>Açık</v>
      </c>
    </row>
    <row r="112" spans="1:17" ht="17.5" customHeight="1" x14ac:dyDescent="0.35">
      <c r="A112" s="6">
        <v>1183834</v>
      </c>
      <c r="B112" s="6" t="s">
        <v>31</v>
      </c>
      <c r="C112" s="6" t="s">
        <v>205</v>
      </c>
      <c r="D112" s="6" t="s">
        <v>23</v>
      </c>
      <c r="E112" s="6" t="s">
        <v>129</v>
      </c>
      <c r="F112" s="6" t="s">
        <v>135</v>
      </c>
      <c r="G112" s="6" t="s">
        <v>47</v>
      </c>
      <c r="H112" s="7">
        <v>44629</v>
      </c>
      <c r="I112" s="7">
        <v>44634</v>
      </c>
      <c r="J112" s="6" t="s">
        <v>135</v>
      </c>
      <c r="K112" s="6"/>
      <c r="L112" s="6"/>
      <c r="M112" s="6"/>
      <c r="N112" s="6"/>
      <c r="O112" s="5">
        <f>VLOOKUP(A112,[1]Tableu_Data_Revize!$A$2:$N$107,8,FALSE)</f>
        <v>5</v>
      </c>
      <c r="P112" s="5" t="str">
        <f>VLOOKUP(A112,[1]Tableu_Data_Revize!$A$2:$N$107,11,FALSE)</f>
        <v>Fulya Bıçak MUŞTU,</v>
      </c>
      <c r="Q112" s="5" t="str">
        <f>VLOOKUP(A112,[1]Tableu_Data_Revize!$A$2:$N$107,2,FALSE)</f>
        <v>Kapalı</v>
      </c>
    </row>
    <row r="113" spans="1:17" ht="17.5" customHeight="1" x14ac:dyDescent="0.35">
      <c r="A113" s="6">
        <v>1183691</v>
      </c>
      <c r="B113" s="6" t="s">
        <v>31</v>
      </c>
      <c r="C113" s="6" t="s">
        <v>206</v>
      </c>
      <c r="D113" s="6" t="s">
        <v>23</v>
      </c>
      <c r="E113" s="6" t="s">
        <v>129</v>
      </c>
      <c r="F113" s="6" t="s">
        <v>135</v>
      </c>
      <c r="G113" s="6" t="s">
        <v>47</v>
      </c>
      <c r="H113" s="7">
        <v>44629</v>
      </c>
      <c r="I113" s="7">
        <v>44651</v>
      </c>
      <c r="J113" s="6" t="s">
        <v>143</v>
      </c>
      <c r="K113" s="6"/>
      <c r="L113" s="6"/>
      <c r="M113" s="6"/>
      <c r="N113" s="6"/>
      <c r="O113" s="5">
        <f>VLOOKUP(A113,[1]Tableu_Data_Revize!$A$2:$N$107,8,FALSE)</f>
        <v>22</v>
      </c>
      <c r="P113" s="5" t="str">
        <f>VLOOKUP(A113,[1]Tableu_Data_Revize!$A$2:$N$107,11,FALSE)</f>
        <v>Fulya Bıçak MUŞTU,</v>
      </c>
      <c r="Q113" s="5" t="str">
        <f>VLOOKUP(A113,[1]Tableu_Data_Revize!$A$2:$N$107,2,FALSE)</f>
        <v>Kapalı</v>
      </c>
    </row>
    <row r="114" spans="1:17" ht="17.5" customHeight="1" x14ac:dyDescent="0.35">
      <c r="A114" s="6">
        <v>1183516</v>
      </c>
      <c r="B114" s="6" t="s">
        <v>31</v>
      </c>
      <c r="C114" s="6" t="s">
        <v>207</v>
      </c>
      <c r="D114" s="6" t="s">
        <v>23</v>
      </c>
      <c r="E114" s="6" t="s">
        <v>36</v>
      </c>
      <c r="F114" s="6" t="s">
        <v>135</v>
      </c>
      <c r="G114" s="6" t="s">
        <v>47</v>
      </c>
      <c r="H114" s="7">
        <v>44628</v>
      </c>
      <c r="I114" s="7">
        <v>44628</v>
      </c>
      <c r="J114" s="6" t="s">
        <v>135</v>
      </c>
      <c r="K114" s="6"/>
      <c r="L114" s="6"/>
      <c r="M114" s="6"/>
      <c r="N114" s="6"/>
      <c r="O114" s="5">
        <f>VLOOKUP(A114,[1]Tableu_Data_Revize!$A$2:$N$107,8,FALSE)</f>
        <v>0</v>
      </c>
      <c r="P114" s="5" t="str">
        <f>VLOOKUP(A114,[1]Tableu_Data_Revize!$A$2:$N$107,11,FALSE)</f>
        <v>Ergun Bağcı, Fulya Bıçak MUŞTU,</v>
      </c>
      <c r="Q114" s="5" t="str">
        <f>VLOOKUP(A114,[1]Tableu_Data_Revize!$A$2:$N$107,2,FALSE)</f>
        <v>Kapalı</v>
      </c>
    </row>
    <row r="115" spans="1:17" ht="17.5" customHeight="1" x14ac:dyDescent="0.35">
      <c r="A115" s="6">
        <v>1182067</v>
      </c>
      <c r="B115" s="6" t="s">
        <v>31</v>
      </c>
      <c r="C115" s="6" t="s">
        <v>208</v>
      </c>
      <c r="D115" s="6" t="s">
        <v>23</v>
      </c>
      <c r="E115" s="6" t="s">
        <v>36</v>
      </c>
      <c r="F115" s="6" t="s">
        <v>135</v>
      </c>
      <c r="G115" s="6" t="s">
        <v>47</v>
      </c>
      <c r="H115" s="7">
        <v>44621</v>
      </c>
      <c r="I115" s="7">
        <v>44628</v>
      </c>
      <c r="J115" s="6" t="s">
        <v>143</v>
      </c>
      <c r="K115" s="6"/>
      <c r="L115" s="6"/>
      <c r="M115" s="6"/>
      <c r="N115" s="6"/>
      <c r="O115" s="5">
        <f>VLOOKUP(A115,[1]Tableu_Data_Revize!$A$2:$N$107,8,FALSE)</f>
        <v>7</v>
      </c>
      <c r="P115" s="5" t="str">
        <f>VLOOKUP(A115,[1]Tableu_Data_Revize!$A$2:$N$107,11,FALSE)</f>
        <v>Ergun Bağcı, Fulya Bıçak MUŞTU,</v>
      </c>
      <c r="Q115" s="5" t="str">
        <f>VLOOKUP(A115,[1]Tableu_Data_Revize!$A$2:$N$107,2,FALSE)</f>
        <v>Kapalı</v>
      </c>
    </row>
    <row r="116" spans="1:17" ht="17.5" customHeight="1" x14ac:dyDescent="0.35">
      <c r="A116" s="6">
        <v>1181779</v>
      </c>
      <c r="B116" s="6" t="s">
        <v>21</v>
      </c>
      <c r="C116" s="6" t="s">
        <v>209</v>
      </c>
      <c r="D116" s="6" t="s">
        <v>23</v>
      </c>
      <c r="E116" s="6" t="s">
        <v>36</v>
      </c>
      <c r="F116" s="6" t="s">
        <v>135</v>
      </c>
      <c r="G116" s="6" t="s">
        <v>47</v>
      </c>
      <c r="H116" s="7">
        <v>44620</v>
      </c>
      <c r="I116" s="7">
        <v>44620</v>
      </c>
      <c r="J116" s="6" t="s">
        <v>135</v>
      </c>
      <c r="K116" s="6"/>
      <c r="L116" s="6"/>
      <c r="M116" s="6"/>
      <c r="N116" s="6"/>
      <c r="O116" s="5" t="e">
        <f>VLOOKUP(A116,[1]Tableu_Data_Revize!$A$2:$N$107,8,FALSE)</f>
        <v>#N/A</v>
      </c>
      <c r="P116" s="5" t="e">
        <f>VLOOKUP(A116,[1]Tableu_Data_Revize!$A$2:$N$107,11,FALSE)</f>
        <v>#N/A</v>
      </c>
      <c r="Q116" s="5" t="e">
        <f>VLOOKUP(A116,[1]Tableu_Data_Revize!$A$2:$N$107,2,FALSE)</f>
        <v>#N/A</v>
      </c>
    </row>
    <row r="117" spans="1:17" ht="17.5" customHeight="1" x14ac:dyDescent="0.35">
      <c r="A117" s="6">
        <v>1181172</v>
      </c>
      <c r="B117" s="6" t="s">
        <v>21</v>
      </c>
      <c r="C117" s="6" t="s">
        <v>210</v>
      </c>
      <c r="D117" s="6" t="s">
        <v>23</v>
      </c>
      <c r="E117" s="6" t="s">
        <v>129</v>
      </c>
      <c r="F117" s="6" t="s">
        <v>135</v>
      </c>
      <c r="G117" s="6" t="s">
        <v>47</v>
      </c>
      <c r="H117" s="7">
        <v>44615</v>
      </c>
      <c r="I117" s="7">
        <v>44638</v>
      </c>
      <c r="J117" s="6" t="s">
        <v>143</v>
      </c>
      <c r="K117" s="6">
        <v>5</v>
      </c>
      <c r="L117" s="6" t="s">
        <v>44</v>
      </c>
      <c r="M117" s="6" t="s">
        <v>30</v>
      </c>
      <c r="N117" s="6" t="s">
        <v>30</v>
      </c>
      <c r="O117" s="5">
        <f>VLOOKUP(A117,[1]Tableu_Data_Revize!$A$2:$N$107,8,FALSE)</f>
        <v>23</v>
      </c>
      <c r="P117" s="5" t="str">
        <f>VLOOKUP(A117,[1]Tableu_Data_Revize!$A$2:$N$107,11,FALSE)</f>
        <v>Fulya Bıçak MUŞTU,</v>
      </c>
      <c r="Q117" s="5" t="str">
        <f>VLOOKUP(A117,[1]Tableu_Data_Revize!$A$2:$N$107,2,FALSE)</f>
        <v>Kapalı</v>
      </c>
    </row>
    <row r="118" spans="1:17" ht="17.5" customHeight="1" x14ac:dyDescent="0.35">
      <c r="A118" s="6">
        <v>1180575</v>
      </c>
      <c r="B118" s="6" t="s">
        <v>31</v>
      </c>
      <c r="C118" s="6" t="s">
        <v>211</v>
      </c>
      <c r="D118" s="6" t="s">
        <v>23</v>
      </c>
      <c r="E118" s="6" t="s">
        <v>36</v>
      </c>
      <c r="F118" s="6" t="s">
        <v>135</v>
      </c>
      <c r="G118" s="6" t="s">
        <v>47</v>
      </c>
      <c r="H118" s="7">
        <v>44613</v>
      </c>
      <c r="I118" s="7">
        <v>44638</v>
      </c>
      <c r="J118" s="6" t="s">
        <v>143</v>
      </c>
      <c r="K118" s="6">
        <v>6.5</v>
      </c>
      <c r="L118" s="6"/>
      <c r="M118" s="6"/>
      <c r="N118" s="6"/>
      <c r="O118" s="5">
        <f>VLOOKUP(A118,[1]Tableu_Data_Revize!$A$2:$N$107,8,FALSE)</f>
        <v>25</v>
      </c>
      <c r="P118" s="5" t="str">
        <f>VLOOKUP(A118,[1]Tableu_Data_Revize!$A$2:$N$107,11,FALSE)</f>
        <v>Ergun Bağcı, Fulya Bıçak MUŞTU,</v>
      </c>
      <c r="Q118" s="5" t="str">
        <f>VLOOKUP(A118,[1]Tableu_Data_Revize!$A$2:$N$107,2,FALSE)</f>
        <v>Kapalı</v>
      </c>
    </row>
    <row r="119" spans="1:17" ht="17.5" customHeight="1" x14ac:dyDescent="0.35">
      <c r="A119" s="6">
        <v>1180099</v>
      </c>
      <c r="B119" s="6" t="s">
        <v>31</v>
      </c>
      <c r="C119" s="6" t="s">
        <v>212</v>
      </c>
      <c r="D119" s="6" t="s">
        <v>23</v>
      </c>
      <c r="E119" s="6" t="s">
        <v>129</v>
      </c>
      <c r="F119" s="6" t="s">
        <v>135</v>
      </c>
      <c r="G119" s="6" t="s">
        <v>47</v>
      </c>
      <c r="H119" s="7">
        <v>44609</v>
      </c>
      <c r="I119" s="7">
        <v>44634</v>
      </c>
      <c r="J119" s="6" t="s">
        <v>143</v>
      </c>
      <c r="K119" s="6"/>
      <c r="L119" s="6"/>
      <c r="M119" s="6"/>
      <c r="N119" s="6"/>
      <c r="O119" s="5">
        <f>VLOOKUP(A119,[1]Tableu_Data_Revize!$A$2:$N$107,8,FALSE)</f>
        <v>25</v>
      </c>
      <c r="P119" s="5" t="str">
        <f>VLOOKUP(A119,[1]Tableu_Data_Revize!$A$2:$N$107,11,FALSE)</f>
        <v>Fulya Bıçak MUŞTU,</v>
      </c>
      <c r="Q119" s="5" t="str">
        <f>VLOOKUP(A119,[1]Tableu_Data_Revize!$A$2:$N$107,2,FALSE)</f>
        <v>Kapalı</v>
      </c>
    </row>
    <row r="120" spans="1:17" ht="17.5" customHeight="1" x14ac:dyDescent="0.35">
      <c r="A120" s="6">
        <v>1178126</v>
      </c>
      <c r="B120" s="6" t="s">
        <v>21</v>
      </c>
      <c r="C120" s="6" t="s">
        <v>213</v>
      </c>
      <c r="D120" s="6" t="s">
        <v>23</v>
      </c>
      <c r="E120" s="6" t="s">
        <v>36</v>
      </c>
      <c r="F120" s="6" t="s">
        <v>135</v>
      </c>
      <c r="G120" s="6" t="s">
        <v>47</v>
      </c>
      <c r="H120" s="7">
        <v>44599</v>
      </c>
      <c r="I120" s="7">
        <v>44637</v>
      </c>
      <c r="J120" s="6" t="s">
        <v>143</v>
      </c>
      <c r="K120" s="6">
        <v>8</v>
      </c>
      <c r="L120" s="6" t="s">
        <v>44</v>
      </c>
      <c r="M120" s="6" t="s">
        <v>108</v>
      </c>
      <c r="N120" s="6" t="s">
        <v>30</v>
      </c>
      <c r="O120" s="5">
        <f>VLOOKUP(A120,[1]Tableu_Data_Revize!$A$2:$N$107,8,FALSE)</f>
        <v>38</v>
      </c>
      <c r="P120" s="5" t="str">
        <f>VLOOKUP(A120,[1]Tableu_Data_Revize!$A$2:$N$107,11,FALSE)</f>
        <v>Ergun Bağcı, Fulya Bıçak MUŞTU,</v>
      </c>
      <c r="Q120" s="5" t="str">
        <f>VLOOKUP(A120,[1]Tableu_Data_Revize!$A$2:$N$107,2,FALSE)</f>
        <v>Kapalı</v>
      </c>
    </row>
  </sheetData>
  <autoFilter ref="Q1:Q12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4" sqref="A4"/>
    </sheetView>
  </sheetViews>
  <sheetFormatPr defaultRowHeight="14.5" x14ac:dyDescent="0.35"/>
  <cols>
    <col min="1" max="1" width="12.7265625" customWidth="1"/>
    <col min="2" max="2" width="16.26953125" customWidth="1"/>
  </cols>
  <sheetData>
    <row r="1" spans="1:2" x14ac:dyDescent="0.35">
      <c r="A1" t="s">
        <v>214</v>
      </c>
      <c r="B1" t="s">
        <v>215</v>
      </c>
    </row>
    <row r="2" spans="1:2" x14ac:dyDescent="0.35">
      <c r="A2" t="s">
        <v>216</v>
      </c>
      <c r="B2">
        <v>69</v>
      </c>
    </row>
    <row r="3" spans="1:2" x14ac:dyDescent="0.35">
      <c r="A3" t="s">
        <v>217</v>
      </c>
      <c r="B3">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0"/>
  <sheetViews>
    <sheetView tabSelected="1" topLeftCell="R1" zoomScale="82" zoomScaleNormal="82" workbookViewId="0">
      <selection activeCell="T20" sqref="T20"/>
    </sheetView>
  </sheetViews>
  <sheetFormatPr defaultRowHeight="17.5" customHeight="1" x14ac:dyDescent="0.35"/>
  <cols>
    <col min="1" max="1" width="8.7265625" style="5"/>
    <col min="2" max="2" width="23.36328125" style="5" customWidth="1"/>
    <col min="3" max="3" width="16.7265625" style="5" customWidth="1"/>
    <col min="4" max="4" width="12.453125" style="5" customWidth="1"/>
    <col min="5" max="5" width="37.81640625" style="5" customWidth="1"/>
    <col min="6" max="6" width="8.7265625" style="5"/>
    <col min="7" max="7" width="21.7265625" style="5" customWidth="1"/>
    <col min="8" max="11" width="8.7265625" style="5"/>
    <col min="12" max="14" width="19.36328125" style="5" customWidth="1"/>
    <col min="15" max="15" width="21.453125" style="5" customWidth="1"/>
    <col min="16" max="16" width="21.08984375" style="5" customWidth="1"/>
    <col min="17" max="17" width="15.1796875" style="5" customWidth="1"/>
    <col min="18" max="18" width="23.36328125" style="5" customWidth="1"/>
    <col min="19" max="19" width="13.453125" style="5" customWidth="1"/>
    <col min="20" max="20" width="32.90625" style="5" customWidth="1"/>
    <col min="21" max="21" width="15.26953125" style="5" customWidth="1"/>
    <col min="22" max="16384" width="8.7265625" style="5"/>
  </cols>
  <sheetData>
    <row r="1" spans="1:23" ht="20" customHeight="1" x14ac:dyDescent="0.35">
      <c r="A1" s="1" t="s">
        <v>0</v>
      </c>
      <c r="B1" s="2" t="s">
        <v>1</v>
      </c>
      <c r="C1" s="1" t="s">
        <v>2</v>
      </c>
      <c r="D1" s="2" t="s">
        <v>3</v>
      </c>
      <c r="E1" s="2" t="s">
        <v>4</v>
      </c>
      <c r="F1" s="1" t="s">
        <v>5</v>
      </c>
      <c r="G1" s="2" t="s">
        <v>6</v>
      </c>
      <c r="H1" s="2" t="s">
        <v>7</v>
      </c>
      <c r="I1" s="2" t="s">
        <v>8</v>
      </c>
      <c r="J1" s="1" t="s">
        <v>9</v>
      </c>
      <c r="K1" s="2" t="s">
        <v>10</v>
      </c>
      <c r="L1" s="2" t="s">
        <v>11</v>
      </c>
      <c r="M1" s="2" t="s">
        <v>12</v>
      </c>
      <c r="N1" s="2" t="s">
        <v>13</v>
      </c>
      <c r="O1" s="3" t="s">
        <v>14</v>
      </c>
      <c r="P1" s="3" t="s">
        <v>15</v>
      </c>
      <c r="Q1" s="3" t="s">
        <v>16</v>
      </c>
      <c r="R1" s="3" t="s">
        <v>17</v>
      </c>
      <c r="S1" s="3" t="s">
        <v>18</v>
      </c>
      <c r="T1" s="3" t="s">
        <v>19</v>
      </c>
      <c r="U1" s="4" t="s">
        <v>20</v>
      </c>
      <c r="W1" s="8" t="s">
        <v>218</v>
      </c>
    </row>
    <row r="2" spans="1:23" ht="17.5" customHeight="1" x14ac:dyDescent="0.35">
      <c r="A2" s="6">
        <v>1171874</v>
      </c>
      <c r="B2" s="6" t="s">
        <v>21</v>
      </c>
      <c r="C2" s="6" t="s">
        <v>59</v>
      </c>
      <c r="D2" s="6" t="s">
        <v>23</v>
      </c>
      <c r="E2" s="6" t="s">
        <v>36</v>
      </c>
      <c r="F2" s="6" t="s">
        <v>60</v>
      </c>
      <c r="G2" s="6" t="s">
        <v>47</v>
      </c>
      <c r="H2" s="7">
        <v>44564</v>
      </c>
      <c r="I2" s="7">
        <v>44678</v>
      </c>
      <c r="J2" s="6" t="s">
        <v>27</v>
      </c>
      <c r="K2" s="6"/>
      <c r="L2" s="6" t="s">
        <v>44</v>
      </c>
      <c r="M2" s="6" t="s">
        <v>61</v>
      </c>
      <c r="N2" s="6" t="s">
        <v>62</v>
      </c>
      <c r="O2" s="5" t="str">
        <f>VLOOKUP(A2,[1]Tableu_Data_Revize!$A$2:$N$107,6,FALSE)</f>
        <v>January 3, 2022</v>
      </c>
      <c r="P2" s="5" t="str">
        <f>VLOOKUP(A2,[1]Tableu_Data_Revize!$A$2:$N$107,7,FALSE)</f>
        <v>April 27, 2022</v>
      </c>
      <c r="Q2" s="5">
        <f>VLOOKUP(A2,[1]Tableu_Data_Revize!$A$2:$N$107,8,FALSE)</f>
        <v>114</v>
      </c>
      <c r="R2" s="5" t="str">
        <f>VLOOKUP(A2,[1]Tableu_Data_Revize!$A$2:$N$107,9,FALSE)</f>
        <v>Talep iptal edildi.</v>
      </c>
      <c r="S2" s="5">
        <f>VLOOKUP(A2,[1]Tableu_Data_Revize!$A$2:$N$107,10,FALSE)</f>
        <v>0</v>
      </c>
      <c r="T2" s="5" t="str">
        <f>VLOOKUP(A2,[1]Tableu_Data_Revize!$A$2:$N$107,11,FALSE)</f>
        <v>Ergun Bağcı, Fulya Bıçak MUŞTU,</v>
      </c>
      <c r="U2" s="5" t="str">
        <f>VLOOKUP(A2,[1]Tableu_Data_Revize!$A$2:$N$107,2,FALSE)</f>
        <v>Kapalı</v>
      </c>
    </row>
    <row r="3" spans="1:23" ht="17.5" customHeight="1" x14ac:dyDescent="0.35">
      <c r="A3" s="6">
        <v>1171994</v>
      </c>
      <c r="B3" s="6" t="s">
        <v>21</v>
      </c>
      <c r="C3" s="6" t="s">
        <v>141</v>
      </c>
      <c r="D3" s="6" t="s">
        <v>23</v>
      </c>
      <c r="E3" s="6" t="s">
        <v>42</v>
      </c>
      <c r="F3" s="6" t="s">
        <v>132</v>
      </c>
      <c r="G3" s="6" t="s">
        <v>47</v>
      </c>
      <c r="H3" s="7">
        <v>44564</v>
      </c>
      <c r="I3" s="7">
        <v>44763</v>
      </c>
      <c r="J3" s="6" t="s">
        <v>73</v>
      </c>
      <c r="K3" s="6">
        <v>619</v>
      </c>
      <c r="L3" s="6" t="s">
        <v>44</v>
      </c>
      <c r="M3" s="6" t="s">
        <v>39</v>
      </c>
      <c r="N3" s="6"/>
      <c r="O3" s="5" t="str">
        <f>VLOOKUP(A3,[1]Tableu_Data_Revize!$A$2:$N$107,6,FALSE)</f>
        <v>January 3, 2022</v>
      </c>
      <c r="P3" s="5" t="str">
        <f>VLOOKUP(A3,[1]Tableu_Data_Revize!$A$2:$N$107,7,FALSE)</f>
        <v>July 21, 2022</v>
      </c>
      <c r="Q3" s="5">
        <f>VLOOKUP(A3,[1]Tableu_Data_Revize!$A$2:$N$107,8,FALSE)</f>
        <v>199</v>
      </c>
      <c r="R3" s="5">
        <f>VLOOKUP(A3,[1]Tableu_Data_Revize!$A$2:$N$107,9,FALSE)</f>
        <v>0</v>
      </c>
      <c r="S3" s="5">
        <f>VLOOKUP(A3,[1]Tableu_Data_Revize!$A$2:$N$107,10,FALSE)</f>
        <v>0</v>
      </c>
      <c r="T3" s="5" t="str">
        <f>VLOOKUP(A3,[1]Tableu_Data_Revize!$A$2:$N$107,11,FALSE)</f>
        <v>Ergun Bağcı, Fulya Bıçak MUŞTU,</v>
      </c>
      <c r="U3" s="5" t="str">
        <f>VLOOKUP(A3,[1]Tableu_Data_Revize!$A$2:$N$107,2,FALSE)</f>
        <v>Kapalı</v>
      </c>
    </row>
    <row r="4" spans="1:23" ht="17.5" customHeight="1" x14ac:dyDescent="0.35">
      <c r="A4" s="6">
        <v>1173113</v>
      </c>
      <c r="B4" s="6" t="s">
        <v>21</v>
      </c>
      <c r="C4" s="6" t="s">
        <v>68</v>
      </c>
      <c r="D4" s="6" t="s">
        <v>23</v>
      </c>
      <c r="E4" s="6" t="s">
        <v>36</v>
      </c>
      <c r="F4" s="6" t="s">
        <v>69</v>
      </c>
      <c r="G4" s="6" t="s">
        <v>47</v>
      </c>
      <c r="H4" s="7">
        <v>44571</v>
      </c>
      <c r="I4" s="7">
        <v>44593</v>
      </c>
      <c r="J4" s="6" t="s">
        <v>70</v>
      </c>
      <c r="K4" s="6"/>
      <c r="L4" s="6" t="s">
        <v>44</v>
      </c>
      <c r="M4" s="6" t="s">
        <v>30</v>
      </c>
      <c r="N4" s="6" t="s">
        <v>30</v>
      </c>
      <c r="O4" s="5" t="str">
        <f>VLOOKUP(A4,[1]Tableu_Data_Revize!$A$2:$N$107,6,FALSE)</f>
        <v>January 10, 2022</v>
      </c>
      <c r="P4" s="5" t="str">
        <f>VLOOKUP(A4,[1]Tableu_Data_Revize!$A$2:$N$107,7,FALSE)</f>
        <v>February 1, 2022</v>
      </c>
      <c r="Q4" s="5">
        <f>VLOOKUP(A4,[1]Tableu_Data_Revize!$A$2:$N$107,8,FALSE)</f>
        <v>22</v>
      </c>
      <c r="R4" s="5">
        <f>VLOOKUP(A4,[1]Tableu_Data_Revize!$A$2:$N$107,9,FALSE)</f>
        <v>0</v>
      </c>
      <c r="S4" s="5" t="str">
        <f>VLOOKUP(A4,[1]Tableu_Data_Revize!$A$2:$N$107,10,FALSE)</f>
        <v>Birce Sarı planlama yapmıştır.</v>
      </c>
      <c r="T4" s="5" t="str">
        <f>VLOOKUP(A4,[1]Tableu_Data_Revize!$A$2:$N$107,11,FALSE)</f>
        <v>Ergun Bağcı, Fulya Bıçak MUŞTU,</v>
      </c>
      <c r="U4" s="5" t="str">
        <f>VLOOKUP(A4,[1]Tableu_Data_Revize!$A$2:$N$107,2,FALSE)</f>
        <v>Kapalı</v>
      </c>
    </row>
    <row r="5" spans="1:23" ht="17.5" customHeight="1" x14ac:dyDescent="0.35">
      <c r="A5" s="6">
        <v>1173539</v>
      </c>
      <c r="B5" s="6" t="s">
        <v>21</v>
      </c>
      <c r="C5" s="6" t="s">
        <v>138</v>
      </c>
      <c r="D5" s="6" t="s">
        <v>23</v>
      </c>
      <c r="E5" s="6" t="s">
        <v>36</v>
      </c>
      <c r="F5" s="6" t="s">
        <v>69</v>
      </c>
      <c r="G5" s="6" t="s">
        <v>47</v>
      </c>
      <c r="H5" s="7">
        <v>44572</v>
      </c>
      <c r="I5" s="7">
        <v>44578</v>
      </c>
      <c r="J5" s="6" t="s">
        <v>139</v>
      </c>
      <c r="K5" s="6">
        <v>0.5</v>
      </c>
      <c r="L5" s="6" t="s">
        <v>44</v>
      </c>
      <c r="M5" s="6" t="s">
        <v>61</v>
      </c>
      <c r="N5" s="6" t="s">
        <v>140</v>
      </c>
      <c r="O5" s="5" t="str">
        <f>VLOOKUP(A5,[1]Tableu_Data_Revize!$A$2:$N$107,6,FALSE)</f>
        <v>January 11, 2022</v>
      </c>
      <c r="P5" s="5" t="str">
        <f>VLOOKUP(A5,[1]Tableu_Data_Revize!$A$2:$N$107,7,FALSE)</f>
        <v>January 17, 2022</v>
      </c>
      <c r="Q5" s="5">
        <f>VLOOKUP(A5,[1]Tableu_Data_Revize!$A$2:$N$107,8,FALSE)</f>
        <v>6</v>
      </c>
      <c r="R5" s="5" t="str">
        <f>VLOOKUP(A5,[1]Tableu_Data_Revize!$A$2:$N$107,9,FALSE)</f>
        <v>Malzeme grubu 2 alanına ekleme yapılmıştır. ZEDK975603</v>
      </c>
      <c r="S5" s="5" t="str">
        <f>VLOOKUP(A5,[1]Tableu_Data_Revize!$A$2:$N$107,10,FALSE)</f>
        <v>model-plaka bilgisi KES1 den bakımı yapılabileceğine dair bilgilendirme yapıldı</v>
      </c>
      <c r="T5" s="5" t="str">
        <f>VLOOKUP(A5,[1]Tableu_Data_Revize!$A$2:$N$107,11,FALSE)</f>
        <v>Ergun Bağcı, Fulya Bıçak MUŞTU,</v>
      </c>
      <c r="U5" s="5" t="str">
        <f>VLOOKUP(A5,[1]Tableu_Data_Revize!$A$2:$N$107,2,FALSE)</f>
        <v>Kapalı</v>
      </c>
    </row>
    <row r="6" spans="1:23" ht="17.5" customHeight="1" x14ac:dyDescent="0.35">
      <c r="A6" s="6">
        <v>1174194</v>
      </c>
      <c r="B6" s="6" t="s">
        <v>21</v>
      </c>
      <c r="C6" s="6" t="s">
        <v>136</v>
      </c>
      <c r="D6" s="6" t="s">
        <v>23</v>
      </c>
      <c r="E6" s="6" t="s">
        <v>42</v>
      </c>
      <c r="F6" s="6" t="s">
        <v>91</v>
      </c>
      <c r="G6" s="6" t="s">
        <v>47</v>
      </c>
      <c r="H6" s="7">
        <v>44575</v>
      </c>
      <c r="I6" s="7">
        <v>44712</v>
      </c>
      <c r="J6" s="6" t="s">
        <v>137</v>
      </c>
      <c r="K6" s="6">
        <v>16</v>
      </c>
      <c r="L6" s="6" t="s">
        <v>28</v>
      </c>
      <c r="M6" s="6" t="s">
        <v>61</v>
      </c>
      <c r="N6" s="6" t="s">
        <v>30</v>
      </c>
      <c r="O6" s="5" t="str">
        <f>VLOOKUP(A6,[1]Tableu_Data_Revize!$A$2:$N$107,6,FALSE)</f>
        <v>January 14, 2022</v>
      </c>
      <c r="P6" s="5" t="str">
        <f>VLOOKUP(A6,[1]Tableu_Data_Revize!$A$2:$N$107,7,FALSE)</f>
        <v>May 31, 2022</v>
      </c>
      <c r="Q6" s="5">
        <f>VLOOKUP(A6,[1]Tableu_Data_Revize!$A$2:$N$107,8,FALSE)</f>
        <v>137</v>
      </c>
      <c r="R6" s="5">
        <f>VLOOKUP(A6,[1]Tableu_Data_Revize!$A$2:$N$107,9,FALSE)</f>
        <v>0</v>
      </c>
      <c r="S6" s="5">
        <f>VLOOKUP(A6,[1]Tableu_Data_Revize!$A$2:$N$107,10,FALSE)</f>
        <v>0</v>
      </c>
      <c r="T6" s="5" t="str">
        <f>VLOOKUP(A6,[1]Tableu_Data_Revize!$A$2:$N$107,11,FALSE)</f>
        <v>Ergun Bağcı, Fulya Bıçak MUŞTU,</v>
      </c>
      <c r="U6" s="5" t="str">
        <f>VLOOKUP(A6,[1]Tableu_Data_Revize!$A$2:$N$107,2,FALSE)</f>
        <v>Kapalı</v>
      </c>
    </row>
    <row r="7" spans="1:23" ht="17.5" customHeight="1" x14ac:dyDescent="0.35">
      <c r="A7" s="6">
        <v>1176225</v>
      </c>
      <c r="B7" s="6" t="s">
        <v>31</v>
      </c>
      <c r="C7" s="6" t="s">
        <v>66</v>
      </c>
      <c r="D7" s="6" t="s">
        <v>23</v>
      </c>
      <c r="E7" s="6" t="s">
        <v>24</v>
      </c>
      <c r="F7" s="6" t="s">
        <v>67</v>
      </c>
      <c r="G7" s="6" t="s">
        <v>47</v>
      </c>
      <c r="H7" s="7">
        <v>44588</v>
      </c>
      <c r="I7" s="7">
        <v>44588</v>
      </c>
      <c r="J7" s="6" t="s">
        <v>65</v>
      </c>
      <c r="K7" s="6"/>
      <c r="L7" s="6"/>
      <c r="M7" s="6"/>
      <c r="N7" s="6"/>
      <c r="O7" s="5" t="e">
        <f>VLOOKUP(A7,[1]Tableu_Data_Revize!$A$2:$N$107,6,FALSE)</f>
        <v>#N/A</v>
      </c>
      <c r="P7" s="5" t="e">
        <f>VLOOKUP(A7,[1]Tableu_Data_Revize!$A$2:$N$107,7,FALSE)</f>
        <v>#N/A</v>
      </c>
      <c r="Q7" s="5" t="e">
        <f>VLOOKUP(A7,[1]Tableu_Data_Revize!$A$2:$N$107,8,FALSE)</f>
        <v>#N/A</v>
      </c>
      <c r="R7" s="5" t="e">
        <f>VLOOKUP(A7,[1]Tableu_Data_Revize!$A$2:$N$107,9,FALSE)</f>
        <v>#N/A</v>
      </c>
      <c r="S7" s="5" t="e">
        <f>VLOOKUP(A7,[1]Tableu_Data_Revize!$A$2:$N$107,10,FALSE)</f>
        <v>#N/A</v>
      </c>
      <c r="T7" s="5" t="e">
        <f>VLOOKUP(A7,[1]Tableu_Data_Revize!$A$2:$N$107,11,FALSE)</f>
        <v>#N/A</v>
      </c>
      <c r="U7" s="5" t="e">
        <f>VLOOKUP(A7,[1]Tableu_Data_Revize!$A$2:$N$107,2,FALSE)</f>
        <v>#N/A</v>
      </c>
    </row>
    <row r="8" spans="1:23" ht="17.5" customHeight="1" x14ac:dyDescent="0.35">
      <c r="A8" s="6">
        <v>1177011</v>
      </c>
      <c r="B8" s="6" t="s">
        <v>21</v>
      </c>
      <c r="C8" s="6" t="s">
        <v>63</v>
      </c>
      <c r="D8" s="6" t="s">
        <v>23</v>
      </c>
      <c r="E8" s="6" t="s">
        <v>36</v>
      </c>
      <c r="F8" s="6" t="s">
        <v>64</v>
      </c>
      <c r="G8" s="6" t="s">
        <v>47</v>
      </c>
      <c r="H8" s="7">
        <v>44593</v>
      </c>
      <c r="I8" s="7">
        <v>44602</v>
      </c>
      <c r="J8" s="6" t="s">
        <v>65</v>
      </c>
      <c r="K8" s="6"/>
      <c r="L8" s="6"/>
      <c r="M8" s="6"/>
      <c r="N8" s="6"/>
      <c r="O8" s="5" t="e">
        <f>VLOOKUP(A8,[1]Tableu_Data_Revize!$A$2:$N$107,6,FALSE)</f>
        <v>#N/A</v>
      </c>
      <c r="P8" s="5" t="e">
        <f>VLOOKUP(A8,[1]Tableu_Data_Revize!$A$2:$N$107,7,FALSE)</f>
        <v>#N/A</v>
      </c>
      <c r="Q8" s="5" t="e">
        <f>VLOOKUP(A8,[1]Tableu_Data_Revize!$A$2:$N$107,8,FALSE)</f>
        <v>#N/A</v>
      </c>
      <c r="R8" s="5" t="e">
        <f>VLOOKUP(A8,[1]Tableu_Data_Revize!$A$2:$N$107,9,FALSE)</f>
        <v>#N/A</v>
      </c>
      <c r="S8" s="5" t="e">
        <f>VLOOKUP(A8,[1]Tableu_Data_Revize!$A$2:$N$107,10,FALSE)</f>
        <v>#N/A</v>
      </c>
      <c r="T8" s="5" t="e">
        <f>VLOOKUP(A8,[1]Tableu_Data_Revize!$A$2:$N$107,11,FALSE)</f>
        <v>#N/A</v>
      </c>
      <c r="U8" s="5" t="e">
        <f>VLOOKUP(A8,[1]Tableu_Data_Revize!$A$2:$N$107,2,FALSE)</f>
        <v>#N/A</v>
      </c>
    </row>
    <row r="9" spans="1:23" ht="17.5" customHeight="1" x14ac:dyDescent="0.35">
      <c r="A9" s="6">
        <v>1178126</v>
      </c>
      <c r="B9" s="6" t="s">
        <v>21</v>
      </c>
      <c r="C9" s="6" t="s">
        <v>213</v>
      </c>
      <c r="D9" s="6" t="s">
        <v>23</v>
      </c>
      <c r="E9" s="6" t="s">
        <v>36</v>
      </c>
      <c r="F9" s="6" t="s">
        <v>135</v>
      </c>
      <c r="G9" s="6" t="s">
        <v>47</v>
      </c>
      <c r="H9" s="7">
        <v>44599</v>
      </c>
      <c r="I9" s="7">
        <v>44637</v>
      </c>
      <c r="J9" s="6" t="s">
        <v>143</v>
      </c>
      <c r="K9" s="6">
        <v>8</v>
      </c>
      <c r="L9" s="6" t="s">
        <v>44</v>
      </c>
      <c r="M9" s="6" t="s">
        <v>108</v>
      </c>
      <c r="N9" s="6" t="s">
        <v>30</v>
      </c>
      <c r="O9" s="5" t="str">
        <f>VLOOKUP(A9,[1]Tableu_Data_Revize!$A$2:$N$107,6,FALSE)</f>
        <v>February 7, 2022</v>
      </c>
      <c r="P9" s="5" t="str">
        <f>VLOOKUP(A9,[1]Tableu_Data_Revize!$A$2:$N$107,7,FALSE)</f>
        <v>March 17, 2022</v>
      </c>
      <c r="Q9" s="5">
        <f>VLOOKUP(A9,[1]Tableu_Data_Revize!$A$2:$N$107,8,FALSE)</f>
        <v>38</v>
      </c>
      <c r="R9" s="5">
        <f>VLOOKUP(A9,[1]Tableu_Data_Revize!$A$2:$N$107,9,FALSE)</f>
        <v>0</v>
      </c>
      <c r="S9" s="5">
        <f>VLOOKUP(A9,[1]Tableu_Data_Revize!$A$2:$N$107,10,FALSE)</f>
        <v>0</v>
      </c>
      <c r="T9" s="5" t="str">
        <f>VLOOKUP(A9,[1]Tableu_Data_Revize!$A$2:$N$107,11,FALSE)</f>
        <v>Ergun Bağcı, Fulya Bıçak MUŞTU,</v>
      </c>
      <c r="U9" s="5" t="str">
        <f>VLOOKUP(A9,[1]Tableu_Data_Revize!$A$2:$N$107,2,FALSE)</f>
        <v>Kapalı</v>
      </c>
    </row>
    <row r="10" spans="1:23" ht="17.5" customHeight="1" x14ac:dyDescent="0.35">
      <c r="A10" s="6">
        <v>1180099</v>
      </c>
      <c r="B10" s="6" t="s">
        <v>31</v>
      </c>
      <c r="C10" s="6" t="s">
        <v>212</v>
      </c>
      <c r="D10" s="6" t="s">
        <v>23</v>
      </c>
      <c r="E10" s="6" t="s">
        <v>129</v>
      </c>
      <c r="F10" s="6" t="s">
        <v>135</v>
      </c>
      <c r="G10" s="6" t="s">
        <v>47</v>
      </c>
      <c r="H10" s="7">
        <v>44609</v>
      </c>
      <c r="I10" s="7">
        <v>44634</v>
      </c>
      <c r="J10" s="6" t="s">
        <v>143</v>
      </c>
      <c r="K10" s="6"/>
      <c r="L10" s="6"/>
      <c r="M10" s="6"/>
      <c r="N10" s="6"/>
      <c r="O10" s="5" t="str">
        <f>VLOOKUP(A10,[1]Tableu_Data_Revize!$A$2:$N$107,6,FALSE)</f>
        <v>February 17, 2022</v>
      </c>
      <c r="P10" s="5" t="str">
        <f>VLOOKUP(A10,[1]Tableu_Data_Revize!$A$2:$N$107,7,FALSE)</f>
        <v>March 14, 2022</v>
      </c>
      <c r="Q10" s="5">
        <f>VLOOKUP(A10,[1]Tableu_Data_Revize!$A$2:$N$107,8,FALSE)</f>
        <v>25</v>
      </c>
      <c r="R10" s="5" t="str">
        <f>VLOOKUP(A10,[1]Tableu_Data_Revize!$A$2:$N$107,9,FALSE)</f>
        <v>Kullanıcı hesabı sistemde oluşturuldu. Bilgileri gönderildi.</v>
      </c>
      <c r="S10" s="5">
        <f>VLOOKUP(A10,[1]Tableu_Data_Revize!$A$2:$N$107,10,FALSE)</f>
        <v>0</v>
      </c>
      <c r="T10" s="5" t="str">
        <f>VLOOKUP(A10,[1]Tableu_Data_Revize!$A$2:$N$107,11,FALSE)</f>
        <v>Fulya Bıçak MUŞTU,</v>
      </c>
      <c r="U10" s="5" t="str">
        <f>VLOOKUP(A10,[1]Tableu_Data_Revize!$A$2:$N$107,2,FALSE)</f>
        <v>Kapalı</v>
      </c>
    </row>
    <row r="11" spans="1:23" ht="17.5" customHeight="1" x14ac:dyDescent="0.35">
      <c r="A11" s="6">
        <v>1180666</v>
      </c>
      <c r="B11" s="6" t="s">
        <v>31</v>
      </c>
      <c r="C11" s="6" t="s">
        <v>134</v>
      </c>
      <c r="D11" s="6" t="s">
        <v>23</v>
      </c>
      <c r="E11" s="6" t="s">
        <v>36</v>
      </c>
      <c r="F11" s="6" t="s">
        <v>135</v>
      </c>
      <c r="G11" s="6" t="s">
        <v>47</v>
      </c>
      <c r="H11" s="7">
        <v>44613</v>
      </c>
      <c r="I11" s="7">
        <v>44613</v>
      </c>
      <c r="J11" s="6" t="s">
        <v>84</v>
      </c>
      <c r="K11" s="6"/>
      <c r="L11" s="6"/>
      <c r="M11" s="6"/>
      <c r="N11" s="6"/>
      <c r="O11" s="5" t="str">
        <f>VLOOKUP(A11,[1]Tableu_Data_Revize!$A$2:$N$107,6,FALSE)</f>
        <v>February 21, 2022</v>
      </c>
      <c r="P11" s="5" t="str">
        <f>VLOOKUP(A11,[1]Tableu_Data_Revize!$A$2:$N$107,7,FALSE)</f>
        <v>February 21, 2022</v>
      </c>
      <c r="Q11" s="5">
        <f>VLOOKUP(A11,[1]Tableu_Data_Revize!$A$2:$N$107,8,FALSE)</f>
        <v>0</v>
      </c>
      <c r="R11" s="5">
        <f>VLOOKUP(A11,[1]Tableu_Data_Revize!$A$2:$N$107,9,FALSE)</f>
        <v>0</v>
      </c>
      <c r="S11" s="5">
        <f>VLOOKUP(A11,[1]Tableu_Data_Revize!$A$2:$N$107,10,FALSE)</f>
        <v>0</v>
      </c>
      <c r="T11" s="5" t="str">
        <f>VLOOKUP(A11,[1]Tableu_Data_Revize!$A$2:$N$107,11,FALSE)</f>
        <v>Ergun Bağcı, Fulya Bıçak MUŞTU,</v>
      </c>
      <c r="U11" s="5" t="str">
        <f>VLOOKUP(A11,[1]Tableu_Data_Revize!$A$2:$N$107,2,FALSE)</f>
        <v>Kapalı</v>
      </c>
    </row>
    <row r="12" spans="1:23" ht="17.5" customHeight="1" x14ac:dyDescent="0.35">
      <c r="A12" s="6">
        <v>1180575</v>
      </c>
      <c r="B12" s="6" t="s">
        <v>31</v>
      </c>
      <c r="C12" s="6" t="s">
        <v>211</v>
      </c>
      <c r="D12" s="6" t="s">
        <v>23</v>
      </c>
      <c r="E12" s="6" t="s">
        <v>36</v>
      </c>
      <c r="F12" s="6" t="s">
        <v>135</v>
      </c>
      <c r="G12" s="6" t="s">
        <v>47</v>
      </c>
      <c r="H12" s="7">
        <v>44613</v>
      </c>
      <c r="I12" s="7">
        <v>44638</v>
      </c>
      <c r="J12" s="6" t="s">
        <v>143</v>
      </c>
      <c r="K12" s="6">
        <v>6.5</v>
      </c>
      <c r="L12" s="6"/>
      <c r="M12" s="6"/>
      <c r="N12" s="6"/>
      <c r="O12" s="5" t="str">
        <f>VLOOKUP(A12,[1]Tableu_Data_Revize!$A$2:$N$107,6,FALSE)</f>
        <v>February 21, 2022</v>
      </c>
      <c r="P12" s="5" t="str">
        <f>VLOOKUP(A12,[1]Tableu_Data_Revize!$A$2:$N$107,7,FALSE)</f>
        <v>March 18, 2022</v>
      </c>
      <c r="Q12" s="5">
        <f>VLOOKUP(A12,[1]Tableu_Data_Revize!$A$2:$N$107,8,FALSE)</f>
        <v>25</v>
      </c>
      <c r="R12" s="5">
        <f>VLOOKUP(A12,[1]Tableu_Data_Revize!$A$2:$N$107,9,FALSE)</f>
        <v>0</v>
      </c>
      <c r="S12" s="5">
        <f>VLOOKUP(A12,[1]Tableu_Data_Revize!$A$2:$N$107,10,FALSE)</f>
        <v>0</v>
      </c>
      <c r="T12" s="5" t="str">
        <f>VLOOKUP(A12,[1]Tableu_Data_Revize!$A$2:$N$107,11,FALSE)</f>
        <v>Ergun Bağcı, Fulya Bıçak MUŞTU,</v>
      </c>
      <c r="U12" s="5" t="str">
        <f>VLOOKUP(A12,[1]Tableu_Data_Revize!$A$2:$N$107,2,FALSE)</f>
        <v>Kapalı</v>
      </c>
    </row>
    <row r="13" spans="1:23" ht="17.5" customHeight="1" x14ac:dyDescent="0.35">
      <c r="A13" s="6">
        <v>1181172</v>
      </c>
      <c r="B13" s="6" t="s">
        <v>21</v>
      </c>
      <c r="C13" s="6" t="s">
        <v>210</v>
      </c>
      <c r="D13" s="6" t="s">
        <v>23</v>
      </c>
      <c r="E13" s="6" t="s">
        <v>129</v>
      </c>
      <c r="F13" s="6" t="s">
        <v>135</v>
      </c>
      <c r="G13" s="6" t="s">
        <v>47</v>
      </c>
      <c r="H13" s="7">
        <v>44615</v>
      </c>
      <c r="I13" s="7">
        <v>44638</v>
      </c>
      <c r="J13" s="6" t="s">
        <v>143</v>
      </c>
      <c r="K13" s="6">
        <v>5</v>
      </c>
      <c r="L13" s="6" t="s">
        <v>44</v>
      </c>
      <c r="M13" s="6" t="s">
        <v>30</v>
      </c>
      <c r="N13" s="6" t="s">
        <v>30</v>
      </c>
      <c r="O13" s="5" t="str">
        <f>VLOOKUP(A13,[1]Tableu_Data_Revize!$A$2:$N$107,6,FALSE)</f>
        <v>February 23, 2022</v>
      </c>
      <c r="P13" s="5" t="str">
        <f>VLOOKUP(A13,[1]Tableu_Data_Revize!$A$2:$N$107,7,FALSE)</f>
        <v>March 18, 2022</v>
      </c>
      <c r="Q13" s="5">
        <f>VLOOKUP(A13,[1]Tableu_Data_Revize!$A$2:$N$107,8,FALSE)</f>
        <v>23</v>
      </c>
      <c r="R13" s="5">
        <f>VLOOKUP(A13,[1]Tableu_Data_Revize!$A$2:$N$107,9,FALSE)</f>
        <v>0</v>
      </c>
      <c r="S13" s="5">
        <f>VLOOKUP(A13,[1]Tableu_Data_Revize!$A$2:$N$107,10,FALSE)</f>
        <v>0</v>
      </c>
      <c r="T13" s="5" t="str">
        <f>VLOOKUP(A13,[1]Tableu_Data_Revize!$A$2:$N$107,11,FALSE)</f>
        <v>Fulya Bıçak MUŞTU,</v>
      </c>
      <c r="U13" s="5" t="str">
        <f>VLOOKUP(A13,[1]Tableu_Data_Revize!$A$2:$N$107,2,FALSE)</f>
        <v>Kapalı</v>
      </c>
    </row>
    <row r="14" spans="1:23" ht="17.5" customHeight="1" x14ac:dyDescent="0.35">
      <c r="A14" s="6">
        <v>1181779</v>
      </c>
      <c r="B14" s="6" t="s">
        <v>21</v>
      </c>
      <c r="C14" s="6" t="s">
        <v>209</v>
      </c>
      <c r="D14" s="6" t="s">
        <v>23</v>
      </c>
      <c r="E14" s="6" t="s">
        <v>36</v>
      </c>
      <c r="F14" s="6" t="s">
        <v>135</v>
      </c>
      <c r="G14" s="6" t="s">
        <v>47</v>
      </c>
      <c r="H14" s="7">
        <v>44620</v>
      </c>
      <c r="I14" s="7">
        <v>44620</v>
      </c>
      <c r="J14" s="6" t="s">
        <v>135</v>
      </c>
      <c r="K14" s="6"/>
      <c r="L14" s="6"/>
      <c r="M14" s="6"/>
      <c r="N14" s="6"/>
      <c r="O14" s="5" t="e">
        <f>VLOOKUP(A14,[1]Tableu_Data_Revize!$A$2:$N$107,6,FALSE)</f>
        <v>#N/A</v>
      </c>
      <c r="P14" s="5" t="e">
        <f>VLOOKUP(A14,[1]Tableu_Data_Revize!$A$2:$N$107,7,FALSE)</f>
        <v>#N/A</v>
      </c>
      <c r="Q14" s="5" t="e">
        <f>VLOOKUP(A14,[1]Tableu_Data_Revize!$A$2:$N$107,8,FALSE)</f>
        <v>#N/A</v>
      </c>
      <c r="R14" s="5" t="e">
        <f>VLOOKUP(A14,[1]Tableu_Data_Revize!$A$2:$N$107,9,FALSE)</f>
        <v>#N/A</v>
      </c>
      <c r="S14" s="5" t="e">
        <f>VLOOKUP(A14,[1]Tableu_Data_Revize!$A$2:$N$107,10,FALSE)</f>
        <v>#N/A</v>
      </c>
      <c r="T14" s="5" t="e">
        <f>VLOOKUP(A14,[1]Tableu_Data_Revize!$A$2:$N$107,11,FALSE)</f>
        <v>#N/A</v>
      </c>
      <c r="U14" s="5" t="e">
        <f>VLOOKUP(A14,[1]Tableu_Data_Revize!$A$2:$N$107,2,FALSE)</f>
        <v>#N/A</v>
      </c>
    </row>
    <row r="15" spans="1:23" ht="17.5" customHeight="1" x14ac:dyDescent="0.35">
      <c r="A15" s="6">
        <v>1182067</v>
      </c>
      <c r="B15" s="6" t="s">
        <v>31</v>
      </c>
      <c r="C15" s="6" t="s">
        <v>208</v>
      </c>
      <c r="D15" s="6" t="s">
        <v>23</v>
      </c>
      <c r="E15" s="6" t="s">
        <v>36</v>
      </c>
      <c r="F15" s="6" t="s">
        <v>135</v>
      </c>
      <c r="G15" s="6" t="s">
        <v>47</v>
      </c>
      <c r="H15" s="7">
        <v>44621</v>
      </c>
      <c r="I15" s="7">
        <v>44628</v>
      </c>
      <c r="J15" s="6" t="s">
        <v>143</v>
      </c>
      <c r="K15" s="6"/>
      <c r="L15" s="6"/>
      <c r="M15" s="6"/>
      <c r="N15" s="6"/>
      <c r="O15" s="5" t="str">
        <f>VLOOKUP(A15,[1]Tableu_Data_Revize!$A$2:$N$107,6,FALSE)</f>
        <v>March 1, 2022</v>
      </c>
      <c r="P15" s="5" t="str">
        <f>VLOOKUP(A15,[1]Tableu_Data_Revize!$A$2:$N$107,7,FALSE)</f>
        <v>March 8, 2022</v>
      </c>
      <c r="Q15" s="5">
        <f>VLOOKUP(A15,[1]Tableu_Data_Revize!$A$2:$N$107,8,FALSE)</f>
        <v>7</v>
      </c>
      <c r="R15" s="5" t="str">
        <f>VLOOKUP(A15,[1]Tableu_Data_Revize!$A$2:$N$107,9,FALSE)</f>
        <v>Kullanıcı hesabı sistemde oluşturuldu. Bilgileri gönderildi.</v>
      </c>
      <c r="S15" s="5">
        <f>VLOOKUP(A15,[1]Tableu_Data_Revize!$A$2:$N$107,10,FALSE)</f>
        <v>0</v>
      </c>
      <c r="T15" s="5" t="str">
        <f>VLOOKUP(A15,[1]Tableu_Data_Revize!$A$2:$N$107,11,FALSE)</f>
        <v>Ergun Bağcı, Fulya Bıçak MUŞTU,</v>
      </c>
      <c r="U15" s="5" t="str">
        <f>VLOOKUP(A15,[1]Tableu_Data_Revize!$A$2:$N$107,2,FALSE)</f>
        <v>Kapalı</v>
      </c>
    </row>
    <row r="16" spans="1:23" ht="17.5" customHeight="1" x14ac:dyDescent="0.35">
      <c r="A16" s="6">
        <v>1182735</v>
      </c>
      <c r="B16" s="6" t="s">
        <v>21</v>
      </c>
      <c r="C16" s="6" t="s">
        <v>131</v>
      </c>
      <c r="D16" s="6" t="s">
        <v>23</v>
      </c>
      <c r="E16" s="6" t="s">
        <v>36</v>
      </c>
      <c r="F16" s="6" t="s">
        <v>132</v>
      </c>
      <c r="G16" s="6" t="s">
        <v>47</v>
      </c>
      <c r="H16" s="7">
        <v>44623</v>
      </c>
      <c r="I16" s="7">
        <v>44628</v>
      </c>
      <c r="J16" s="6" t="s">
        <v>133</v>
      </c>
      <c r="K16" s="6">
        <v>24</v>
      </c>
      <c r="L16" s="6" t="s">
        <v>44</v>
      </c>
      <c r="M16" s="6" t="s">
        <v>30</v>
      </c>
      <c r="N16" s="6" t="s">
        <v>30</v>
      </c>
      <c r="O16" s="5" t="str">
        <f>VLOOKUP(A16,[1]Tableu_Data_Revize!$A$2:$N$107,6,FALSE)</f>
        <v>March 3, 2022</v>
      </c>
      <c r="P16" s="5" t="str">
        <f>VLOOKUP(A16,[1]Tableu_Data_Revize!$A$2:$N$107,7,FALSE)</f>
        <v>March 8, 2022</v>
      </c>
      <c r="Q16" s="5">
        <f>VLOOKUP(A16,[1]Tableu_Data_Revize!$A$2:$N$107,8,FALSE)</f>
        <v>5</v>
      </c>
      <c r="R16" s="5">
        <f>VLOOKUP(A16,[1]Tableu_Data_Revize!$A$2:$N$107,9,FALSE)</f>
        <v>0</v>
      </c>
      <c r="S16" s="5">
        <f>VLOOKUP(A16,[1]Tableu_Data_Revize!$A$2:$N$107,10,FALSE)</f>
        <v>0</v>
      </c>
      <c r="T16" s="5" t="str">
        <f>VLOOKUP(A16,[1]Tableu_Data_Revize!$A$2:$N$107,11,FALSE)</f>
        <v>Ergun Bağcı, Fulya Bıçak MUŞTU,</v>
      </c>
      <c r="U16" s="5" t="str">
        <f>VLOOKUP(A16,[1]Tableu_Data_Revize!$A$2:$N$107,2,FALSE)</f>
        <v>Kapalı</v>
      </c>
    </row>
    <row r="17" spans="1:21" ht="17.5" customHeight="1" x14ac:dyDescent="0.35">
      <c r="A17" s="6">
        <v>1183516</v>
      </c>
      <c r="B17" s="6" t="s">
        <v>31</v>
      </c>
      <c r="C17" s="6" t="s">
        <v>207</v>
      </c>
      <c r="D17" s="6" t="s">
        <v>23</v>
      </c>
      <c r="E17" s="6" t="s">
        <v>36</v>
      </c>
      <c r="F17" s="6" t="s">
        <v>135</v>
      </c>
      <c r="G17" s="6" t="s">
        <v>47</v>
      </c>
      <c r="H17" s="7">
        <v>44628</v>
      </c>
      <c r="I17" s="7">
        <v>44628</v>
      </c>
      <c r="J17" s="6" t="s">
        <v>135</v>
      </c>
      <c r="K17" s="6"/>
      <c r="L17" s="6"/>
      <c r="M17" s="6"/>
      <c r="N17" s="6"/>
      <c r="O17" s="5" t="str">
        <f>VLOOKUP(A17,[1]Tableu_Data_Revize!$A$2:$N$107,6,FALSE)</f>
        <v>March 8, 2022</v>
      </c>
      <c r="P17" s="5" t="str">
        <f>VLOOKUP(A17,[1]Tableu_Data_Revize!$A$2:$N$107,7,FALSE)</f>
        <v>March 8, 2022</v>
      </c>
      <c r="Q17" s="5">
        <f>VLOOKUP(A17,[1]Tableu_Data_Revize!$A$2:$N$107,8,FALSE)</f>
        <v>0</v>
      </c>
      <c r="R17" s="5" t="str">
        <f>VLOOKUP(A17,[1]Tableu_Data_Revize!$A$2:$N$107,9,FALSE)</f>
        <v>mail adresi dışardan mail alımına açıldı</v>
      </c>
      <c r="S17" s="5">
        <f>VLOOKUP(A17,[1]Tableu_Data_Revize!$A$2:$N$107,10,FALSE)</f>
        <v>0</v>
      </c>
      <c r="T17" s="5" t="str">
        <f>VLOOKUP(A17,[1]Tableu_Data_Revize!$A$2:$N$107,11,FALSE)</f>
        <v>Ergun Bağcı, Fulya Bıçak MUŞTU,</v>
      </c>
      <c r="U17" s="5" t="str">
        <f>VLOOKUP(A17,[1]Tableu_Data_Revize!$A$2:$N$107,2,FALSE)</f>
        <v>Kapalı</v>
      </c>
    </row>
    <row r="18" spans="1:21" ht="17.5" customHeight="1" x14ac:dyDescent="0.35">
      <c r="A18" s="6">
        <v>1183834</v>
      </c>
      <c r="B18" s="6" t="s">
        <v>31</v>
      </c>
      <c r="C18" s="6" t="s">
        <v>205</v>
      </c>
      <c r="D18" s="6" t="s">
        <v>23</v>
      </c>
      <c r="E18" s="6" t="s">
        <v>129</v>
      </c>
      <c r="F18" s="6" t="s">
        <v>135</v>
      </c>
      <c r="G18" s="6" t="s">
        <v>47</v>
      </c>
      <c r="H18" s="7">
        <v>44629</v>
      </c>
      <c r="I18" s="7">
        <v>44634</v>
      </c>
      <c r="J18" s="6" t="s">
        <v>135</v>
      </c>
      <c r="K18" s="6"/>
      <c r="L18" s="6"/>
      <c r="M18" s="6"/>
      <c r="N18" s="6"/>
      <c r="O18" s="5" t="str">
        <f>VLOOKUP(A18,[1]Tableu_Data_Revize!$A$2:$N$107,6,FALSE)</f>
        <v>March 9, 2022</v>
      </c>
      <c r="P18" s="5" t="str">
        <f>VLOOKUP(A18,[1]Tableu_Data_Revize!$A$2:$N$107,7,FALSE)</f>
        <v>March 14, 2022</v>
      </c>
      <c r="Q18" s="5">
        <f>VLOOKUP(A18,[1]Tableu_Data_Revize!$A$2:$N$107,8,FALSE)</f>
        <v>5</v>
      </c>
      <c r="R18" s="5" t="str">
        <f>VLOOKUP(A18,[1]Tableu_Data_Revize!$A$2:$N$107,9,FALSE)</f>
        <v>Kurulum yapılmıştır.</v>
      </c>
      <c r="S18" s="5">
        <f>VLOOKUP(A18,[1]Tableu_Data_Revize!$A$2:$N$107,10,FALSE)</f>
        <v>0</v>
      </c>
      <c r="T18" s="5" t="str">
        <f>VLOOKUP(A18,[1]Tableu_Data_Revize!$A$2:$N$107,11,FALSE)</f>
        <v>Fulya Bıçak MUŞTU,</v>
      </c>
      <c r="U18" s="5" t="str">
        <f>VLOOKUP(A18,[1]Tableu_Data_Revize!$A$2:$N$107,2,FALSE)</f>
        <v>Kapalı</v>
      </c>
    </row>
    <row r="19" spans="1:21" ht="17.5" customHeight="1" x14ac:dyDescent="0.35">
      <c r="A19" s="6">
        <v>1183691</v>
      </c>
      <c r="B19" s="6" t="s">
        <v>31</v>
      </c>
      <c r="C19" s="6" t="s">
        <v>206</v>
      </c>
      <c r="D19" s="6" t="s">
        <v>23</v>
      </c>
      <c r="E19" s="6" t="s">
        <v>129</v>
      </c>
      <c r="F19" s="6" t="s">
        <v>135</v>
      </c>
      <c r="G19" s="6" t="s">
        <v>47</v>
      </c>
      <c r="H19" s="7">
        <v>44629</v>
      </c>
      <c r="I19" s="7">
        <v>44651</v>
      </c>
      <c r="J19" s="6" t="s">
        <v>143</v>
      </c>
      <c r="K19" s="6"/>
      <c r="L19" s="6"/>
      <c r="M19" s="6"/>
      <c r="N19" s="6"/>
      <c r="O19" s="5" t="str">
        <f>VLOOKUP(A19,[1]Tableu_Data_Revize!$A$2:$N$107,6,FALSE)</f>
        <v>March 9, 2022</v>
      </c>
      <c r="P19" s="5" t="str">
        <f>VLOOKUP(A19,[1]Tableu_Data_Revize!$A$2:$N$107,7,FALSE)</f>
        <v>March 31, 2022</v>
      </c>
      <c r="Q19" s="5">
        <f>VLOOKUP(A19,[1]Tableu_Data_Revize!$A$2:$N$107,8,FALSE)</f>
        <v>22</v>
      </c>
      <c r="R19" s="5" t="str">
        <f>VLOOKUP(A19,[1]Tableu_Data_Revize!$A$2:$N$107,9,FALSE)</f>
        <v>kullanıcı oluşturuldu.</v>
      </c>
      <c r="S19" s="5">
        <f>VLOOKUP(A19,[1]Tableu_Data_Revize!$A$2:$N$107,10,FALSE)</f>
        <v>0</v>
      </c>
      <c r="T19" s="5" t="str">
        <f>VLOOKUP(A19,[1]Tableu_Data_Revize!$A$2:$N$107,11,FALSE)</f>
        <v>Fulya Bıçak MUŞTU,</v>
      </c>
      <c r="U19" s="5" t="str">
        <f>VLOOKUP(A19,[1]Tableu_Data_Revize!$A$2:$N$107,2,FALSE)</f>
        <v>Kapalı</v>
      </c>
    </row>
    <row r="20" spans="1:21" ht="17.5" customHeight="1" x14ac:dyDescent="0.35">
      <c r="A20" s="6">
        <v>1184883</v>
      </c>
      <c r="B20" s="6" t="s">
        <v>21</v>
      </c>
      <c r="C20" s="6" t="s">
        <v>200</v>
      </c>
      <c r="D20" s="6" t="s">
        <v>23</v>
      </c>
      <c r="E20" s="6" t="s">
        <v>36</v>
      </c>
      <c r="F20" s="6" t="s">
        <v>135</v>
      </c>
      <c r="G20" s="6" t="s">
        <v>47</v>
      </c>
      <c r="H20" s="7">
        <v>44635</v>
      </c>
      <c r="I20" s="7">
        <v>44732</v>
      </c>
      <c r="J20" s="6" t="s">
        <v>143</v>
      </c>
      <c r="K20" s="6">
        <v>4</v>
      </c>
      <c r="L20" s="6" t="s">
        <v>38</v>
      </c>
      <c r="M20" s="6" t="s">
        <v>108</v>
      </c>
      <c r="N20" s="6" t="s">
        <v>201</v>
      </c>
      <c r="O20" s="5" t="str">
        <f>VLOOKUP(A20,[1]Tableu_Data_Revize!$A$2:$N$107,6,FALSE)</f>
        <v>March 15, 2022</v>
      </c>
      <c r="P20" s="5" t="str">
        <f>VLOOKUP(A20,[1]Tableu_Data_Revize!$A$2:$N$107,7,FALSE)</f>
        <v>June 20, 2022</v>
      </c>
      <c r="Q20" s="5">
        <f>VLOOKUP(A20,[1]Tableu_Data_Revize!$A$2:$N$107,8,FALSE)</f>
        <v>97</v>
      </c>
      <c r="R20" s="5" t="str">
        <f>VLOOKUP(A20,[1]Tableu_Data_Revize!$A$2:$N$107,9,FALSE)</f>
        <v>Bug fix, sorun çözüldü. Anlık üretim verileri için yeni entegrasyon yapılmaktadır endoks entegrasyonu geçerliliğini kaybetmiştir</v>
      </c>
      <c r="S20" s="5">
        <f>VLOOKUP(A20,[1]Tableu_Data_Revize!$A$2:$N$107,10,FALSE)</f>
        <v>0</v>
      </c>
      <c r="T20" s="5" t="str">
        <f>VLOOKUP(A20,[1]Tableu_Data_Revize!$A$2:$N$107,11,FALSE)</f>
        <v>Ergun Bağcı, Fulya Bıçak MUŞTU,</v>
      </c>
      <c r="U20" s="5" t="str">
        <f>VLOOKUP(A20,[1]Tableu_Data_Revize!$A$2:$N$107,2,FALSE)</f>
        <v>Kapalı</v>
      </c>
    </row>
    <row r="21" spans="1:21" ht="17.5" customHeight="1" x14ac:dyDescent="0.35">
      <c r="A21" s="6">
        <v>1184826</v>
      </c>
      <c r="B21" s="6" t="s">
        <v>21</v>
      </c>
      <c r="C21" s="6" t="s">
        <v>202</v>
      </c>
      <c r="D21" s="6" t="s">
        <v>23</v>
      </c>
      <c r="E21" s="6" t="s">
        <v>36</v>
      </c>
      <c r="F21" s="6" t="s">
        <v>135</v>
      </c>
      <c r="G21" s="6" t="s">
        <v>26</v>
      </c>
      <c r="H21" s="7">
        <v>44635</v>
      </c>
      <c r="I21" s="6"/>
      <c r="J21" s="6" t="s">
        <v>143</v>
      </c>
      <c r="K21" s="6">
        <v>25</v>
      </c>
      <c r="L21" s="6" t="s">
        <v>44</v>
      </c>
      <c r="M21" s="6" t="s">
        <v>108</v>
      </c>
      <c r="N21" s="6" t="s">
        <v>30</v>
      </c>
      <c r="O21" s="5" t="str">
        <f>VLOOKUP(A21,[1]Tableu_Data_Revize!$A$2:$N$107,6,FALSE)</f>
        <v>March 15, 2022</v>
      </c>
      <c r="P21" s="5">
        <f>VLOOKUP(A21,[1]Tableu_Data_Revize!$A$2:$N$107,7,FALSE)</f>
        <v>0</v>
      </c>
      <c r="Q21" s="5">
        <f>VLOOKUP(A21,[1]Tableu_Data_Revize!$A$2:$N$107,8,FALSE)</f>
        <v>164</v>
      </c>
      <c r="R21" s="5">
        <f>VLOOKUP(A21,[1]Tableu_Data_Revize!$A$2:$N$107,9,FALSE)</f>
        <v>0</v>
      </c>
      <c r="S21" s="5">
        <f>VLOOKUP(A21,[1]Tableu_Data_Revize!$A$2:$N$107,10,FALSE)</f>
        <v>0</v>
      </c>
      <c r="T21" s="5" t="str">
        <f>VLOOKUP(A21,[1]Tableu_Data_Revize!$A$2:$N$107,11,FALSE)</f>
        <v>Ergun Bağcı, Fulya Bıçak MUŞTU,</v>
      </c>
      <c r="U21" s="5" t="str">
        <f>VLOOKUP(A21,[1]Tableu_Data_Revize!$A$2:$N$107,2,FALSE)</f>
        <v>Açık</v>
      </c>
    </row>
    <row r="22" spans="1:21" ht="17.5" customHeight="1" x14ac:dyDescent="0.35">
      <c r="A22" s="6">
        <v>1184814</v>
      </c>
      <c r="B22" s="6" t="s">
        <v>21</v>
      </c>
      <c r="C22" s="6" t="s">
        <v>203</v>
      </c>
      <c r="D22" s="6" t="s">
        <v>23</v>
      </c>
      <c r="E22" s="6" t="s">
        <v>36</v>
      </c>
      <c r="F22" s="6" t="s">
        <v>135</v>
      </c>
      <c r="G22" s="6" t="s">
        <v>47</v>
      </c>
      <c r="H22" s="7">
        <v>44635</v>
      </c>
      <c r="I22" s="7">
        <v>44638</v>
      </c>
      <c r="J22" s="6" t="s">
        <v>143</v>
      </c>
      <c r="K22" s="6">
        <v>1</v>
      </c>
      <c r="L22" s="6" t="s">
        <v>44</v>
      </c>
      <c r="M22" s="6" t="s">
        <v>108</v>
      </c>
      <c r="N22" s="6" t="s">
        <v>30</v>
      </c>
      <c r="O22" s="5" t="str">
        <f>VLOOKUP(A22,[1]Tableu_Data_Revize!$A$2:$N$107,6,FALSE)</f>
        <v>March 15, 2022</v>
      </c>
      <c r="P22" s="5" t="str">
        <f>VLOOKUP(A22,[1]Tableu_Data_Revize!$A$2:$N$107,7,FALSE)</f>
        <v>March 18, 2022</v>
      </c>
      <c r="Q22" s="5">
        <f>VLOOKUP(A22,[1]Tableu_Data_Revize!$A$2:$N$107,8,FALSE)</f>
        <v>3</v>
      </c>
      <c r="R22" s="5" t="str">
        <f>VLOOKUP(A22,[1]Tableu_Data_Revize!$A$2:$N$107,9,FALSE)</f>
        <v>ARIZA HATA BILDIRIMI ibaresini "arizahata" kodu ile Push gönderimlerine ekleme ve publish çalışması.</v>
      </c>
      <c r="S22" s="5">
        <f>VLOOKUP(A22,[1]Tableu_Data_Revize!$A$2:$N$107,10,FALSE)</f>
        <v>0</v>
      </c>
      <c r="T22" s="5" t="str">
        <f>VLOOKUP(A22,[1]Tableu_Data_Revize!$A$2:$N$107,11,FALSE)</f>
        <v>Ergun Bağcı, Fulya Bıçak MUŞTU,</v>
      </c>
      <c r="U22" s="5" t="str">
        <f>VLOOKUP(A22,[1]Tableu_Data_Revize!$A$2:$N$107,2,FALSE)</f>
        <v>Kapalı</v>
      </c>
    </row>
    <row r="23" spans="1:21" ht="17.5" customHeight="1" x14ac:dyDescent="0.35">
      <c r="A23" s="6">
        <v>1184807</v>
      </c>
      <c r="B23" s="6" t="s">
        <v>21</v>
      </c>
      <c r="C23" s="6" t="s">
        <v>204</v>
      </c>
      <c r="D23" s="6" t="s">
        <v>23</v>
      </c>
      <c r="E23" s="6" t="s">
        <v>36</v>
      </c>
      <c r="F23" s="6" t="s">
        <v>135</v>
      </c>
      <c r="G23" s="6" t="s">
        <v>26</v>
      </c>
      <c r="H23" s="7">
        <v>44635</v>
      </c>
      <c r="I23" s="6"/>
      <c r="J23" s="6" t="s">
        <v>143</v>
      </c>
      <c r="K23" s="6">
        <v>48</v>
      </c>
      <c r="L23" s="6" t="s">
        <v>44</v>
      </c>
      <c r="M23" s="6" t="s">
        <v>108</v>
      </c>
      <c r="N23" s="6" t="s">
        <v>30</v>
      </c>
      <c r="O23" s="5" t="str">
        <f>VLOOKUP(A23,[1]Tableu_Data_Revize!$A$2:$N$107,6,FALSE)</f>
        <v>March 15, 2022</v>
      </c>
      <c r="P23" s="5">
        <f>VLOOKUP(A23,[1]Tableu_Data_Revize!$A$2:$N$107,7,FALSE)</f>
        <v>0</v>
      </c>
      <c r="Q23" s="5">
        <f>VLOOKUP(A23,[1]Tableu_Data_Revize!$A$2:$N$107,8,FALSE)</f>
        <v>164</v>
      </c>
      <c r="R23" s="5">
        <f>VLOOKUP(A23,[1]Tableu_Data_Revize!$A$2:$N$107,9,FALSE)</f>
        <v>0</v>
      </c>
      <c r="S23" s="5">
        <f>VLOOKUP(A23,[1]Tableu_Data_Revize!$A$2:$N$107,10,FALSE)</f>
        <v>0</v>
      </c>
      <c r="T23" s="5" t="str">
        <f>VLOOKUP(A23,[1]Tableu_Data_Revize!$A$2:$N$107,11,FALSE)</f>
        <v>Ergun Bağcı, Fulya Bıçak MUŞTU,</v>
      </c>
      <c r="U23" s="5" t="str">
        <f>VLOOKUP(A23,[1]Tableu_Data_Revize!$A$2:$N$107,2,FALSE)</f>
        <v>Açık</v>
      </c>
    </row>
    <row r="24" spans="1:21" ht="17.5" customHeight="1" x14ac:dyDescent="0.35">
      <c r="A24" s="6">
        <v>1185155</v>
      </c>
      <c r="B24" s="6" t="s">
        <v>21</v>
      </c>
      <c r="C24" s="6" t="s">
        <v>198</v>
      </c>
      <c r="D24" s="6" t="s">
        <v>23</v>
      </c>
      <c r="E24" s="6" t="s">
        <v>56</v>
      </c>
      <c r="F24" s="6" t="s">
        <v>135</v>
      </c>
      <c r="G24" s="6" t="s">
        <v>26</v>
      </c>
      <c r="H24" s="7">
        <v>44636</v>
      </c>
      <c r="I24" s="6"/>
      <c r="J24" s="6" t="s">
        <v>199</v>
      </c>
      <c r="K24" s="6">
        <v>120</v>
      </c>
      <c r="L24" s="6"/>
      <c r="M24" s="6"/>
      <c r="N24" s="6"/>
      <c r="O24" s="5" t="e">
        <f>VLOOKUP(A24,[1]Tableu_Data_Revize!$A$2:$N$107,6,FALSE)</f>
        <v>#N/A</v>
      </c>
      <c r="P24" s="5" t="e">
        <f>VLOOKUP(A24,[1]Tableu_Data_Revize!$A$2:$N$107,7,FALSE)</f>
        <v>#N/A</v>
      </c>
      <c r="Q24" s="5" t="e">
        <f>VLOOKUP(A24,[1]Tableu_Data_Revize!$A$2:$N$107,8,FALSE)</f>
        <v>#N/A</v>
      </c>
      <c r="R24" s="5" t="e">
        <f>VLOOKUP(A24,[1]Tableu_Data_Revize!$A$2:$N$107,9,FALSE)</f>
        <v>#N/A</v>
      </c>
      <c r="S24" s="5" t="e">
        <f>VLOOKUP(A24,[1]Tableu_Data_Revize!$A$2:$N$107,10,FALSE)</f>
        <v>#N/A</v>
      </c>
      <c r="T24" s="5" t="e">
        <f>VLOOKUP(A24,[1]Tableu_Data_Revize!$A$2:$N$107,11,FALSE)</f>
        <v>#N/A</v>
      </c>
      <c r="U24" s="5" t="e">
        <f>VLOOKUP(A24,[1]Tableu_Data_Revize!$A$2:$N$107,2,FALSE)</f>
        <v>#N/A</v>
      </c>
    </row>
    <row r="25" spans="1:21" ht="17.5" customHeight="1" x14ac:dyDescent="0.35">
      <c r="A25" s="6">
        <v>1186404</v>
      </c>
      <c r="B25" s="6" t="s">
        <v>21</v>
      </c>
      <c r="C25" s="6" t="s">
        <v>128</v>
      </c>
      <c r="D25" s="6" t="s">
        <v>23</v>
      </c>
      <c r="E25" s="6" t="s">
        <v>129</v>
      </c>
      <c r="F25" s="6" t="s">
        <v>43</v>
      </c>
      <c r="G25" s="6" t="s">
        <v>47</v>
      </c>
      <c r="H25" s="7">
        <v>44643</v>
      </c>
      <c r="I25" s="7">
        <v>44669</v>
      </c>
      <c r="J25" s="6" t="s">
        <v>73</v>
      </c>
      <c r="K25" s="6">
        <v>1</v>
      </c>
      <c r="L25" s="6" t="s">
        <v>44</v>
      </c>
      <c r="M25" s="6" t="s">
        <v>30</v>
      </c>
      <c r="N25" s="6" t="s">
        <v>30</v>
      </c>
      <c r="O25" s="5" t="str">
        <f>VLOOKUP(A25,[1]Tableu_Data_Revize!$A$2:$N$107,6,FALSE)</f>
        <v>March 23, 2022</v>
      </c>
      <c r="P25" s="5" t="str">
        <f>VLOOKUP(A25,[1]Tableu_Data_Revize!$A$2:$N$107,7,FALSE)</f>
        <v>April 18, 2022</v>
      </c>
      <c r="Q25" s="5">
        <f>VLOOKUP(A25,[1]Tableu_Data_Revize!$A$2:$N$107,8,FALSE)</f>
        <v>26</v>
      </c>
      <c r="R25" s="5" t="str">
        <f>VLOOKUP(A25,[1]Tableu_Data_Revize!$A$2:$N$107,9,FALSE)</f>
        <v>Talep Çözümlenmiştir.</v>
      </c>
      <c r="S25" s="5">
        <f>VLOOKUP(A25,[1]Tableu_Data_Revize!$A$2:$N$107,10,FALSE)</f>
        <v>0</v>
      </c>
      <c r="T25" s="5" t="str">
        <f>VLOOKUP(A25,[1]Tableu_Data_Revize!$A$2:$N$107,11,FALSE)</f>
        <v>Fulya Bıçak MUŞTU,</v>
      </c>
      <c r="U25" s="5" t="str">
        <f>VLOOKUP(A25,[1]Tableu_Data_Revize!$A$2:$N$107,2,FALSE)</f>
        <v>Kapalı</v>
      </c>
    </row>
    <row r="26" spans="1:21" ht="17.5" customHeight="1" x14ac:dyDescent="0.35">
      <c r="A26" s="6">
        <v>1186396</v>
      </c>
      <c r="B26" s="6" t="s">
        <v>21</v>
      </c>
      <c r="C26" s="6" t="s">
        <v>130</v>
      </c>
      <c r="D26" s="6" t="s">
        <v>23</v>
      </c>
      <c r="E26" s="6" t="s">
        <v>36</v>
      </c>
      <c r="F26" s="6" t="s">
        <v>43</v>
      </c>
      <c r="G26" s="6" t="s">
        <v>47</v>
      </c>
      <c r="H26" s="7">
        <v>44643</v>
      </c>
      <c r="I26" s="7">
        <v>44643</v>
      </c>
      <c r="J26" s="6" t="s">
        <v>73</v>
      </c>
      <c r="K26" s="6">
        <v>1</v>
      </c>
      <c r="L26" s="6" t="s">
        <v>28</v>
      </c>
      <c r="M26" s="6" t="s">
        <v>30</v>
      </c>
      <c r="N26" s="6" t="s">
        <v>30</v>
      </c>
      <c r="O26" s="5" t="e">
        <f>VLOOKUP(A26,[1]Tableu_Data_Revize!$A$2:$N$107,6,FALSE)</f>
        <v>#N/A</v>
      </c>
      <c r="P26" s="5" t="e">
        <f>VLOOKUP(A26,[1]Tableu_Data_Revize!$A$2:$N$107,7,FALSE)</f>
        <v>#N/A</v>
      </c>
      <c r="Q26" s="5" t="e">
        <f>VLOOKUP(A26,[1]Tableu_Data_Revize!$A$2:$N$107,8,FALSE)</f>
        <v>#N/A</v>
      </c>
      <c r="R26" s="5" t="e">
        <f>VLOOKUP(A26,[1]Tableu_Data_Revize!$A$2:$N$107,9,FALSE)</f>
        <v>#N/A</v>
      </c>
      <c r="S26" s="5" t="e">
        <f>VLOOKUP(A26,[1]Tableu_Data_Revize!$A$2:$N$107,10,FALSE)</f>
        <v>#N/A</v>
      </c>
      <c r="T26" s="5" t="e">
        <f>VLOOKUP(A26,[1]Tableu_Data_Revize!$A$2:$N$107,11,FALSE)</f>
        <v>#N/A</v>
      </c>
      <c r="U26" s="5" t="e">
        <f>VLOOKUP(A26,[1]Tableu_Data_Revize!$A$2:$N$107,2,FALSE)</f>
        <v>#N/A</v>
      </c>
    </row>
    <row r="27" spans="1:21" ht="17.5" customHeight="1" x14ac:dyDescent="0.35">
      <c r="A27" s="6">
        <v>1186364</v>
      </c>
      <c r="B27" s="6" t="s">
        <v>21</v>
      </c>
      <c r="C27" s="6" t="s">
        <v>196</v>
      </c>
      <c r="D27" s="6" t="s">
        <v>23</v>
      </c>
      <c r="E27" s="6" t="s">
        <v>36</v>
      </c>
      <c r="F27" s="6" t="s">
        <v>135</v>
      </c>
      <c r="G27" s="6" t="s">
        <v>47</v>
      </c>
      <c r="H27" s="7">
        <v>44643</v>
      </c>
      <c r="I27" s="7">
        <v>44643</v>
      </c>
      <c r="J27" s="6" t="s">
        <v>197</v>
      </c>
      <c r="K27" s="6"/>
      <c r="L27" s="6"/>
      <c r="M27" s="6"/>
      <c r="N27" s="6"/>
      <c r="O27" s="5" t="e">
        <f>VLOOKUP(A27,[1]Tableu_Data_Revize!$A$2:$N$107,6,FALSE)</f>
        <v>#N/A</v>
      </c>
      <c r="P27" s="5" t="e">
        <f>VLOOKUP(A27,[1]Tableu_Data_Revize!$A$2:$N$107,7,FALSE)</f>
        <v>#N/A</v>
      </c>
      <c r="Q27" s="5" t="e">
        <f>VLOOKUP(A27,[1]Tableu_Data_Revize!$A$2:$N$107,8,FALSE)</f>
        <v>#N/A</v>
      </c>
      <c r="R27" s="5" t="e">
        <f>VLOOKUP(A27,[1]Tableu_Data_Revize!$A$2:$N$107,9,FALSE)</f>
        <v>#N/A</v>
      </c>
      <c r="S27" s="5" t="e">
        <f>VLOOKUP(A27,[1]Tableu_Data_Revize!$A$2:$N$107,10,FALSE)</f>
        <v>#N/A</v>
      </c>
      <c r="T27" s="5" t="e">
        <f>VLOOKUP(A27,[1]Tableu_Data_Revize!$A$2:$N$107,11,FALSE)</f>
        <v>#N/A</v>
      </c>
      <c r="U27" s="5" t="e">
        <f>VLOOKUP(A27,[1]Tableu_Data_Revize!$A$2:$N$107,2,FALSE)</f>
        <v>#N/A</v>
      </c>
    </row>
    <row r="28" spans="1:21" ht="17.5" customHeight="1" x14ac:dyDescent="0.35">
      <c r="A28" s="6">
        <v>1186733</v>
      </c>
      <c r="B28" s="6" t="s">
        <v>21</v>
      </c>
      <c r="C28" s="6" t="s">
        <v>127</v>
      </c>
      <c r="D28" s="6" t="s">
        <v>23</v>
      </c>
      <c r="E28" s="6" t="s">
        <v>36</v>
      </c>
      <c r="F28" s="6" t="s">
        <v>43</v>
      </c>
      <c r="G28" s="6" t="s">
        <v>47</v>
      </c>
      <c r="H28" s="7">
        <v>44644</v>
      </c>
      <c r="I28" s="7">
        <v>44644</v>
      </c>
      <c r="J28" s="6" t="s">
        <v>73</v>
      </c>
      <c r="K28" s="6">
        <v>1</v>
      </c>
      <c r="L28" s="6"/>
      <c r="M28" s="6"/>
      <c r="N28" s="6"/>
      <c r="O28" s="5" t="e">
        <f>VLOOKUP(A28,[1]Tableu_Data_Revize!$A$2:$N$107,6,FALSE)</f>
        <v>#N/A</v>
      </c>
      <c r="P28" s="5" t="e">
        <f>VLOOKUP(A28,[1]Tableu_Data_Revize!$A$2:$N$107,7,FALSE)</f>
        <v>#N/A</v>
      </c>
      <c r="Q28" s="5" t="e">
        <f>VLOOKUP(A28,[1]Tableu_Data_Revize!$A$2:$N$107,8,FALSE)</f>
        <v>#N/A</v>
      </c>
      <c r="R28" s="5" t="e">
        <f>VLOOKUP(A28,[1]Tableu_Data_Revize!$A$2:$N$107,9,FALSE)</f>
        <v>#N/A</v>
      </c>
      <c r="S28" s="5" t="e">
        <f>VLOOKUP(A28,[1]Tableu_Data_Revize!$A$2:$N$107,10,FALSE)</f>
        <v>#N/A</v>
      </c>
      <c r="T28" s="5" t="e">
        <f>VLOOKUP(A28,[1]Tableu_Data_Revize!$A$2:$N$107,11,FALSE)</f>
        <v>#N/A</v>
      </c>
      <c r="U28" s="5" t="e">
        <f>VLOOKUP(A28,[1]Tableu_Data_Revize!$A$2:$N$107,2,FALSE)</f>
        <v>#N/A</v>
      </c>
    </row>
    <row r="29" spans="1:21" ht="17.5" customHeight="1" x14ac:dyDescent="0.35">
      <c r="A29" s="6">
        <v>1187102</v>
      </c>
      <c r="B29" s="6" t="s">
        <v>21</v>
      </c>
      <c r="C29" s="6" t="s">
        <v>55</v>
      </c>
      <c r="D29" s="6" t="s">
        <v>23</v>
      </c>
      <c r="E29" s="6" t="s">
        <v>56</v>
      </c>
      <c r="F29" s="6" t="s">
        <v>43</v>
      </c>
      <c r="G29" s="6" t="s">
        <v>26</v>
      </c>
      <c r="H29" s="7">
        <v>44645</v>
      </c>
      <c r="I29" s="6"/>
      <c r="J29" s="6" t="s">
        <v>49</v>
      </c>
      <c r="K29" s="6">
        <v>29.5</v>
      </c>
      <c r="L29" s="6" t="s">
        <v>44</v>
      </c>
      <c r="M29" s="6" t="s">
        <v>50</v>
      </c>
      <c r="N29" s="6" t="s">
        <v>57</v>
      </c>
      <c r="O29" s="5" t="str">
        <f>VLOOKUP(A29,[1]Tableu_Data_Revize!$A$2:$N$107,6,FALSE)</f>
        <v>March 25, 2022</v>
      </c>
      <c r="P29" s="5">
        <f>VLOOKUP(A29,[1]Tableu_Data_Revize!$A$2:$N$107,7,FALSE)</f>
        <v>0</v>
      </c>
      <c r="Q29" s="5">
        <f>VLOOKUP(A29,[1]Tableu_Data_Revize!$A$2:$N$107,8,FALSE)</f>
        <v>154</v>
      </c>
      <c r="R29" s="5">
        <f>VLOOKUP(A29,[1]Tableu_Data_Revize!$A$2:$N$107,9,FALSE)</f>
        <v>0</v>
      </c>
      <c r="S29" s="5">
        <f>VLOOKUP(A29,[1]Tableu_Data_Revize!$A$2:$N$107,10,FALSE)</f>
        <v>0</v>
      </c>
      <c r="T29" s="5" t="str">
        <f>VLOOKUP(A29,[1]Tableu_Data_Revize!$A$2:$N$107,11,FALSE)</f>
        <v>Ergun Bağcı, Fulya Bıçak MUŞTU,</v>
      </c>
      <c r="U29" s="5" t="str">
        <f>VLOOKUP(A29,[1]Tableu_Data_Revize!$A$2:$N$107,2,FALSE)</f>
        <v>Açık</v>
      </c>
    </row>
    <row r="30" spans="1:21" ht="17.5" customHeight="1" x14ac:dyDescent="0.35">
      <c r="A30" s="6">
        <v>1187101</v>
      </c>
      <c r="B30" s="6" t="s">
        <v>21</v>
      </c>
      <c r="C30" s="6" t="s">
        <v>58</v>
      </c>
      <c r="D30" s="6" t="s">
        <v>23</v>
      </c>
      <c r="E30" s="6" t="s">
        <v>56</v>
      </c>
      <c r="F30" s="6" t="s">
        <v>43</v>
      </c>
      <c r="G30" s="6" t="s">
        <v>26</v>
      </c>
      <c r="H30" s="7">
        <v>44645</v>
      </c>
      <c r="I30" s="6"/>
      <c r="J30" s="6" t="s">
        <v>49</v>
      </c>
      <c r="K30" s="6">
        <v>23.5</v>
      </c>
      <c r="L30" s="6" t="s">
        <v>44</v>
      </c>
      <c r="M30" s="6" t="s">
        <v>50</v>
      </c>
      <c r="N30" s="6" t="s">
        <v>57</v>
      </c>
      <c r="O30" s="5" t="str">
        <f>VLOOKUP(A30,[1]Tableu_Data_Revize!$A$2:$N$107,6,FALSE)</f>
        <v>March 25, 2022</v>
      </c>
      <c r="P30" s="5">
        <f>VLOOKUP(A30,[1]Tableu_Data_Revize!$A$2:$N$107,7,FALSE)</f>
        <v>0</v>
      </c>
      <c r="Q30" s="5">
        <f>VLOOKUP(A30,[1]Tableu_Data_Revize!$A$2:$N$107,8,FALSE)</f>
        <v>154</v>
      </c>
      <c r="R30" s="5">
        <f>VLOOKUP(A30,[1]Tableu_Data_Revize!$A$2:$N$107,9,FALSE)</f>
        <v>0</v>
      </c>
      <c r="S30" s="5">
        <f>VLOOKUP(A30,[1]Tableu_Data_Revize!$A$2:$N$107,10,FALSE)</f>
        <v>0</v>
      </c>
      <c r="T30" s="5" t="str">
        <f>VLOOKUP(A30,[1]Tableu_Data_Revize!$A$2:$N$107,11,FALSE)</f>
        <v>Ergun Bağcı, Fulya Bıçak MUŞTU,</v>
      </c>
      <c r="U30" s="5" t="str">
        <f>VLOOKUP(A30,[1]Tableu_Data_Revize!$A$2:$N$107,2,FALSE)</f>
        <v>Açık</v>
      </c>
    </row>
    <row r="31" spans="1:21" ht="17.5" customHeight="1" x14ac:dyDescent="0.35">
      <c r="A31" s="6">
        <v>1187706</v>
      </c>
      <c r="B31" s="6" t="s">
        <v>31</v>
      </c>
      <c r="C31" s="6" t="s">
        <v>195</v>
      </c>
      <c r="D31" s="6" t="s">
        <v>23</v>
      </c>
      <c r="E31" s="6" t="s">
        <v>36</v>
      </c>
      <c r="F31" s="6" t="s">
        <v>135</v>
      </c>
      <c r="G31" s="6" t="s">
        <v>47</v>
      </c>
      <c r="H31" s="7">
        <v>44649</v>
      </c>
      <c r="I31" s="7">
        <v>44649</v>
      </c>
      <c r="J31" s="6" t="s">
        <v>143</v>
      </c>
      <c r="K31" s="6"/>
      <c r="L31" s="6"/>
      <c r="M31" s="6"/>
      <c r="N31" s="6"/>
      <c r="O31" s="5" t="str">
        <f>VLOOKUP(A31,[1]Tableu_Data_Revize!$A$2:$N$107,6,FALSE)</f>
        <v>March 29, 2022</v>
      </c>
      <c r="P31" s="5" t="str">
        <f>VLOOKUP(A31,[1]Tableu_Data_Revize!$A$2:$N$107,7,FALSE)</f>
        <v>March 29, 2022</v>
      </c>
      <c r="Q31" s="5">
        <f>VLOOKUP(A31,[1]Tableu_Data_Revize!$A$2:$N$107,8,FALSE)</f>
        <v>0</v>
      </c>
      <c r="R31" s="5">
        <f>VLOOKUP(A31,[1]Tableu_Data_Revize!$A$2:$N$107,9,FALSE)</f>
        <v>0</v>
      </c>
      <c r="S31" s="5">
        <f>VLOOKUP(A31,[1]Tableu_Data_Revize!$A$2:$N$107,10,FALSE)</f>
        <v>0</v>
      </c>
      <c r="T31" s="5" t="str">
        <f>VLOOKUP(A31,[1]Tableu_Data_Revize!$A$2:$N$107,11,FALSE)</f>
        <v>Ergun Bağcı, Fulya Bıçak MUŞTU,</v>
      </c>
      <c r="U31" s="5" t="str">
        <f>VLOOKUP(A31,[1]Tableu_Data_Revize!$A$2:$N$107,2,FALSE)</f>
        <v>Kapalı</v>
      </c>
    </row>
    <row r="32" spans="1:21" ht="17.5" customHeight="1" x14ac:dyDescent="0.35">
      <c r="A32" s="6">
        <v>1188190</v>
      </c>
      <c r="B32" s="6" t="s">
        <v>21</v>
      </c>
      <c r="C32" s="6" t="s">
        <v>126</v>
      </c>
      <c r="D32" s="6" t="s">
        <v>23</v>
      </c>
      <c r="E32" s="6" t="s">
        <v>36</v>
      </c>
      <c r="F32" s="6" t="s">
        <v>69</v>
      </c>
      <c r="G32" s="6" t="s">
        <v>26</v>
      </c>
      <c r="H32" s="7">
        <v>44651</v>
      </c>
      <c r="I32" s="6"/>
      <c r="J32" s="6" t="s">
        <v>73</v>
      </c>
      <c r="K32" s="6">
        <v>91.5</v>
      </c>
      <c r="L32" s="6" t="s">
        <v>44</v>
      </c>
      <c r="M32" s="6" t="s">
        <v>50</v>
      </c>
      <c r="N32" s="6" t="s">
        <v>75</v>
      </c>
      <c r="O32" s="5" t="str">
        <f>VLOOKUP(A32,[1]Tableu_Data_Revize!$A$2:$N$107,6,FALSE)</f>
        <v>March 31, 2022</v>
      </c>
      <c r="P32" s="5">
        <f>VLOOKUP(A32,[1]Tableu_Data_Revize!$A$2:$N$107,7,FALSE)</f>
        <v>0</v>
      </c>
      <c r="Q32" s="5">
        <f>VLOOKUP(A32,[1]Tableu_Data_Revize!$A$2:$N$107,8,FALSE)</f>
        <v>148</v>
      </c>
      <c r="R32" s="5">
        <f>VLOOKUP(A32,[1]Tableu_Data_Revize!$A$2:$N$107,9,FALSE)</f>
        <v>0</v>
      </c>
      <c r="S32" s="5">
        <f>VLOOKUP(A32,[1]Tableu_Data_Revize!$A$2:$N$107,10,FALSE)</f>
        <v>0</v>
      </c>
      <c r="T32" s="5" t="str">
        <f>VLOOKUP(A32,[1]Tableu_Data_Revize!$A$2:$N$107,11,FALSE)</f>
        <v>Ergun Bağcı, Fulya Bıçak MUŞTU,</v>
      </c>
      <c r="U32" s="5" t="str">
        <f>VLOOKUP(A32,[1]Tableu_Data_Revize!$A$2:$N$107,2,FALSE)</f>
        <v>Açık</v>
      </c>
    </row>
    <row r="33" spans="1:21" ht="17.5" customHeight="1" x14ac:dyDescent="0.35">
      <c r="A33" s="6">
        <v>1189419</v>
      </c>
      <c r="B33" s="6" t="s">
        <v>21</v>
      </c>
      <c r="C33" s="6" t="s">
        <v>194</v>
      </c>
      <c r="D33" s="6" t="s">
        <v>23</v>
      </c>
      <c r="E33" s="6" t="s">
        <v>36</v>
      </c>
      <c r="F33" s="6" t="s">
        <v>135</v>
      </c>
      <c r="G33" s="6" t="s">
        <v>47</v>
      </c>
      <c r="H33" s="7">
        <v>44657</v>
      </c>
      <c r="I33" s="7">
        <v>44732</v>
      </c>
      <c r="J33" s="6" t="s">
        <v>143</v>
      </c>
      <c r="K33" s="6">
        <v>57</v>
      </c>
      <c r="L33" s="6" t="s">
        <v>28</v>
      </c>
      <c r="M33" s="6" t="s">
        <v>108</v>
      </c>
      <c r="N33" s="6" t="s">
        <v>30</v>
      </c>
      <c r="O33" s="5" t="str">
        <f>VLOOKUP(A33,[1]Tableu_Data_Revize!$A$2:$N$107,6,FALSE)</f>
        <v>April 6, 2022</v>
      </c>
      <c r="P33" s="5" t="str">
        <f>VLOOKUP(A33,[1]Tableu_Data_Revize!$A$2:$N$107,7,FALSE)</f>
        <v>June 20, 2022</v>
      </c>
      <c r="Q33" s="5">
        <f>VLOOKUP(A33,[1]Tableu_Data_Revize!$A$2:$N$107,8,FALSE)</f>
        <v>75</v>
      </c>
      <c r="R33" s="5" t="str">
        <f>VLOOKUP(A33,[1]Tableu_Data_Revize!$A$2:$N$107,9,FALSE)</f>
        <v>Konfigürasyon tamamlandı, servislerden gruplanarak gönderilmektedir</v>
      </c>
      <c r="S33" s="5">
        <f>VLOOKUP(A33,[1]Tableu_Data_Revize!$A$2:$N$107,10,FALSE)</f>
        <v>0</v>
      </c>
      <c r="T33" s="5" t="str">
        <f>VLOOKUP(A33,[1]Tableu_Data_Revize!$A$2:$N$107,11,FALSE)</f>
        <v>Ergun Bağcı, Fulya Bıçak MUŞTU,</v>
      </c>
      <c r="U33" s="5" t="str">
        <f>VLOOKUP(A33,[1]Tableu_Data_Revize!$A$2:$N$107,2,FALSE)</f>
        <v>Kapalı</v>
      </c>
    </row>
    <row r="34" spans="1:21" ht="17.5" customHeight="1" x14ac:dyDescent="0.35">
      <c r="A34" s="6">
        <v>1189652</v>
      </c>
      <c r="B34" s="6" t="s">
        <v>21</v>
      </c>
      <c r="C34" s="6" t="s">
        <v>125</v>
      </c>
      <c r="D34" s="6" t="s">
        <v>23</v>
      </c>
      <c r="E34" s="6" t="s">
        <v>36</v>
      </c>
      <c r="F34" s="6" t="s">
        <v>69</v>
      </c>
      <c r="G34" s="6" t="s">
        <v>47</v>
      </c>
      <c r="H34" s="7">
        <v>44658</v>
      </c>
      <c r="I34" s="7">
        <v>44694</v>
      </c>
      <c r="J34" s="6" t="s">
        <v>73</v>
      </c>
      <c r="K34" s="6">
        <v>2</v>
      </c>
      <c r="L34" s="6" t="s">
        <v>44</v>
      </c>
      <c r="M34" s="6" t="s">
        <v>50</v>
      </c>
      <c r="N34" s="6" t="s">
        <v>75</v>
      </c>
      <c r="O34" s="5" t="str">
        <f>VLOOKUP(A34,[1]Tableu_Data_Revize!$A$2:$N$107,6,FALSE)</f>
        <v>April 7, 2022</v>
      </c>
      <c r="P34" s="5" t="str">
        <f>VLOOKUP(A34,[1]Tableu_Data_Revize!$A$2:$N$107,7,FALSE)</f>
        <v>May 13, 2022</v>
      </c>
      <c r="Q34" s="5">
        <f>VLOOKUP(A34,[1]Tableu_Data_Revize!$A$2:$N$107,8,FALSE)</f>
        <v>36</v>
      </c>
      <c r="R34" s="5" t="str">
        <f>VLOOKUP(A34,[1]Tableu_Data_Revize!$A$2:$N$107,9,FALSE)</f>
        <v>Talep Çözümlenmiştir.</v>
      </c>
      <c r="S34" s="5">
        <f>VLOOKUP(A34,[1]Tableu_Data_Revize!$A$2:$N$107,10,FALSE)</f>
        <v>0</v>
      </c>
      <c r="T34" s="5" t="str">
        <f>VLOOKUP(A34,[1]Tableu_Data_Revize!$A$2:$N$107,11,FALSE)</f>
        <v>Ergun Bağcı, Fulya Bıçak MUŞTU,</v>
      </c>
      <c r="U34" s="5" t="str">
        <f>VLOOKUP(A34,[1]Tableu_Data_Revize!$A$2:$N$107,2,FALSE)</f>
        <v>Kapalı</v>
      </c>
    </row>
    <row r="35" spans="1:21" ht="17.5" customHeight="1" x14ac:dyDescent="0.35">
      <c r="A35" s="6">
        <v>1189785</v>
      </c>
      <c r="B35" s="6" t="s">
        <v>21</v>
      </c>
      <c r="C35" s="6" t="s">
        <v>193</v>
      </c>
      <c r="D35" s="6" t="s">
        <v>23</v>
      </c>
      <c r="E35" s="6" t="s">
        <v>24</v>
      </c>
      <c r="F35" s="6" t="s">
        <v>165</v>
      </c>
      <c r="G35" s="6" t="s">
        <v>47</v>
      </c>
      <c r="H35" s="7">
        <v>44658</v>
      </c>
      <c r="I35" s="7">
        <v>44665</v>
      </c>
      <c r="J35" s="6" t="s">
        <v>143</v>
      </c>
      <c r="K35" s="6"/>
      <c r="L35" s="6"/>
      <c r="M35" s="6"/>
      <c r="N35" s="6"/>
      <c r="O35" s="5" t="e">
        <f>VLOOKUP(A35,[1]Tableu_Data_Revize!$A$2:$N$107,6,FALSE)</f>
        <v>#N/A</v>
      </c>
      <c r="P35" s="5" t="e">
        <f>VLOOKUP(A35,[1]Tableu_Data_Revize!$A$2:$N$107,7,FALSE)</f>
        <v>#N/A</v>
      </c>
      <c r="Q35" s="5" t="e">
        <f>VLOOKUP(A35,[1]Tableu_Data_Revize!$A$2:$N$107,8,FALSE)</f>
        <v>#N/A</v>
      </c>
      <c r="R35" s="5" t="e">
        <f>VLOOKUP(A35,[1]Tableu_Data_Revize!$A$2:$N$107,9,FALSE)</f>
        <v>#N/A</v>
      </c>
      <c r="S35" s="5" t="e">
        <f>VLOOKUP(A35,[1]Tableu_Data_Revize!$A$2:$N$107,10,FALSE)</f>
        <v>#N/A</v>
      </c>
      <c r="T35" s="5" t="e">
        <f>VLOOKUP(A35,[1]Tableu_Data_Revize!$A$2:$N$107,11,FALSE)</f>
        <v>#N/A</v>
      </c>
      <c r="U35" s="5" t="e">
        <f>VLOOKUP(A35,[1]Tableu_Data_Revize!$A$2:$N$107,2,FALSE)</f>
        <v>#N/A</v>
      </c>
    </row>
    <row r="36" spans="1:21" ht="17.5" customHeight="1" x14ac:dyDescent="0.35">
      <c r="A36" s="6">
        <v>1190790</v>
      </c>
      <c r="B36" s="6" t="s">
        <v>21</v>
      </c>
      <c r="C36" s="6" t="s">
        <v>122</v>
      </c>
      <c r="D36" s="6" t="s">
        <v>23</v>
      </c>
      <c r="E36" s="6" t="s">
        <v>24</v>
      </c>
      <c r="F36" s="6" t="s">
        <v>123</v>
      </c>
      <c r="G36" s="6" t="s">
        <v>47</v>
      </c>
      <c r="H36" s="7">
        <v>44663</v>
      </c>
      <c r="I36" s="7">
        <v>44676</v>
      </c>
      <c r="J36" s="6" t="s">
        <v>73</v>
      </c>
      <c r="K36" s="6"/>
      <c r="L36" s="6" t="s">
        <v>44</v>
      </c>
      <c r="M36" s="6" t="s">
        <v>29</v>
      </c>
      <c r="N36" s="6" t="s">
        <v>124</v>
      </c>
      <c r="O36" s="5" t="str">
        <f>VLOOKUP(A36,[1]Tableu_Data_Revize!$A$2:$N$107,6,FALSE)</f>
        <v>April 12, 2022</v>
      </c>
      <c r="P36" s="5" t="str">
        <f>VLOOKUP(A36,[1]Tableu_Data_Revize!$A$2:$N$107,7,FALSE)</f>
        <v>April 25, 2022</v>
      </c>
      <c r="Q36" s="5">
        <f>VLOOKUP(A36,[1]Tableu_Data_Revize!$A$2:$N$107,8,FALSE)</f>
        <v>13</v>
      </c>
      <c r="R36" s="5" t="str">
        <f>VLOOKUP(A36,[1]Tableu_Data_Revize!$A$2:$N$107,9,FALSE)</f>
        <v xml:space="preserve"> Websitesine çerez politikalarının Cookie Bot desteği ile eklenmesi sağlanmıştır.</v>
      </c>
      <c r="S36" s="5">
        <f>VLOOKUP(A36,[1]Tableu_Data_Revize!$A$2:$N$107,10,FALSE)</f>
        <v>0</v>
      </c>
      <c r="T36" s="5" t="str">
        <f>VLOOKUP(A36,[1]Tableu_Data_Revize!$A$2:$N$107,11,FALSE)</f>
        <v>Ergun Bağcı, Fulya Bıçak MUŞTU,</v>
      </c>
      <c r="U36" s="5" t="str">
        <f>VLOOKUP(A36,[1]Tableu_Data_Revize!$A$2:$N$107,2,FALSE)</f>
        <v>Kapalı</v>
      </c>
    </row>
    <row r="37" spans="1:21" ht="17.5" customHeight="1" x14ac:dyDescent="0.35">
      <c r="A37" s="6">
        <v>1191070</v>
      </c>
      <c r="B37" s="6" t="s">
        <v>21</v>
      </c>
      <c r="C37" s="6" t="s">
        <v>120</v>
      </c>
      <c r="D37" s="6" t="s">
        <v>23</v>
      </c>
      <c r="E37" s="6" t="s">
        <v>36</v>
      </c>
      <c r="F37" s="6" t="s">
        <v>121</v>
      </c>
      <c r="G37" s="6" t="s">
        <v>26</v>
      </c>
      <c r="H37" s="7">
        <v>44664</v>
      </c>
      <c r="I37" s="6"/>
      <c r="J37" s="6" t="s">
        <v>73</v>
      </c>
      <c r="K37" s="6"/>
      <c r="L37" s="6" t="s">
        <v>38</v>
      </c>
      <c r="M37" s="6" t="s">
        <v>39</v>
      </c>
      <c r="N37" s="6" t="s">
        <v>54</v>
      </c>
      <c r="O37" s="5" t="str">
        <f>VLOOKUP(A37,[1]Tableu_Data_Revize!$A$2:$N$107,6,FALSE)</f>
        <v>April 13, 2022</v>
      </c>
      <c r="P37" s="5">
        <f>VLOOKUP(A37,[1]Tableu_Data_Revize!$A$2:$N$107,7,FALSE)</f>
        <v>0</v>
      </c>
      <c r="Q37" s="5">
        <f>VLOOKUP(A37,[1]Tableu_Data_Revize!$A$2:$N$107,8,FALSE)</f>
        <v>135</v>
      </c>
      <c r="R37" s="5">
        <f>VLOOKUP(A37,[1]Tableu_Data_Revize!$A$2:$N$107,9,FALSE)</f>
        <v>0</v>
      </c>
      <c r="S37" s="5">
        <f>VLOOKUP(A37,[1]Tableu_Data_Revize!$A$2:$N$107,10,FALSE)</f>
        <v>0</v>
      </c>
      <c r="T37" s="5" t="str">
        <f>VLOOKUP(A37,[1]Tableu_Data_Revize!$A$2:$N$107,11,FALSE)</f>
        <v>Ergun Bağcı, Fulya Bıçak MUŞTU,</v>
      </c>
      <c r="U37" s="5" t="str">
        <f>VLOOKUP(A37,[1]Tableu_Data_Revize!$A$2:$N$107,2,FALSE)</f>
        <v>Açık</v>
      </c>
    </row>
    <row r="38" spans="1:21" ht="17.5" customHeight="1" x14ac:dyDescent="0.35">
      <c r="A38" s="6">
        <v>1191099</v>
      </c>
      <c r="B38" s="6" t="s">
        <v>31</v>
      </c>
      <c r="C38" s="6" t="s">
        <v>192</v>
      </c>
      <c r="D38" s="6" t="s">
        <v>23</v>
      </c>
      <c r="E38" s="6" t="s">
        <v>24</v>
      </c>
      <c r="F38" s="6" t="s">
        <v>165</v>
      </c>
      <c r="G38" s="6" t="s">
        <v>47</v>
      </c>
      <c r="H38" s="7">
        <v>44664</v>
      </c>
      <c r="I38" s="7">
        <v>44665</v>
      </c>
      <c r="J38" s="6" t="s">
        <v>143</v>
      </c>
      <c r="K38" s="6">
        <v>2.5</v>
      </c>
      <c r="L38" s="6" t="s">
        <v>44</v>
      </c>
      <c r="M38" s="6" t="s">
        <v>30</v>
      </c>
      <c r="N38" s="6" t="s">
        <v>30</v>
      </c>
      <c r="O38" s="5" t="str">
        <f>VLOOKUP(A38,[1]Tableu_Data_Revize!$A$2:$N$107,6,FALSE)</f>
        <v>April 13, 2022</v>
      </c>
      <c r="P38" s="5" t="str">
        <f>VLOOKUP(A38,[1]Tableu_Data_Revize!$A$2:$N$107,7,FALSE)</f>
        <v>April 14, 2022</v>
      </c>
      <c r="Q38" s="5">
        <f>VLOOKUP(A38,[1]Tableu_Data_Revize!$A$2:$N$107,8,FALSE)</f>
        <v>1</v>
      </c>
      <c r="R38" s="5">
        <f>VLOOKUP(A38,[1]Tableu_Data_Revize!$A$2:$N$107,9,FALSE)</f>
        <v>0</v>
      </c>
      <c r="S38" s="5">
        <f>VLOOKUP(A38,[1]Tableu_Data_Revize!$A$2:$N$107,10,FALSE)</f>
        <v>0</v>
      </c>
      <c r="T38" s="5" t="str">
        <f>VLOOKUP(A38,[1]Tableu_Data_Revize!$A$2:$N$107,11,FALSE)</f>
        <v>Ergun Bağcı, Fulya Bıçak MUŞTU,</v>
      </c>
      <c r="U38" s="5" t="str">
        <f>VLOOKUP(A38,[1]Tableu_Data_Revize!$A$2:$N$107,2,FALSE)</f>
        <v>Kapalı</v>
      </c>
    </row>
    <row r="39" spans="1:21" ht="17.5" customHeight="1" x14ac:dyDescent="0.35">
      <c r="A39" s="6">
        <v>1191496</v>
      </c>
      <c r="B39" s="6" t="s">
        <v>31</v>
      </c>
      <c r="C39" s="6" t="s">
        <v>191</v>
      </c>
      <c r="D39" s="6" t="s">
        <v>23</v>
      </c>
      <c r="E39" s="6" t="s">
        <v>24</v>
      </c>
      <c r="F39" s="6" t="s">
        <v>165</v>
      </c>
      <c r="G39" s="6" t="s">
        <v>47</v>
      </c>
      <c r="H39" s="7">
        <v>44666</v>
      </c>
      <c r="I39" s="7">
        <v>44669</v>
      </c>
      <c r="J39" s="6" t="s">
        <v>143</v>
      </c>
      <c r="K39" s="6">
        <v>4</v>
      </c>
      <c r="L39" s="6" t="s">
        <v>44</v>
      </c>
      <c r="M39" s="6" t="s">
        <v>39</v>
      </c>
      <c r="N39" s="6" t="s">
        <v>30</v>
      </c>
      <c r="O39" s="5" t="str">
        <f>VLOOKUP(A39,[1]Tableu_Data_Revize!$A$2:$N$107,6,FALSE)</f>
        <v>April 15, 2022</v>
      </c>
      <c r="P39" s="5" t="str">
        <f>VLOOKUP(A39,[1]Tableu_Data_Revize!$A$2:$N$107,7,FALSE)</f>
        <v>April 18, 2022</v>
      </c>
      <c r="Q39" s="5">
        <f>VLOOKUP(A39,[1]Tableu_Data_Revize!$A$2:$N$107,8,FALSE)</f>
        <v>3</v>
      </c>
      <c r="R39" s="5">
        <f>VLOOKUP(A39,[1]Tableu_Data_Revize!$A$2:$N$107,9,FALSE)</f>
        <v>0</v>
      </c>
      <c r="S39" s="5">
        <f>VLOOKUP(A39,[1]Tableu_Data_Revize!$A$2:$N$107,10,FALSE)</f>
        <v>0</v>
      </c>
      <c r="T39" s="5" t="str">
        <f>VLOOKUP(A39,[1]Tableu_Data_Revize!$A$2:$N$107,11,FALSE)</f>
        <v>Ergun Bağcı, Fulya Bıçak MUŞTU,</v>
      </c>
      <c r="U39" s="5" t="str">
        <f>VLOOKUP(A39,[1]Tableu_Data_Revize!$A$2:$N$107,2,FALSE)</f>
        <v>Kapalı</v>
      </c>
    </row>
    <row r="40" spans="1:21" ht="17.5" customHeight="1" x14ac:dyDescent="0.35">
      <c r="A40" s="6">
        <v>1191777</v>
      </c>
      <c r="B40" s="6" t="s">
        <v>21</v>
      </c>
      <c r="C40" s="6" t="s">
        <v>119</v>
      </c>
      <c r="D40" s="6" t="s">
        <v>23</v>
      </c>
      <c r="E40" s="6" t="s">
        <v>42</v>
      </c>
      <c r="F40" s="6" t="s">
        <v>43</v>
      </c>
      <c r="G40" s="6" t="s">
        <v>26</v>
      </c>
      <c r="H40" s="7">
        <v>44669</v>
      </c>
      <c r="I40" s="6"/>
      <c r="J40" s="6" t="s">
        <v>73</v>
      </c>
      <c r="K40" s="6"/>
      <c r="L40" s="6" t="s">
        <v>38</v>
      </c>
      <c r="M40" s="6" t="s">
        <v>39</v>
      </c>
      <c r="N40" s="6" t="s">
        <v>40</v>
      </c>
      <c r="O40" s="5" t="str">
        <f>VLOOKUP(A40,[1]Tableu_Data_Revize!$A$2:$N$107,6,FALSE)</f>
        <v>April 18, 2022</v>
      </c>
      <c r="P40" s="5">
        <f>VLOOKUP(A40,[1]Tableu_Data_Revize!$A$2:$N$107,7,FALSE)</f>
        <v>0</v>
      </c>
      <c r="Q40" s="5">
        <f>VLOOKUP(A40,[1]Tableu_Data_Revize!$A$2:$N$107,8,FALSE)</f>
        <v>130</v>
      </c>
      <c r="R40" s="5">
        <f>VLOOKUP(A40,[1]Tableu_Data_Revize!$A$2:$N$107,9,FALSE)</f>
        <v>0</v>
      </c>
      <c r="S40" s="5">
        <f>VLOOKUP(A40,[1]Tableu_Data_Revize!$A$2:$N$107,10,FALSE)</f>
        <v>0</v>
      </c>
      <c r="T40" s="5" t="str">
        <f>VLOOKUP(A40,[1]Tableu_Data_Revize!$A$2:$N$107,11,FALSE)</f>
        <v>Ergun Bağcı, Fulya Bıçak MUŞTU,</v>
      </c>
      <c r="U40" s="5" t="str">
        <f>VLOOKUP(A40,[1]Tableu_Data_Revize!$A$2:$N$107,2,FALSE)</f>
        <v>Açık</v>
      </c>
    </row>
    <row r="41" spans="1:21" ht="17.5" customHeight="1" x14ac:dyDescent="0.35">
      <c r="A41" s="6">
        <v>1192222</v>
      </c>
      <c r="B41" s="6" t="s">
        <v>21</v>
      </c>
      <c r="C41" s="6" t="s">
        <v>52</v>
      </c>
      <c r="D41" s="6" t="s">
        <v>23</v>
      </c>
      <c r="E41" s="6" t="s">
        <v>24</v>
      </c>
      <c r="F41" s="6" t="s">
        <v>53</v>
      </c>
      <c r="G41" s="6" t="s">
        <v>47</v>
      </c>
      <c r="H41" s="7">
        <v>44670</v>
      </c>
      <c r="I41" s="7">
        <v>44790</v>
      </c>
      <c r="J41" s="6" t="s">
        <v>49</v>
      </c>
      <c r="K41" s="6"/>
      <c r="L41" s="6" t="s">
        <v>38</v>
      </c>
      <c r="M41" s="6" t="s">
        <v>39</v>
      </c>
      <c r="N41" s="6" t="s">
        <v>54</v>
      </c>
      <c r="O41" s="5" t="str">
        <f>VLOOKUP(A41,[1]Tableu_Data_Revize!$A$2:$N$107,6,FALSE)</f>
        <v>April 19, 2022</v>
      </c>
      <c r="P41" s="5" t="str">
        <f>VLOOKUP(A41,[1]Tableu_Data_Revize!$A$2:$N$107,7,FALSE)</f>
        <v>August 17, 2022</v>
      </c>
      <c r="Q41" s="5">
        <f>VLOOKUP(A41,[1]Tableu_Data_Revize!$A$2:$N$107,8,FALSE)</f>
        <v>120</v>
      </c>
      <c r="R41" s="5">
        <f>VLOOKUP(A41,[1]Tableu_Data_Revize!$A$2:$N$107,9,FALSE)</f>
        <v>0</v>
      </c>
      <c r="S41" s="5">
        <f>VLOOKUP(A41,[1]Tableu_Data_Revize!$A$2:$N$107,10,FALSE)</f>
        <v>0</v>
      </c>
      <c r="T41" s="5" t="str">
        <f>VLOOKUP(A41,[1]Tableu_Data_Revize!$A$2:$N$107,11,FALSE)</f>
        <v>Ergun Bağcı, Fulya Bıçak MUŞTU,</v>
      </c>
      <c r="U41" s="5" t="str">
        <f>VLOOKUP(A41,[1]Tableu_Data_Revize!$A$2:$N$107,2,FALSE)</f>
        <v>Kapalı</v>
      </c>
    </row>
    <row r="42" spans="1:21" ht="17.5" customHeight="1" x14ac:dyDescent="0.35">
      <c r="A42" s="6">
        <v>1192136</v>
      </c>
      <c r="B42" s="6" t="s">
        <v>21</v>
      </c>
      <c r="C42" s="6" t="s">
        <v>117</v>
      </c>
      <c r="D42" s="6" t="s">
        <v>23</v>
      </c>
      <c r="E42" s="6" t="s">
        <v>36</v>
      </c>
      <c r="F42" s="6" t="s">
        <v>118</v>
      </c>
      <c r="G42" s="6" t="s">
        <v>47</v>
      </c>
      <c r="H42" s="7">
        <v>44670</v>
      </c>
      <c r="I42" s="7">
        <v>44676</v>
      </c>
      <c r="J42" s="6" t="s">
        <v>73</v>
      </c>
      <c r="K42" s="6"/>
      <c r="L42" s="6" t="s">
        <v>44</v>
      </c>
      <c r="M42" s="6" t="s">
        <v>30</v>
      </c>
      <c r="N42" s="6" t="s">
        <v>30</v>
      </c>
      <c r="O42" s="5" t="str">
        <f>VLOOKUP(A42,[1]Tableu_Data_Revize!$A$2:$N$107,6,FALSE)</f>
        <v>April 19, 2022</v>
      </c>
      <c r="P42" s="5" t="str">
        <f>VLOOKUP(A42,[1]Tableu_Data_Revize!$A$2:$N$107,7,FALSE)</f>
        <v>April 25, 2022</v>
      </c>
      <c r="Q42" s="5">
        <f>VLOOKUP(A42,[1]Tableu_Data_Revize!$A$2:$N$107,8,FALSE)</f>
        <v>6</v>
      </c>
      <c r="R42" s="5" t="str">
        <f>VLOOKUP(A42,[1]Tableu_Data_Revize!$A$2:$N$107,9,FALSE)</f>
        <v>Hukuk ve Güvenlik birimlerinden görüş alınacaktır. Erişim bağlantısı bizim tarafla ilgili değildir ancak yapı için görüş ve onay alınacaktır.</v>
      </c>
      <c r="S42" s="5">
        <f>VLOOKUP(A42,[1]Tableu_Data_Revize!$A$2:$N$107,10,FALSE)</f>
        <v>0</v>
      </c>
      <c r="T42" s="5" t="str">
        <f>VLOOKUP(A42,[1]Tableu_Data_Revize!$A$2:$N$107,11,FALSE)</f>
        <v>Ergun Bağcı, Fulya Bıçak MUŞTU,</v>
      </c>
      <c r="U42" s="5" t="str">
        <f>VLOOKUP(A42,[1]Tableu_Data_Revize!$A$2:$N$107,2,FALSE)</f>
        <v>Kapalı</v>
      </c>
    </row>
    <row r="43" spans="1:21" ht="17.5" customHeight="1" x14ac:dyDescent="0.35">
      <c r="A43" s="6">
        <v>1192182</v>
      </c>
      <c r="B43" s="6" t="s">
        <v>21</v>
      </c>
      <c r="C43" s="6" t="s">
        <v>190</v>
      </c>
      <c r="D43" s="6" t="s">
        <v>23</v>
      </c>
      <c r="E43" s="6" t="s">
        <v>36</v>
      </c>
      <c r="F43" s="6" t="s">
        <v>135</v>
      </c>
      <c r="G43" s="6" t="s">
        <v>26</v>
      </c>
      <c r="H43" s="7">
        <v>44670</v>
      </c>
      <c r="I43" s="6"/>
      <c r="J43" s="6" t="s">
        <v>143</v>
      </c>
      <c r="K43" s="6">
        <v>55</v>
      </c>
      <c r="L43" s="6"/>
      <c r="M43" s="6"/>
      <c r="N43" s="6"/>
      <c r="O43" s="5" t="e">
        <f>VLOOKUP(A43,[1]Tableu_Data_Revize!$A$2:$N$107,6,FALSE)</f>
        <v>#N/A</v>
      </c>
      <c r="P43" s="5" t="e">
        <f>VLOOKUP(A43,[1]Tableu_Data_Revize!$A$2:$N$107,7,FALSE)</f>
        <v>#N/A</v>
      </c>
      <c r="Q43" s="5" t="e">
        <f>VLOOKUP(A43,[1]Tableu_Data_Revize!$A$2:$N$107,8,FALSE)</f>
        <v>#N/A</v>
      </c>
      <c r="R43" s="5" t="e">
        <f>VLOOKUP(A43,[1]Tableu_Data_Revize!$A$2:$N$107,9,FALSE)</f>
        <v>#N/A</v>
      </c>
      <c r="S43" s="5" t="e">
        <f>VLOOKUP(A43,[1]Tableu_Data_Revize!$A$2:$N$107,10,FALSE)</f>
        <v>#N/A</v>
      </c>
      <c r="T43" s="5" t="e">
        <f>VLOOKUP(A43,[1]Tableu_Data_Revize!$A$2:$N$107,11,FALSE)</f>
        <v>#N/A</v>
      </c>
      <c r="U43" s="5" t="e">
        <f>VLOOKUP(A43,[1]Tableu_Data_Revize!$A$2:$N$107,2,FALSE)</f>
        <v>#N/A</v>
      </c>
    </row>
    <row r="44" spans="1:21" ht="17.5" customHeight="1" x14ac:dyDescent="0.35">
      <c r="A44" s="6">
        <v>1192383</v>
      </c>
      <c r="B44" s="6" t="s">
        <v>21</v>
      </c>
      <c r="C44" s="6" t="s">
        <v>51</v>
      </c>
      <c r="D44" s="6" t="s">
        <v>23</v>
      </c>
      <c r="E44" s="6" t="s">
        <v>36</v>
      </c>
      <c r="F44" s="6" t="s">
        <v>37</v>
      </c>
      <c r="G44" s="6" t="s">
        <v>47</v>
      </c>
      <c r="H44" s="7">
        <v>44671</v>
      </c>
      <c r="I44" s="7">
        <v>44676</v>
      </c>
      <c r="J44" s="6" t="s">
        <v>49</v>
      </c>
      <c r="K44" s="6">
        <v>0.5</v>
      </c>
      <c r="L44" s="6" t="s">
        <v>44</v>
      </c>
      <c r="M44" s="6" t="s">
        <v>39</v>
      </c>
      <c r="N44" s="6" t="s">
        <v>45</v>
      </c>
      <c r="O44" s="5" t="str">
        <f>VLOOKUP(A44,[1]Tableu_Data_Revize!$A$2:$N$107,6,FALSE)</f>
        <v>April 20, 2022</v>
      </c>
      <c r="P44" s="5" t="str">
        <f>VLOOKUP(A44,[1]Tableu_Data_Revize!$A$2:$N$107,7,FALSE)</f>
        <v>April 25, 2022</v>
      </c>
      <c r="Q44" s="5">
        <f>VLOOKUP(A44,[1]Tableu_Data_Revize!$A$2:$N$107,8,FALSE)</f>
        <v>5</v>
      </c>
      <c r="R44" s="5">
        <f>VLOOKUP(A44,[1]Tableu_Data_Revize!$A$2:$N$107,9,FALSE)</f>
        <v>0</v>
      </c>
      <c r="S44" s="5">
        <f>VLOOKUP(A44,[1]Tableu_Data_Revize!$A$2:$N$107,10,FALSE)</f>
        <v>0</v>
      </c>
      <c r="T44" s="5" t="str">
        <f>VLOOKUP(A44,[1]Tableu_Data_Revize!$A$2:$N$107,11,FALSE)</f>
        <v>Ergun Bağcı, Fulya Bıçak MUŞTU,</v>
      </c>
      <c r="U44" s="5" t="str">
        <f>VLOOKUP(A44,[1]Tableu_Data_Revize!$A$2:$N$107,2,FALSE)</f>
        <v>Kapalı</v>
      </c>
    </row>
    <row r="45" spans="1:21" ht="17.5" customHeight="1" x14ac:dyDescent="0.35">
      <c r="A45" s="6">
        <v>1192651</v>
      </c>
      <c r="B45" s="6" t="s">
        <v>21</v>
      </c>
      <c r="C45" s="6" t="s">
        <v>48</v>
      </c>
      <c r="D45" s="6" t="s">
        <v>23</v>
      </c>
      <c r="E45" s="6" t="s">
        <v>36</v>
      </c>
      <c r="F45" s="6" t="s">
        <v>43</v>
      </c>
      <c r="G45" s="6" t="s">
        <v>47</v>
      </c>
      <c r="H45" s="7">
        <v>44672</v>
      </c>
      <c r="I45" s="7">
        <v>44686</v>
      </c>
      <c r="J45" s="6" t="s">
        <v>49</v>
      </c>
      <c r="K45" s="6">
        <v>1</v>
      </c>
      <c r="L45" s="6" t="s">
        <v>28</v>
      </c>
      <c r="M45" s="6" t="s">
        <v>50</v>
      </c>
      <c r="N45" s="6" t="s">
        <v>30</v>
      </c>
      <c r="O45" s="5" t="str">
        <f>VLOOKUP(A45,[1]Tableu_Data_Revize!$A$2:$N$107,6,FALSE)</f>
        <v>April 21, 2022</v>
      </c>
      <c r="P45" s="5" t="str">
        <f>VLOOKUP(A45,[1]Tableu_Data_Revize!$A$2:$N$107,7,FALSE)</f>
        <v>May 5, 2022</v>
      </c>
      <c r="Q45" s="5">
        <f>VLOOKUP(A45,[1]Tableu_Data_Revize!$A$2:$N$107,8,FALSE)</f>
        <v>14</v>
      </c>
      <c r="R45" s="5">
        <f>VLOOKUP(A45,[1]Tableu_Data_Revize!$A$2:$N$107,9,FALSE)</f>
        <v>0</v>
      </c>
      <c r="S45" s="5">
        <f>VLOOKUP(A45,[1]Tableu_Data_Revize!$A$2:$N$107,10,FALSE)</f>
        <v>0</v>
      </c>
      <c r="T45" s="5" t="str">
        <f>VLOOKUP(A45,[1]Tableu_Data_Revize!$A$2:$N$107,11,FALSE)</f>
        <v>Ergun Bağcı, Fulya Bıçak MUŞTU,</v>
      </c>
      <c r="U45" s="5" t="str">
        <f>VLOOKUP(A45,[1]Tableu_Data_Revize!$A$2:$N$107,2,FALSE)</f>
        <v>Kapalı</v>
      </c>
    </row>
    <row r="46" spans="1:21" ht="17.5" customHeight="1" x14ac:dyDescent="0.35">
      <c r="A46" s="6">
        <v>1193141</v>
      </c>
      <c r="B46" s="6" t="s">
        <v>31</v>
      </c>
      <c r="C46" s="6" t="s">
        <v>46</v>
      </c>
      <c r="D46" s="6" t="s">
        <v>23</v>
      </c>
      <c r="E46" s="6" t="s">
        <v>36</v>
      </c>
      <c r="F46" s="6" t="s">
        <v>43</v>
      </c>
      <c r="G46" s="6" t="s">
        <v>47</v>
      </c>
      <c r="H46" s="7">
        <v>44676</v>
      </c>
      <c r="I46" s="7">
        <v>44677</v>
      </c>
      <c r="J46" s="6" t="s">
        <v>27</v>
      </c>
      <c r="K46" s="6"/>
      <c r="L46" s="6"/>
      <c r="M46" s="6"/>
      <c r="N46" s="6"/>
      <c r="O46" s="5" t="str">
        <f>VLOOKUP(A46,[1]Tableu_Data_Revize!$A$2:$N$107,6,FALSE)</f>
        <v>April 25, 2022</v>
      </c>
      <c r="P46" s="5" t="str">
        <f>VLOOKUP(A46,[1]Tableu_Data_Revize!$A$2:$N$107,7,FALSE)</f>
        <v>April 26, 2022</v>
      </c>
      <c r="Q46" s="5">
        <f>VLOOKUP(A46,[1]Tableu_Data_Revize!$A$2:$N$107,8,FALSE)</f>
        <v>1</v>
      </c>
      <c r="R46" s="5">
        <f>VLOOKUP(A46,[1]Tableu_Data_Revize!$A$2:$N$107,9,FALSE)</f>
        <v>0</v>
      </c>
      <c r="S46" s="5">
        <f>VLOOKUP(A46,[1]Tableu_Data_Revize!$A$2:$N$107,10,FALSE)</f>
        <v>0</v>
      </c>
      <c r="T46" s="5" t="str">
        <f>VLOOKUP(A46,[1]Tableu_Data_Revize!$A$2:$N$107,11,FALSE)</f>
        <v>Ergun Bağcı, Fulya Bıçak MUŞTU,</v>
      </c>
      <c r="U46" s="5" t="str">
        <f>VLOOKUP(A46,[1]Tableu_Data_Revize!$A$2:$N$107,2,FALSE)</f>
        <v>Kapalı</v>
      </c>
    </row>
    <row r="47" spans="1:21" ht="17.5" customHeight="1" x14ac:dyDescent="0.35">
      <c r="A47" s="6">
        <v>1193268</v>
      </c>
      <c r="B47" s="6" t="s">
        <v>21</v>
      </c>
      <c r="C47" s="6" t="s">
        <v>116</v>
      </c>
      <c r="D47" s="6" t="s">
        <v>23</v>
      </c>
      <c r="E47" s="6" t="s">
        <v>42</v>
      </c>
      <c r="F47" s="6" t="s">
        <v>43</v>
      </c>
      <c r="G47" s="6" t="s">
        <v>26</v>
      </c>
      <c r="H47" s="7">
        <v>44676</v>
      </c>
      <c r="I47" s="6"/>
      <c r="J47" s="6" t="s">
        <v>73</v>
      </c>
      <c r="K47" s="6">
        <v>0.75</v>
      </c>
      <c r="L47" s="6" t="s">
        <v>38</v>
      </c>
      <c r="M47" s="6" t="s">
        <v>39</v>
      </c>
      <c r="N47" s="6" t="s">
        <v>45</v>
      </c>
      <c r="O47" s="5" t="str">
        <f>VLOOKUP(A47,[1]Tableu_Data_Revize!$A$2:$N$107,6,FALSE)</f>
        <v>April 25, 2022</v>
      </c>
      <c r="P47" s="5">
        <f>VLOOKUP(A47,[1]Tableu_Data_Revize!$A$2:$N$107,7,FALSE)</f>
        <v>0</v>
      </c>
      <c r="Q47" s="5">
        <f>VLOOKUP(A47,[1]Tableu_Data_Revize!$A$2:$N$107,8,FALSE)</f>
        <v>123</v>
      </c>
      <c r="R47" s="5">
        <f>VLOOKUP(A47,[1]Tableu_Data_Revize!$A$2:$N$107,9,FALSE)</f>
        <v>0</v>
      </c>
      <c r="S47" s="5">
        <f>VLOOKUP(A47,[1]Tableu_Data_Revize!$A$2:$N$107,10,FALSE)</f>
        <v>0</v>
      </c>
      <c r="T47" s="5" t="str">
        <f>VLOOKUP(A47,[1]Tableu_Data_Revize!$A$2:$N$107,11,FALSE)</f>
        <v>Ergun Bağcı, Fulya Bıçak MUŞTU,</v>
      </c>
      <c r="U47" s="5" t="str">
        <f>VLOOKUP(A47,[1]Tableu_Data_Revize!$A$2:$N$107,2,FALSE)</f>
        <v>Açık</v>
      </c>
    </row>
    <row r="48" spans="1:21" ht="17.5" customHeight="1" x14ac:dyDescent="0.35">
      <c r="A48" s="6">
        <v>1193186</v>
      </c>
      <c r="B48" s="6" t="s">
        <v>21</v>
      </c>
      <c r="C48" s="6" t="s">
        <v>188</v>
      </c>
      <c r="D48" s="6" t="s">
        <v>23</v>
      </c>
      <c r="E48" s="6" t="s">
        <v>24</v>
      </c>
      <c r="F48" s="6" t="s">
        <v>165</v>
      </c>
      <c r="G48" s="6" t="s">
        <v>26</v>
      </c>
      <c r="H48" s="7">
        <v>44676</v>
      </c>
      <c r="I48" s="6"/>
      <c r="J48" s="6" t="s">
        <v>143</v>
      </c>
      <c r="K48" s="6">
        <v>1.5</v>
      </c>
      <c r="L48" s="6"/>
      <c r="M48" s="6"/>
      <c r="N48" s="6"/>
      <c r="O48" s="5" t="e">
        <f>VLOOKUP(A48,[1]Tableu_Data_Revize!$A$2:$N$107,6,FALSE)</f>
        <v>#N/A</v>
      </c>
      <c r="P48" s="5" t="e">
        <f>VLOOKUP(A48,[1]Tableu_Data_Revize!$A$2:$N$107,7,FALSE)</f>
        <v>#N/A</v>
      </c>
      <c r="Q48" s="5" t="e">
        <f>VLOOKUP(A48,[1]Tableu_Data_Revize!$A$2:$N$107,8,FALSE)</f>
        <v>#N/A</v>
      </c>
      <c r="R48" s="5" t="e">
        <f>VLOOKUP(A48,[1]Tableu_Data_Revize!$A$2:$N$107,9,FALSE)</f>
        <v>#N/A</v>
      </c>
      <c r="S48" s="5" t="e">
        <f>VLOOKUP(A48,[1]Tableu_Data_Revize!$A$2:$N$107,10,FALSE)</f>
        <v>#N/A</v>
      </c>
      <c r="T48" s="5" t="e">
        <f>VLOOKUP(A48,[1]Tableu_Data_Revize!$A$2:$N$107,11,FALSE)</f>
        <v>#N/A</v>
      </c>
      <c r="U48" s="5" t="e">
        <f>VLOOKUP(A48,[1]Tableu_Data_Revize!$A$2:$N$107,2,FALSE)</f>
        <v>#N/A</v>
      </c>
    </row>
    <row r="49" spans="1:23" ht="17.5" customHeight="1" x14ac:dyDescent="0.35">
      <c r="A49" s="6">
        <v>1193184</v>
      </c>
      <c r="B49" s="6" t="s">
        <v>21</v>
      </c>
      <c r="C49" s="6" t="s">
        <v>189</v>
      </c>
      <c r="D49" s="6" t="s">
        <v>23</v>
      </c>
      <c r="E49" s="6" t="s">
        <v>24</v>
      </c>
      <c r="F49" s="6" t="s">
        <v>165</v>
      </c>
      <c r="G49" s="6" t="s">
        <v>26</v>
      </c>
      <c r="H49" s="7">
        <v>44676</v>
      </c>
      <c r="I49" s="6"/>
      <c r="J49" s="6" t="s">
        <v>143</v>
      </c>
      <c r="K49" s="6"/>
      <c r="L49" s="6"/>
      <c r="M49" s="6"/>
      <c r="N49" s="6"/>
      <c r="O49" s="5" t="e">
        <f>VLOOKUP(A49,[1]Tableu_Data_Revize!$A$2:$N$107,6,FALSE)</f>
        <v>#N/A</v>
      </c>
      <c r="P49" s="5" t="e">
        <f>VLOOKUP(A49,[1]Tableu_Data_Revize!$A$2:$N$107,7,FALSE)</f>
        <v>#N/A</v>
      </c>
      <c r="Q49" s="5" t="e">
        <f>VLOOKUP(A49,[1]Tableu_Data_Revize!$A$2:$N$107,8,FALSE)</f>
        <v>#N/A</v>
      </c>
      <c r="R49" s="5" t="e">
        <f>VLOOKUP(A49,[1]Tableu_Data_Revize!$A$2:$N$107,9,FALSE)</f>
        <v>#N/A</v>
      </c>
      <c r="S49" s="5" t="e">
        <f>VLOOKUP(A49,[1]Tableu_Data_Revize!$A$2:$N$107,10,FALSE)</f>
        <v>#N/A</v>
      </c>
      <c r="T49" s="5" t="e">
        <f>VLOOKUP(A49,[1]Tableu_Data_Revize!$A$2:$N$107,11,FALSE)</f>
        <v>#N/A</v>
      </c>
      <c r="U49" s="5" t="e">
        <f>VLOOKUP(A49,[1]Tableu_Data_Revize!$A$2:$N$107,2,FALSE)</f>
        <v>#N/A</v>
      </c>
    </row>
    <row r="50" spans="1:23" ht="17.5" customHeight="1" x14ac:dyDescent="0.35">
      <c r="A50" s="6">
        <v>1193504</v>
      </c>
      <c r="B50" s="6" t="s">
        <v>21</v>
      </c>
      <c r="C50" s="6" t="s">
        <v>115</v>
      </c>
      <c r="D50" s="6" t="s">
        <v>23</v>
      </c>
      <c r="E50" s="6" t="s">
        <v>36</v>
      </c>
      <c r="F50" s="6" t="s">
        <v>69</v>
      </c>
      <c r="G50" s="6" t="s">
        <v>26</v>
      </c>
      <c r="H50" s="7">
        <v>44677</v>
      </c>
      <c r="I50" s="6"/>
      <c r="J50" s="6" t="s">
        <v>73</v>
      </c>
      <c r="K50" s="6">
        <v>18.5</v>
      </c>
      <c r="L50" s="6" t="s">
        <v>28</v>
      </c>
      <c r="M50" s="6" t="s">
        <v>50</v>
      </c>
      <c r="N50" s="6" t="s">
        <v>75</v>
      </c>
      <c r="O50" s="5" t="str">
        <f>VLOOKUP(A50,[1]Tableu_Data_Revize!$A$2:$N$107,6,FALSE)</f>
        <v>April 26, 2022</v>
      </c>
      <c r="P50" s="5">
        <f>VLOOKUP(A50,[1]Tableu_Data_Revize!$A$2:$N$107,7,FALSE)</f>
        <v>0</v>
      </c>
      <c r="Q50" s="5">
        <f>VLOOKUP(A50,[1]Tableu_Data_Revize!$A$2:$N$107,8,FALSE)</f>
        <v>122</v>
      </c>
      <c r="R50" s="5">
        <f>VLOOKUP(A50,[1]Tableu_Data_Revize!$A$2:$N$107,9,FALSE)</f>
        <v>0</v>
      </c>
      <c r="S50" s="5">
        <f>VLOOKUP(A50,[1]Tableu_Data_Revize!$A$2:$N$107,10,FALSE)</f>
        <v>0</v>
      </c>
      <c r="T50" s="5" t="str">
        <f>VLOOKUP(A50,[1]Tableu_Data_Revize!$A$2:$N$107,11,FALSE)</f>
        <v>Ergun Bağcı, Fulya Bıçak MUŞTU,</v>
      </c>
      <c r="U50" s="5" t="str">
        <f>VLOOKUP(A50,[1]Tableu_Data_Revize!$A$2:$N$107,2,FALSE)</f>
        <v>Açık</v>
      </c>
    </row>
    <row r="51" spans="1:23" ht="17.5" customHeight="1" x14ac:dyDescent="0.35">
      <c r="A51" s="6">
        <v>1193598</v>
      </c>
      <c r="B51" s="6" t="s">
        <v>21</v>
      </c>
      <c r="C51" s="6" t="s">
        <v>187</v>
      </c>
      <c r="D51" s="6" t="s">
        <v>23</v>
      </c>
      <c r="E51" s="6" t="s">
        <v>24</v>
      </c>
      <c r="F51" s="6" t="s">
        <v>165</v>
      </c>
      <c r="G51" s="6" t="s">
        <v>47</v>
      </c>
      <c r="H51" s="7">
        <v>44677</v>
      </c>
      <c r="I51" s="7">
        <v>44691</v>
      </c>
      <c r="J51" s="6" t="s">
        <v>143</v>
      </c>
      <c r="K51" s="6">
        <v>2.5</v>
      </c>
      <c r="L51" s="6" t="s">
        <v>44</v>
      </c>
      <c r="M51" s="6" t="s">
        <v>166</v>
      </c>
      <c r="N51" s="6" t="s">
        <v>45</v>
      </c>
      <c r="O51" s="5" t="str">
        <f>VLOOKUP(A51,[1]Tableu_Data_Revize!$A$2:$N$107,6,FALSE)</f>
        <v>April 26, 2022</v>
      </c>
      <c r="P51" s="5" t="str">
        <f>VLOOKUP(A51,[1]Tableu_Data_Revize!$A$2:$N$107,7,FALSE)</f>
        <v>May 10, 2022</v>
      </c>
      <c r="Q51" s="5">
        <f>VLOOKUP(A51,[1]Tableu_Data_Revize!$A$2:$N$107,8,FALSE)</f>
        <v>14</v>
      </c>
      <c r="R51" s="5">
        <f>VLOOKUP(A51,[1]Tableu_Data_Revize!$A$2:$N$107,9,FALSE)</f>
        <v>0</v>
      </c>
      <c r="S51" s="5">
        <f>VLOOKUP(A51,[1]Tableu_Data_Revize!$A$2:$N$107,10,FALSE)</f>
        <v>0</v>
      </c>
      <c r="T51" s="5" t="str">
        <f>VLOOKUP(A51,[1]Tableu_Data_Revize!$A$2:$N$107,11,FALSE)</f>
        <v>Ergun Bağcı, Fulya Bıçak MUŞTU,</v>
      </c>
      <c r="U51" s="5" t="str">
        <f>VLOOKUP(A51,[1]Tableu_Data_Revize!$A$2:$N$107,2,FALSE)</f>
        <v>Kapalı</v>
      </c>
    </row>
    <row r="52" spans="1:23" ht="17.5" customHeight="1" x14ac:dyDescent="0.35">
      <c r="A52" s="6">
        <v>1193802</v>
      </c>
      <c r="B52" s="6" t="s">
        <v>21</v>
      </c>
      <c r="C52" s="6" t="s">
        <v>41</v>
      </c>
      <c r="D52" s="6" t="s">
        <v>23</v>
      </c>
      <c r="E52" s="6" t="s">
        <v>42</v>
      </c>
      <c r="F52" s="6" t="s">
        <v>43</v>
      </c>
      <c r="G52" s="6" t="s">
        <v>26</v>
      </c>
      <c r="H52" s="7">
        <v>44678</v>
      </c>
      <c r="I52" s="6"/>
      <c r="J52" s="6" t="s">
        <v>27</v>
      </c>
      <c r="K52" s="6">
        <v>11.5</v>
      </c>
      <c r="L52" s="6" t="s">
        <v>44</v>
      </c>
      <c r="M52" s="6" t="s">
        <v>39</v>
      </c>
      <c r="N52" s="6" t="s">
        <v>45</v>
      </c>
      <c r="O52" s="5" t="str">
        <f>VLOOKUP(A52,[1]Tableu_Data_Revize!$A$2:$N$107,6,FALSE)</f>
        <v>April 27, 2022</v>
      </c>
      <c r="P52" s="5">
        <f>VLOOKUP(A52,[1]Tableu_Data_Revize!$A$2:$N$107,7,FALSE)</f>
        <v>0</v>
      </c>
      <c r="Q52" s="5">
        <f>VLOOKUP(A52,[1]Tableu_Data_Revize!$A$2:$N$107,8,FALSE)</f>
        <v>121</v>
      </c>
      <c r="R52" s="5">
        <f>VLOOKUP(A52,[1]Tableu_Data_Revize!$A$2:$N$107,9,FALSE)</f>
        <v>0</v>
      </c>
      <c r="S52" s="5">
        <f>VLOOKUP(A52,[1]Tableu_Data_Revize!$A$2:$N$107,10,FALSE)</f>
        <v>0</v>
      </c>
      <c r="T52" s="5" t="str">
        <f>VLOOKUP(A52,[1]Tableu_Data_Revize!$A$2:$N$107,11,FALSE)</f>
        <v>Ergun Bağcı, Fulya Bıçak MUŞTU,</v>
      </c>
      <c r="U52" s="5" t="str">
        <f>VLOOKUP(A52,[1]Tableu_Data_Revize!$A$2:$N$107,2,FALSE)</f>
        <v>Açık</v>
      </c>
    </row>
    <row r="53" spans="1:23" ht="17.5" customHeight="1" x14ac:dyDescent="0.35">
      <c r="A53" s="6">
        <v>1194051</v>
      </c>
      <c r="B53" s="6" t="s">
        <v>21</v>
      </c>
      <c r="C53" s="6" t="s">
        <v>112</v>
      </c>
      <c r="D53" s="6" t="s">
        <v>23</v>
      </c>
      <c r="E53" s="6" t="s">
        <v>36</v>
      </c>
      <c r="F53" s="6" t="s">
        <v>43</v>
      </c>
      <c r="G53" s="6" t="s">
        <v>26</v>
      </c>
      <c r="H53" s="7">
        <v>44679</v>
      </c>
      <c r="I53" s="6"/>
      <c r="J53" s="6" t="s">
        <v>73</v>
      </c>
      <c r="K53" s="6">
        <v>13</v>
      </c>
      <c r="L53" s="6" t="s">
        <v>28</v>
      </c>
      <c r="M53" s="6" t="s">
        <v>113</v>
      </c>
      <c r="N53" s="6" t="s">
        <v>114</v>
      </c>
      <c r="O53" s="5" t="str">
        <f>VLOOKUP(A53,[1]Tableu_Data_Revize!$A$2:$N$107,6,FALSE)</f>
        <v>April 28, 2022</v>
      </c>
      <c r="P53" s="5">
        <f>VLOOKUP(A53,[1]Tableu_Data_Revize!$A$2:$N$107,7,FALSE)</f>
        <v>0</v>
      </c>
      <c r="Q53" s="5">
        <f>VLOOKUP(A53,[1]Tableu_Data_Revize!$A$2:$N$107,8,FALSE)</f>
        <v>120</v>
      </c>
      <c r="R53" s="5">
        <f>VLOOKUP(A53,[1]Tableu_Data_Revize!$A$2:$N$107,9,FALSE)</f>
        <v>0</v>
      </c>
      <c r="S53" s="5">
        <f>VLOOKUP(A53,[1]Tableu_Data_Revize!$A$2:$N$107,10,FALSE)</f>
        <v>0</v>
      </c>
      <c r="T53" s="5" t="str">
        <f>VLOOKUP(A53,[1]Tableu_Data_Revize!$A$2:$N$107,11,FALSE)</f>
        <v>Ergun Bağcı, Fulya Bıçak MUŞTU,</v>
      </c>
      <c r="U53" s="5" t="str">
        <f>VLOOKUP(A53,[1]Tableu_Data_Revize!$A$2:$N$107,2,FALSE)</f>
        <v>Açık</v>
      </c>
    </row>
    <row r="54" spans="1:23" ht="17.5" customHeight="1" x14ac:dyDescent="0.35">
      <c r="A54" s="6">
        <v>1194588</v>
      </c>
      <c r="B54" s="6" t="s">
        <v>21</v>
      </c>
      <c r="C54" s="6" t="s">
        <v>35</v>
      </c>
      <c r="D54" s="6" t="s">
        <v>23</v>
      </c>
      <c r="E54" s="6" t="s">
        <v>36</v>
      </c>
      <c r="F54" s="6" t="s">
        <v>37</v>
      </c>
      <c r="G54" s="6" t="s">
        <v>26</v>
      </c>
      <c r="H54" s="7">
        <v>44686</v>
      </c>
      <c r="I54" s="6"/>
      <c r="J54" s="6" t="s">
        <v>27</v>
      </c>
      <c r="K54" s="6"/>
      <c r="L54" s="6" t="s">
        <v>38</v>
      </c>
      <c r="M54" s="6" t="s">
        <v>39</v>
      </c>
      <c r="N54" s="6" t="s">
        <v>40</v>
      </c>
      <c r="O54" s="5" t="str">
        <f>VLOOKUP(A54,[1]Tableu_Data_Revize!$A$2:$N$107,6,FALSE)</f>
        <v>May 5, 2022</v>
      </c>
      <c r="P54" s="5">
        <f>VLOOKUP(A54,[1]Tableu_Data_Revize!$A$2:$N$107,7,FALSE)</f>
        <v>0</v>
      </c>
      <c r="Q54" s="5">
        <f>VLOOKUP(A54,[1]Tableu_Data_Revize!$A$2:$N$107,8,FALSE)</f>
        <v>113</v>
      </c>
      <c r="R54" s="5">
        <f>VLOOKUP(A54,[1]Tableu_Data_Revize!$A$2:$N$107,9,FALSE)</f>
        <v>0</v>
      </c>
      <c r="S54" s="5">
        <f>VLOOKUP(A54,[1]Tableu_Data_Revize!$A$2:$N$107,10,FALSE)</f>
        <v>0</v>
      </c>
      <c r="T54" s="5" t="str">
        <f>VLOOKUP(A54,[1]Tableu_Data_Revize!$A$2:$N$107,11,FALSE)</f>
        <v>Ergun Bağcı, Fulya Bıçak MUŞTU,</v>
      </c>
      <c r="U54" s="5" t="str">
        <f>VLOOKUP(A54,[1]Tableu_Data_Revize!$A$2:$N$107,2,FALSE)</f>
        <v>Açık</v>
      </c>
      <c r="W54" s="3" t="s">
        <v>18</v>
      </c>
    </row>
    <row r="55" spans="1:23" ht="17.5" customHeight="1" x14ac:dyDescent="0.35">
      <c r="A55" s="6">
        <v>1194634</v>
      </c>
      <c r="B55" s="6" t="s">
        <v>21</v>
      </c>
      <c r="C55" s="6" t="s">
        <v>111</v>
      </c>
      <c r="D55" s="6" t="s">
        <v>23</v>
      </c>
      <c r="E55" s="6" t="s">
        <v>36</v>
      </c>
      <c r="F55" s="6" t="s">
        <v>69</v>
      </c>
      <c r="G55" s="6" t="s">
        <v>47</v>
      </c>
      <c r="H55" s="7">
        <v>44687</v>
      </c>
      <c r="I55" s="7">
        <v>44694</v>
      </c>
      <c r="J55" s="6" t="s">
        <v>73</v>
      </c>
      <c r="K55" s="6">
        <v>4</v>
      </c>
      <c r="L55" s="6" t="s">
        <v>44</v>
      </c>
      <c r="M55" s="6" t="s">
        <v>50</v>
      </c>
      <c r="N55" s="6" t="s">
        <v>75</v>
      </c>
      <c r="O55" s="5" t="str">
        <f>VLOOKUP(A55,[1]Tableu_Data_Revize!$A$2:$N$107,6,FALSE)</f>
        <v>May 6, 2022</v>
      </c>
      <c r="P55" s="5" t="str">
        <f>VLOOKUP(A55,[1]Tableu_Data_Revize!$A$2:$N$107,7,FALSE)</f>
        <v>May 13, 2022</v>
      </c>
      <c r="Q55" s="5">
        <f>VLOOKUP(A55,[1]Tableu_Data_Revize!$A$2:$N$107,8,FALSE)</f>
        <v>7</v>
      </c>
      <c r="R55" s="5" t="str">
        <f>VLOOKUP(A55,[1]Tableu_Data_Revize!$A$2:$N$107,9,FALSE)</f>
        <v>İş birimi süreci Sap de yapma kararı almıştır.</v>
      </c>
      <c r="S55" s="5">
        <f>VLOOKUP(A55,[1]Tableu_Data_Revize!$A$2:$N$107,10,FALSE)</f>
        <v>0</v>
      </c>
      <c r="T55" s="5" t="str">
        <f>VLOOKUP(A55,[1]Tableu_Data_Revize!$A$2:$N$107,11,FALSE)</f>
        <v>Ergun Bağcı, Fulya Bıçak MUŞTU,</v>
      </c>
      <c r="U55" s="5" t="str">
        <f>VLOOKUP(A55,[1]Tableu_Data_Revize!$A$2:$N$107,2,FALSE)</f>
        <v>Kapalı</v>
      </c>
    </row>
    <row r="56" spans="1:23" ht="17.5" customHeight="1" x14ac:dyDescent="0.35">
      <c r="A56" s="6">
        <v>1196700</v>
      </c>
      <c r="B56" s="6" t="s">
        <v>31</v>
      </c>
      <c r="C56" s="6" t="s">
        <v>110</v>
      </c>
      <c r="D56" s="6" t="s">
        <v>23</v>
      </c>
      <c r="E56" s="6" t="s">
        <v>36</v>
      </c>
      <c r="F56" s="6" t="s">
        <v>43</v>
      </c>
      <c r="G56" s="6" t="s">
        <v>26</v>
      </c>
      <c r="H56" s="7">
        <v>44699</v>
      </c>
      <c r="I56" s="6"/>
      <c r="J56" s="6" t="s">
        <v>73</v>
      </c>
      <c r="K56" s="6"/>
      <c r="L56" s="6"/>
      <c r="M56" s="6"/>
      <c r="N56" s="6"/>
      <c r="O56" s="5" t="str">
        <f>VLOOKUP(A56,[1]Tableu_Data_Revize!$A$2:$N$107,6,FALSE)</f>
        <v>May 18, 2022</v>
      </c>
      <c r="P56" s="5">
        <f>VLOOKUP(A56,[1]Tableu_Data_Revize!$A$2:$N$107,7,FALSE)</f>
        <v>0</v>
      </c>
      <c r="Q56" s="5">
        <f>VLOOKUP(A56,[1]Tableu_Data_Revize!$A$2:$N$107,8,FALSE)</f>
        <v>100</v>
      </c>
      <c r="R56" s="5">
        <f>VLOOKUP(A56,[1]Tableu_Data_Revize!$A$2:$N$107,9,FALSE)</f>
        <v>0</v>
      </c>
      <c r="S56" s="5">
        <f>VLOOKUP(A56,[1]Tableu_Data_Revize!$A$2:$N$107,10,FALSE)</f>
        <v>0</v>
      </c>
      <c r="T56" s="5" t="str">
        <f>VLOOKUP(A56,[1]Tableu_Data_Revize!$A$2:$N$107,11,FALSE)</f>
        <v>Ergun Bağcı, Fulya Bıçak MUŞTU,</v>
      </c>
      <c r="U56" s="5" t="str">
        <f>VLOOKUP(A56,[1]Tableu_Data_Revize!$A$2:$N$107,2,FALSE)</f>
        <v>Açık</v>
      </c>
    </row>
    <row r="57" spans="1:23" ht="17.5" customHeight="1" x14ac:dyDescent="0.35">
      <c r="A57" s="6">
        <v>1197180</v>
      </c>
      <c r="B57" s="6" t="s">
        <v>21</v>
      </c>
      <c r="C57" s="6" t="s">
        <v>107</v>
      </c>
      <c r="D57" s="6" t="s">
        <v>23</v>
      </c>
      <c r="E57" s="6" t="s">
        <v>24</v>
      </c>
      <c r="F57" s="6" t="s">
        <v>67</v>
      </c>
      <c r="G57" s="6" t="s">
        <v>26</v>
      </c>
      <c r="H57" s="7">
        <v>44701</v>
      </c>
      <c r="I57" s="6"/>
      <c r="J57" s="6" t="s">
        <v>84</v>
      </c>
      <c r="K57" s="6">
        <v>18</v>
      </c>
      <c r="L57" s="6" t="s">
        <v>38</v>
      </c>
      <c r="M57" s="6" t="s">
        <v>108</v>
      </c>
      <c r="N57" s="6" t="s">
        <v>109</v>
      </c>
      <c r="O57" s="5" t="str">
        <f>VLOOKUP(A57,[1]Tableu_Data_Revize!$A$2:$N$107,6,FALSE)</f>
        <v>May 20, 2022</v>
      </c>
      <c r="P57" s="5">
        <f>VLOOKUP(A57,[1]Tableu_Data_Revize!$A$2:$N$107,7,FALSE)</f>
        <v>0</v>
      </c>
      <c r="Q57" s="5">
        <f>VLOOKUP(A57,[1]Tableu_Data_Revize!$A$2:$N$107,8,FALSE)</f>
        <v>98</v>
      </c>
      <c r="R57" s="5">
        <f>VLOOKUP(A57,[1]Tableu_Data_Revize!$A$2:$N$107,9,FALSE)</f>
        <v>0</v>
      </c>
      <c r="S57" s="5">
        <f>VLOOKUP(A57,[1]Tableu_Data_Revize!$A$2:$N$107,10,FALSE)</f>
        <v>0</v>
      </c>
      <c r="T57" s="5" t="str">
        <f>VLOOKUP(A57,[1]Tableu_Data_Revize!$A$2:$N$107,11,FALSE)</f>
        <v>Ergun Bağcı, Fulya Bıçak MUŞTU,</v>
      </c>
      <c r="U57" s="5" t="str">
        <f>VLOOKUP(A57,[1]Tableu_Data_Revize!$A$2:$N$107,2,FALSE)</f>
        <v>Açık</v>
      </c>
    </row>
    <row r="58" spans="1:23" ht="17.5" customHeight="1" x14ac:dyDescent="0.35">
      <c r="A58" s="6">
        <v>1198502</v>
      </c>
      <c r="B58" s="6" t="s">
        <v>21</v>
      </c>
      <c r="C58" s="6" t="s">
        <v>106</v>
      </c>
      <c r="D58" s="6" t="s">
        <v>23</v>
      </c>
      <c r="E58" s="6" t="s">
        <v>36</v>
      </c>
      <c r="F58" s="6" t="s">
        <v>72</v>
      </c>
      <c r="G58" s="6" t="s">
        <v>47</v>
      </c>
      <c r="H58" s="7">
        <v>44709</v>
      </c>
      <c r="I58" s="7">
        <v>44711</v>
      </c>
      <c r="J58" s="6" t="s">
        <v>73</v>
      </c>
      <c r="K58" s="6"/>
      <c r="L58" s="6" t="s">
        <v>38</v>
      </c>
      <c r="M58" s="6" t="s">
        <v>39</v>
      </c>
      <c r="N58" s="6" t="s">
        <v>45</v>
      </c>
      <c r="O58" s="5" t="str">
        <f>VLOOKUP(A58,[1]Tableu_Data_Revize!$A$2:$N$107,6,FALSE)</f>
        <v>May 28, 2022</v>
      </c>
      <c r="P58" s="5" t="str">
        <f>VLOOKUP(A58,[1]Tableu_Data_Revize!$A$2:$N$107,7,FALSE)</f>
        <v>May 30, 2022</v>
      </c>
      <c r="Q58" s="5">
        <f>VLOOKUP(A58,[1]Tableu_Data_Revize!$A$2:$N$107,8,FALSE)</f>
        <v>2</v>
      </c>
      <c r="R58" s="5">
        <f>VLOOKUP(A58,[1]Tableu_Data_Revize!$A$2:$N$107,9,FALSE)</f>
        <v>0</v>
      </c>
      <c r="S58" s="5">
        <f>VLOOKUP(A58,[1]Tableu_Data_Revize!$A$2:$N$107,10,FALSE)</f>
        <v>0</v>
      </c>
      <c r="T58" s="5" t="str">
        <f>VLOOKUP(A58,[1]Tableu_Data_Revize!$A$2:$N$107,11,FALSE)</f>
        <v>Ergun Bağcı, Fulya Bıçak MUŞTU,</v>
      </c>
      <c r="U58" s="5" t="str">
        <f>VLOOKUP(A58,[1]Tableu_Data_Revize!$A$2:$N$107,2,FALSE)</f>
        <v>Kapalı</v>
      </c>
    </row>
    <row r="59" spans="1:23" ht="17.5" customHeight="1" x14ac:dyDescent="0.35">
      <c r="A59" s="6">
        <v>1198740</v>
      </c>
      <c r="B59" s="6" t="s">
        <v>21</v>
      </c>
      <c r="C59" s="6" t="s">
        <v>104</v>
      </c>
      <c r="D59" s="6" t="s">
        <v>23</v>
      </c>
      <c r="E59" s="6" t="s">
        <v>36</v>
      </c>
      <c r="F59" s="6" t="s">
        <v>72</v>
      </c>
      <c r="G59" s="6" t="s">
        <v>47</v>
      </c>
      <c r="H59" s="7">
        <v>44711</v>
      </c>
      <c r="I59" s="7">
        <v>44762</v>
      </c>
      <c r="J59" s="6" t="s">
        <v>73</v>
      </c>
      <c r="K59" s="6">
        <v>2.75</v>
      </c>
      <c r="L59" s="6" t="s">
        <v>38</v>
      </c>
      <c r="M59" s="6" t="s">
        <v>39</v>
      </c>
      <c r="N59" s="6" t="s">
        <v>54</v>
      </c>
      <c r="O59" s="5" t="str">
        <f>VLOOKUP(A59,[1]Tableu_Data_Revize!$A$2:$N$107,6,FALSE)</f>
        <v>May 30, 2022</v>
      </c>
      <c r="P59" s="5" t="str">
        <f>VLOOKUP(A59,[1]Tableu_Data_Revize!$A$2:$N$107,7,FALSE)</f>
        <v>July 20, 2022</v>
      </c>
      <c r="Q59" s="5">
        <f>VLOOKUP(A59,[1]Tableu_Data_Revize!$A$2:$N$107,8,FALSE)</f>
        <v>51</v>
      </c>
      <c r="R59" s="5">
        <f>VLOOKUP(A59,[1]Tableu_Data_Revize!$A$2:$N$107,9,FALSE)</f>
        <v>0</v>
      </c>
      <c r="S59" s="5">
        <f>VLOOKUP(A59,[1]Tableu_Data_Revize!$A$2:$N$107,10,FALSE)</f>
        <v>0</v>
      </c>
      <c r="T59" s="5" t="str">
        <f>VLOOKUP(A59,[1]Tableu_Data_Revize!$A$2:$N$107,11,FALSE)</f>
        <v>Ergun Bağcı, Fulya Bıçak MUŞTU,</v>
      </c>
      <c r="U59" s="5" t="str">
        <f>VLOOKUP(A59,[1]Tableu_Data_Revize!$A$2:$N$107,2,FALSE)</f>
        <v>Kapalı</v>
      </c>
    </row>
    <row r="60" spans="1:23" ht="17.5" customHeight="1" x14ac:dyDescent="0.35">
      <c r="A60" s="6">
        <v>1198713</v>
      </c>
      <c r="B60" s="6" t="s">
        <v>21</v>
      </c>
      <c r="C60" s="6" t="s">
        <v>105</v>
      </c>
      <c r="D60" s="6" t="s">
        <v>23</v>
      </c>
      <c r="E60" s="6" t="s">
        <v>42</v>
      </c>
      <c r="F60" s="6" t="s">
        <v>43</v>
      </c>
      <c r="G60" s="6" t="s">
        <v>47</v>
      </c>
      <c r="H60" s="7">
        <v>44711</v>
      </c>
      <c r="I60" s="7">
        <v>44732</v>
      </c>
      <c r="J60" s="6" t="s">
        <v>73</v>
      </c>
      <c r="K60" s="6"/>
      <c r="L60" s="6" t="s">
        <v>38</v>
      </c>
      <c r="M60" s="6" t="s">
        <v>39</v>
      </c>
      <c r="N60" s="6" t="s">
        <v>54</v>
      </c>
      <c r="O60" s="5" t="str">
        <f>VLOOKUP(A60,[1]Tableu_Data_Revize!$A$2:$N$107,6,FALSE)</f>
        <v>May 30, 2022</v>
      </c>
      <c r="P60" s="5" t="str">
        <f>VLOOKUP(A60,[1]Tableu_Data_Revize!$A$2:$N$107,7,FALSE)</f>
        <v>June 20, 2022</v>
      </c>
      <c r="Q60" s="5">
        <f>VLOOKUP(A60,[1]Tableu_Data_Revize!$A$2:$N$107,8,FALSE)</f>
        <v>21</v>
      </c>
      <c r="R60" s="5" t="str">
        <f>VLOOKUP(A60,[1]Tableu_Data_Revize!$A$2:$N$107,9,FALSE)</f>
        <v>Aynı içerikle açılmış farklı talep mevcut.</v>
      </c>
      <c r="S60" s="5">
        <f>VLOOKUP(A60,[1]Tableu_Data_Revize!$A$2:$N$107,10,FALSE)</f>
        <v>0</v>
      </c>
      <c r="T60" s="5" t="str">
        <f>VLOOKUP(A60,[1]Tableu_Data_Revize!$A$2:$N$107,11,FALSE)</f>
        <v>Ergun Bağcı, Fulya Bıçak MUŞTU,</v>
      </c>
      <c r="U60" s="5" t="str">
        <f>VLOOKUP(A60,[1]Tableu_Data_Revize!$A$2:$N$107,2,FALSE)</f>
        <v>Kapalı</v>
      </c>
    </row>
    <row r="61" spans="1:23" ht="17.5" customHeight="1" x14ac:dyDescent="0.35">
      <c r="A61" s="6">
        <v>1199033</v>
      </c>
      <c r="B61" s="6" t="s">
        <v>21</v>
      </c>
      <c r="C61" s="6" t="s">
        <v>102</v>
      </c>
      <c r="D61" s="6" t="s">
        <v>23</v>
      </c>
      <c r="E61" s="6" t="s">
        <v>36</v>
      </c>
      <c r="F61" s="6" t="s">
        <v>37</v>
      </c>
      <c r="G61" s="6" t="s">
        <v>34</v>
      </c>
      <c r="H61" s="7">
        <v>44712</v>
      </c>
      <c r="I61" s="6"/>
      <c r="J61" s="6" t="s">
        <v>73</v>
      </c>
      <c r="K61" s="6"/>
      <c r="L61" s="6" t="s">
        <v>38</v>
      </c>
      <c r="M61" s="6" t="s">
        <v>39</v>
      </c>
      <c r="N61" s="6" t="s">
        <v>45</v>
      </c>
      <c r="O61" s="5" t="str">
        <f>VLOOKUP(A61,[1]Tableu_Data_Revize!$A$2:$N$107,6,FALSE)</f>
        <v>May 31, 2022</v>
      </c>
      <c r="P61" s="5">
        <f>VLOOKUP(A61,[1]Tableu_Data_Revize!$A$2:$N$107,7,FALSE)</f>
        <v>0</v>
      </c>
      <c r="Q61" s="5">
        <f>VLOOKUP(A61,[1]Tableu_Data_Revize!$A$2:$N$107,8,FALSE)</f>
        <v>87</v>
      </c>
      <c r="R61" s="5">
        <f>VLOOKUP(A61,[1]Tableu_Data_Revize!$A$2:$N$107,9,FALSE)</f>
        <v>0</v>
      </c>
      <c r="S61" s="5">
        <f>VLOOKUP(A61,[1]Tableu_Data_Revize!$A$2:$N$107,10,FALSE)</f>
        <v>0</v>
      </c>
      <c r="T61" s="5" t="str">
        <f>VLOOKUP(A61,[1]Tableu_Data_Revize!$A$2:$N$107,11,FALSE)</f>
        <v>Ergun Bağcı, Fulya Bıçak MUŞTU,</v>
      </c>
      <c r="U61" s="5" t="str">
        <f>VLOOKUP(A61,[1]Tableu_Data_Revize!$A$2:$N$107,2,FALSE)</f>
        <v>Açık</v>
      </c>
    </row>
    <row r="62" spans="1:23" ht="17.5" customHeight="1" x14ac:dyDescent="0.35">
      <c r="A62" s="6">
        <v>1198799</v>
      </c>
      <c r="B62" s="6" t="s">
        <v>21</v>
      </c>
      <c r="C62" s="6" t="s">
        <v>103</v>
      </c>
      <c r="D62" s="6" t="s">
        <v>23</v>
      </c>
      <c r="E62" s="6" t="s">
        <v>36</v>
      </c>
      <c r="F62" s="6" t="s">
        <v>69</v>
      </c>
      <c r="G62" s="6" t="s">
        <v>47</v>
      </c>
      <c r="H62" s="7">
        <v>44712</v>
      </c>
      <c r="I62" s="7">
        <v>44712</v>
      </c>
      <c r="J62" s="6" t="s">
        <v>73</v>
      </c>
      <c r="K62" s="6"/>
      <c r="L62" s="6" t="s">
        <v>28</v>
      </c>
      <c r="M62" s="6" t="s">
        <v>50</v>
      </c>
      <c r="N62" s="6" t="s">
        <v>75</v>
      </c>
      <c r="O62" s="5" t="str">
        <f>VLOOKUP(A62,[1]Tableu_Data_Revize!$A$2:$N$107,6,FALSE)</f>
        <v>May 31, 2022</v>
      </c>
      <c r="P62" s="5" t="str">
        <f>VLOOKUP(A62,[1]Tableu_Data_Revize!$A$2:$N$107,7,FALSE)</f>
        <v>May 31, 2022</v>
      </c>
      <c r="Q62" s="5">
        <f>VLOOKUP(A62,[1]Tableu_Data_Revize!$A$2:$N$107,8,FALSE)</f>
        <v>0</v>
      </c>
      <c r="R62" s="5">
        <f>VLOOKUP(A62,[1]Tableu_Data_Revize!$A$2:$N$107,9,FALSE)</f>
        <v>0</v>
      </c>
      <c r="S62" s="5">
        <f>VLOOKUP(A62,[1]Tableu_Data_Revize!$A$2:$N$107,10,FALSE)</f>
        <v>0</v>
      </c>
      <c r="T62" s="5" t="str">
        <f>VLOOKUP(A62,[1]Tableu_Data_Revize!$A$2:$N$107,11,FALSE)</f>
        <v>Ergun Bağcı, Fulya Bıçak MUŞTU,</v>
      </c>
      <c r="U62" s="5" t="str">
        <f>VLOOKUP(A62,[1]Tableu_Data_Revize!$A$2:$N$107,2,FALSE)</f>
        <v>Kapalı</v>
      </c>
    </row>
    <row r="63" spans="1:23" ht="17.5" customHeight="1" x14ac:dyDescent="0.35">
      <c r="A63" s="6">
        <v>1199057</v>
      </c>
      <c r="B63" s="6" t="s">
        <v>31</v>
      </c>
      <c r="C63" s="6" t="s">
        <v>184</v>
      </c>
      <c r="D63" s="6" t="s">
        <v>23</v>
      </c>
      <c r="E63" s="6" t="s">
        <v>36</v>
      </c>
      <c r="F63" s="6" t="s">
        <v>135</v>
      </c>
      <c r="G63" s="6" t="s">
        <v>47</v>
      </c>
      <c r="H63" s="7">
        <v>44712</v>
      </c>
      <c r="I63" s="7">
        <v>44716</v>
      </c>
      <c r="J63" s="6" t="s">
        <v>143</v>
      </c>
      <c r="K63" s="6"/>
      <c r="L63" s="6"/>
      <c r="M63" s="6"/>
      <c r="N63" s="6"/>
      <c r="O63" s="5" t="str">
        <f>VLOOKUP(A63,[1]Tableu_Data_Revize!$A$2:$N$107,6,FALSE)</f>
        <v>May 31, 2022</v>
      </c>
      <c r="P63" s="5" t="str">
        <f>VLOOKUP(A63,[1]Tableu_Data_Revize!$A$2:$N$107,7,FALSE)</f>
        <v>June 4, 2022</v>
      </c>
      <c r="Q63" s="5">
        <f>VLOOKUP(A63,[1]Tableu_Data_Revize!$A$2:$N$107,8,FALSE)</f>
        <v>4</v>
      </c>
      <c r="R63" s="5" t="str">
        <f>VLOOKUP(A63,[1]Tableu_Data_Revize!$A$2:$N$107,9,FALSE)</f>
        <v xml:space="preserve">şifre resetlenip iletilmiştir.
</v>
      </c>
      <c r="S63" s="5">
        <f>VLOOKUP(A63,[1]Tableu_Data_Revize!$A$2:$N$107,10,FALSE)</f>
        <v>0</v>
      </c>
      <c r="T63" s="5" t="str">
        <f>VLOOKUP(A63,[1]Tableu_Data_Revize!$A$2:$N$107,11,FALSE)</f>
        <v>Ergun Bağcı, Fulya Bıçak MUŞTU,</v>
      </c>
      <c r="U63" s="5" t="str">
        <f>VLOOKUP(A63,[1]Tableu_Data_Revize!$A$2:$N$107,2,FALSE)</f>
        <v>Kapalı</v>
      </c>
    </row>
    <row r="64" spans="1:23" ht="17.5" customHeight="1" x14ac:dyDescent="0.35">
      <c r="A64" s="6">
        <v>1198926</v>
      </c>
      <c r="B64" s="6" t="s">
        <v>31</v>
      </c>
      <c r="C64" s="6" t="s">
        <v>185</v>
      </c>
      <c r="D64" s="6" t="s">
        <v>23</v>
      </c>
      <c r="E64" s="6" t="s">
        <v>36</v>
      </c>
      <c r="F64" s="6" t="s">
        <v>135</v>
      </c>
      <c r="G64" s="6" t="s">
        <v>47</v>
      </c>
      <c r="H64" s="7">
        <v>44712</v>
      </c>
      <c r="I64" s="7">
        <v>44716</v>
      </c>
      <c r="J64" s="6" t="s">
        <v>143</v>
      </c>
      <c r="K64" s="6"/>
      <c r="L64" s="6"/>
      <c r="M64" s="6"/>
      <c r="N64" s="6"/>
      <c r="O64" s="5" t="str">
        <f>VLOOKUP(A64,[1]Tableu_Data_Revize!$A$2:$N$107,6,FALSE)</f>
        <v>May 31, 2022</v>
      </c>
      <c r="P64" s="5" t="str">
        <f>VLOOKUP(A64,[1]Tableu_Data_Revize!$A$2:$N$107,7,FALSE)</f>
        <v>June 4, 2022</v>
      </c>
      <c r="Q64" s="5">
        <f>VLOOKUP(A64,[1]Tableu_Data_Revize!$A$2:$N$107,8,FALSE)</f>
        <v>4</v>
      </c>
      <c r="R64" s="5" t="str">
        <f>VLOOKUP(A64,[1]Tableu_Data_Revize!$A$2:$N$107,9,FALSE)</f>
        <v>berhanso kullanıcısına dbowner yetkisi verildi.</v>
      </c>
      <c r="S64" s="5">
        <f>VLOOKUP(A64,[1]Tableu_Data_Revize!$A$2:$N$107,10,FALSE)</f>
        <v>0</v>
      </c>
      <c r="T64" s="5" t="str">
        <f>VLOOKUP(A64,[1]Tableu_Data_Revize!$A$2:$N$107,11,FALSE)</f>
        <v>Ergun Bağcı, Fulya Bıçak MUŞTU,</v>
      </c>
      <c r="U64" s="5" t="str">
        <f>VLOOKUP(A64,[1]Tableu_Data_Revize!$A$2:$N$107,2,FALSE)</f>
        <v>Kapalı</v>
      </c>
    </row>
    <row r="65" spans="1:23" ht="17.5" customHeight="1" x14ac:dyDescent="0.35">
      <c r="A65" s="6">
        <v>1198818</v>
      </c>
      <c r="B65" s="6" t="s">
        <v>21</v>
      </c>
      <c r="C65" s="6" t="s">
        <v>186</v>
      </c>
      <c r="D65" s="6" t="s">
        <v>23</v>
      </c>
      <c r="E65" s="6" t="s">
        <v>36</v>
      </c>
      <c r="F65" s="6" t="s">
        <v>135</v>
      </c>
      <c r="G65" s="6" t="s">
        <v>26</v>
      </c>
      <c r="H65" s="7">
        <v>44712</v>
      </c>
      <c r="I65" s="6"/>
      <c r="J65" s="6" t="s">
        <v>143</v>
      </c>
      <c r="K65" s="6">
        <v>8</v>
      </c>
      <c r="L65" s="6" t="s">
        <v>44</v>
      </c>
      <c r="M65" s="6" t="s">
        <v>155</v>
      </c>
      <c r="N65" s="6" t="s">
        <v>158</v>
      </c>
      <c r="O65" s="5" t="e">
        <f>VLOOKUP(A65,[1]Tableu_Data_Revize!$A$2:$N$107,6,FALSE)</f>
        <v>#N/A</v>
      </c>
      <c r="P65" s="5" t="e">
        <f>VLOOKUP(A65,[1]Tableu_Data_Revize!$A$2:$N$107,7,FALSE)</f>
        <v>#N/A</v>
      </c>
      <c r="Q65" s="5" t="e">
        <f>VLOOKUP(A65,[1]Tableu_Data_Revize!$A$2:$N$107,8,FALSE)</f>
        <v>#N/A</v>
      </c>
      <c r="R65" s="5" t="e">
        <f>VLOOKUP(A65,[1]Tableu_Data_Revize!$A$2:$N$107,9,FALSE)</f>
        <v>#N/A</v>
      </c>
      <c r="S65" s="5" t="e">
        <f>VLOOKUP(A65,[1]Tableu_Data_Revize!$A$2:$N$107,10,FALSE)</f>
        <v>#N/A</v>
      </c>
      <c r="T65" s="5" t="e">
        <f>VLOOKUP(A65,[1]Tableu_Data_Revize!$A$2:$N$107,11,FALSE)</f>
        <v>#N/A</v>
      </c>
      <c r="U65" s="5" t="e">
        <f>VLOOKUP(A65,[1]Tableu_Data_Revize!$A$2:$N$107,2,FALSE)</f>
        <v>#N/A</v>
      </c>
    </row>
    <row r="66" spans="1:23" ht="17.5" customHeight="1" x14ac:dyDescent="0.35">
      <c r="A66" s="6">
        <v>1199730</v>
      </c>
      <c r="B66" s="6" t="s">
        <v>21</v>
      </c>
      <c r="C66" s="6" t="s">
        <v>101</v>
      </c>
      <c r="D66" s="6" t="s">
        <v>23</v>
      </c>
      <c r="E66" s="6" t="s">
        <v>36</v>
      </c>
      <c r="F66" s="6" t="s">
        <v>37</v>
      </c>
      <c r="G66" s="6" t="s">
        <v>47</v>
      </c>
      <c r="H66" s="7">
        <v>44715</v>
      </c>
      <c r="I66" s="7">
        <v>44761</v>
      </c>
      <c r="J66" s="6" t="s">
        <v>73</v>
      </c>
      <c r="K66" s="6"/>
      <c r="L66" s="6" t="s">
        <v>38</v>
      </c>
      <c r="M66" s="6" t="s">
        <v>39</v>
      </c>
      <c r="N66" s="6" t="s">
        <v>54</v>
      </c>
      <c r="O66" s="5" t="str">
        <f>VLOOKUP(A66,[1]Tableu_Data_Revize!$A$2:$N$107,6,FALSE)</f>
        <v>June 3, 2022</v>
      </c>
      <c r="P66" s="5" t="str">
        <f>VLOOKUP(A66,[1]Tableu_Data_Revize!$A$2:$N$107,7,FALSE)</f>
        <v>July 19, 2022</v>
      </c>
      <c r="Q66" s="5">
        <f>VLOOKUP(A66,[1]Tableu_Data_Revize!$A$2:$N$107,8,FALSE)</f>
        <v>46</v>
      </c>
      <c r="R66" s="5" t="str">
        <f>VLOOKUP(A66,[1]Tableu_Data_Revize!$A$2:$N$107,9,FALSE)</f>
        <v>Smslerin test ortamından atıldığı tespit edilmiştir. Belirtilen sms kayıtları Cockpitte ZES EV IoT Platform Test Uygulaması altında yer almaktadır.</v>
      </c>
      <c r="S66" s="5">
        <f>VLOOKUP(A66,[1]Tableu_Data_Revize!$A$2:$N$107,10,FALSE)</f>
        <v>0</v>
      </c>
      <c r="T66" s="5" t="str">
        <f>VLOOKUP(A66,[1]Tableu_Data_Revize!$A$2:$N$107,11,FALSE)</f>
        <v>Ergun Bağcı, Fulya Bıçak MUŞTU,</v>
      </c>
      <c r="U66" s="5" t="str">
        <f>VLOOKUP(A66,[1]Tableu_Data_Revize!$A$2:$N$107,2,FALSE)</f>
        <v>Kapalı</v>
      </c>
    </row>
    <row r="67" spans="1:23" ht="17.5" customHeight="1" x14ac:dyDescent="0.35">
      <c r="A67" s="6">
        <v>1199933</v>
      </c>
      <c r="B67" s="6" t="s">
        <v>21</v>
      </c>
      <c r="C67" s="6" t="s">
        <v>100</v>
      </c>
      <c r="D67" s="6" t="s">
        <v>23</v>
      </c>
      <c r="E67" s="6" t="s">
        <v>36</v>
      </c>
      <c r="F67" s="6" t="s">
        <v>69</v>
      </c>
      <c r="G67" s="6" t="s">
        <v>47</v>
      </c>
      <c r="H67" s="7">
        <v>44718</v>
      </c>
      <c r="I67" s="7">
        <v>44718</v>
      </c>
      <c r="J67" s="6" t="s">
        <v>73</v>
      </c>
      <c r="K67" s="6"/>
      <c r="L67" s="6" t="s">
        <v>38</v>
      </c>
      <c r="M67" s="6" t="s">
        <v>50</v>
      </c>
      <c r="N67" s="6" t="s">
        <v>75</v>
      </c>
      <c r="O67" s="5" t="str">
        <f>VLOOKUP(A67,[1]Tableu_Data_Revize!$A$2:$N$107,6,FALSE)</f>
        <v>June 6, 2022</v>
      </c>
      <c r="P67" s="5" t="str">
        <f>VLOOKUP(A67,[1]Tableu_Data_Revize!$A$2:$N$107,7,FALSE)</f>
        <v>June 6, 2022</v>
      </c>
      <c r="Q67" s="5">
        <f>VLOOKUP(A67,[1]Tableu_Data_Revize!$A$2:$N$107,8,FALSE)</f>
        <v>0</v>
      </c>
      <c r="R67" s="5">
        <f>VLOOKUP(A67,[1]Tableu_Data_Revize!$A$2:$N$107,9,FALSE)</f>
        <v>0</v>
      </c>
      <c r="S67" s="5">
        <f>VLOOKUP(A67,[1]Tableu_Data_Revize!$A$2:$N$107,10,FALSE)</f>
        <v>0</v>
      </c>
      <c r="T67" s="5" t="str">
        <f>VLOOKUP(A67,[1]Tableu_Data_Revize!$A$2:$N$107,11,FALSE)</f>
        <v>Ergun Bağcı, Fulya Bıçak MUŞTU,</v>
      </c>
      <c r="U67" s="5" t="str">
        <f>VLOOKUP(A67,[1]Tableu_Data_Revize!$A$2:$N$107,2,FALSE)</f>
        <v>Kapalı</v>
      </c>
    </row>
    <row r="68" spans="1:23" ht="17.5" customHeight="1" x14ac:dyDescent="0.35">
      <c r="A68" s="6">
        <v>1200452</v>
      </c>
      <c r="B68" s="6" t="s">
        <v>31</v>
      </c>
      <c r="C68" s="6" t="s">
        <v>32</v>
      </c>
      <c r="D68" s="6" t="s">
        <v>23</v>
      </c>
      <c r="E68" s="6" t="s">
        <v>24</v>
      </c>
      <c r="F68" s="6" t="s">
        <v>33</v>
      </c>
      <c r="G68" s="6" t="s">
        <v>34</v>
      </c>
      <c r="H68" s="7">
        <v>44719</v>
      </c>
      <c r="I68" s="6"/>
      <c r="J68" s="6" t="s">
        <v>27</v>
      </c>
      <c r="K68" s="6"/>
      <c r="L68" s="6"/>
      <c r="M68" s="6"/>
      <c r="N68" s="6"/>
      <c r="O68" s="5" t="str">
        <f>VLOOKUP(A68,[1]Tableu_Data_Revize!$A$2:$N$107,6,FALSE)</f>
        <v>June 7, 2022</v>
      </c>
      <c r="P68" s="5">
        <f>VLOOKUP(A68,[1]Tableu_Data_Revize!$A$2:$N$107,7,FALSE)</f>
        <v>0</v>
      </c>
      <c r="Q68" s="5">
        <f>VLOOKUP(A68,[1]Tableu_Data_Revize!$A$2:$N$107,8,FALSE)</f>
        <v>80</v>
      </c>
      <c r="R68" s="5">
        <f>VLOOKUP(A68,[1]Tableu_Data_Revize!$A$2:$N$107,9,FALSE)</f>
        <v>0</v>
      </c>
      <c r="S68" s="5">
        <f>VLOOKUP(A68,[1]Tableu_Data_Revize!$A$2:$N$107,10,FALSE)</f>
        <v>0</v>
      </c>
      <c r="T68" s="5" t="str">
        <f>VLOOKUP(A68,[1]Tableu_Data_Revize!$A$2:$N$107,11,FALSE)</f>
        <v>Ergun Bağcı, Fulya Bıçak MUŞTU,</v>
      </c>
      <c r="U68" s="5" t="str">
        <f>VLOOKUP(A68,[1]Tableu_Data_Revize!$A$2:$N$107,2,FALSE)</f>
        <v>Açık</v>
      </c>
      <c r="W68" s="3" t="s">
        <v>17</v>
      </c>
    </row>
    <row r="69" spans="1:23" ht="17.5" customHeight="1" x14ac:dyDescent="0.35">
      <c r="A69" s="6">
        <v>1200453</v>
      </c>
      <c r="B69" s="6" t="s">
        <v>31</v>
      </c>
      <c r="C69" s="6" t="s">
        <v>99</v>
      </c>
      <c r="D69" s="6" t="s">
        <v>23</v>
      </c>
      <c r="E69" s="6" t="s">
        <v>24</v>
      </c>
      <c r="F69" s="6" t="s">
        <v>33</v>
      </c>
      <c r="G69" s="6" t="s">
        <v>47</v>
      </c>
      <c r="H69" s="7">
        <v>44719</v>
      </c>
      <c r="I69" s="7">
        <v>44732</v>
      </c>
      <c r="J69" s="6" t="s">
        <v>73</v>
      </c>
      <c r="K69" s="6"/>
      <c r="L69" s="6"/>
      <c r="M69" s="6"/>
      <c r="N69" s="6"/>
      <c r="O69" s="5" t="str">
        <f>VLOOKUP(A69,[1]Tableu_Data_Revize!$A$2:$N$107,6,FALSE)</f>
        <v>June 7, 2022</v>
      </c>
      <c r="P69" s="5" t="str">
        <f>VLOOKUP(A69,[1]Tableu_Data_Revize!$A$2:$N$107,7,FALSE)</f>
        <v>June 20, 2022</v>
      </c>
      <c r="Q69" s="5">
        <f>VLOOKUP(A69,[1]Tableu_Data_Revize!$A$2:$N$107,8,FALSE)</f>
        <v>13</v>
      </c>
      <c r="R69" s="5" t="str">
        <f>VLOOKUP(A69,[1]Tableu_Data_Revize!$A$2:$N$107,9,FALSE)</f>
        <v>Yetki verilmiştir.</v>
      </c>
      <c r="S69" s="5">
        <f>VLOOKUP(A69,[1]Tableu_Data_Revize!$A$2:$N$107,10,FALSE)</f>
        <v>0</v>
      </c>
      <c r="T69" s="5" t="str">
        <f>VLOOKUP(A69,[1]Tableu_Data_Revize!$A$2:$N$107,11,FALSE)</f>
        <v>Ergun Bağcı, Fulya Bıçak MUŞTU,</v>
      </c>
      <c r="U69" s="5" t="str">
        <f>VLOOKUP(A69,[1]Tableu_Data_Revize!$A$2:$N$107,2,FALSE)</f>
        <v>Kapalı</v>
      </c>
    </row>
    <row r="70" spans="1:23" ht="17.5" customHeight="1" x14ac:dyDescent="0.35">
      <c r="A70" s="6">
        <v>1200991</v>
      </c>
      <c r="B70" s="6" t="s">
        <v>21</v>
      </c>
      <c r="C70" s="6" t="s">
        <v>97</v>
      </c>
      <c r="D70" s="6" t="s">
        <v>23</v>
      </c>
      <c r="E70" s="6" t="s">
        <v>36</v>
      </c>
      <c r="F70" s="6" t="s">
        <v>72</v>
      </c>
      <c r="G70" s="6" t="s">
        <v>47</v>
      </c>
      <c r="H70" s="7">
        <v>44721</v>
      </c>
      <c r="I70" s="7">
        <v>44740</v>
      </c>
      <c r="J70" s="6" t="s">
        <v>73</v>
      </c>
      <c r="K70" s="6"/>
      <c r="L70" s="6" t="s">
        <v>44</v>
      </c>
      <c r="M70" s="6" t="s">
        <v>85</v>
      </c>
      <c r="N70" s="6" t="s">
        <v>98</v>
      </c>
      <c r="O70" s="5" t="str">
        <f>VLOOKUP(A70,[1]Tableu_Data_Revize!$A$2:$N$107,6,FALSE)</f>
        <v>June 9, 2022</v>
      </c>
      <c r="P70" s="5" t="str">
        <f>VLOOKUP(A70,[1]Tableu_Data_Revize!$A$2:$N$107,7,FALSE)</f>
        <v>June 28, 2022</v>
      </c>
      <c r="Q70" s="5">
        <f>VLOOKUP(A70,[1]Tableu_Data_Revize!$A$2:$N$107,8,FALSE)</f>
        <v>19</v>
      </c>
      <c r="R70" s="5" t="str">
        <f>VLOOKUP(A70,[1]Tableu_Data_Revize!$A$2:$N$107,9,FALSE)</f>
        <v>Talep Çözümlenmiştir.</v>
      </c>
      <c r="S70" s="5">
        <f>VLOOKUP(A70,[1]Tableu_Data_Revize!$A$2:$N$107,10,FALSE)</f>
        <v>0</v>
      </c>
      <c r="T70" s="5" t="str">
        <f>VLOOKUP(A70,[1]Tableu_Data_Revize!$A$2:$N$107,11,FALSE)</f>
        <v>Ergun Bağcı, Fulya Bıçak MUŞTU,</v>
      </c>
      <c r="U70" s="5" t="str">
        <f>VLOOKUP(A70,[1]Tableu_Data_Revize!$A$2:$N$107,2,FALSE)</f>
        <v>Kapalı</v>
      </c>
    </row>
    <row r="71" spans="1:23" ht="17.5" customHeight="1" x14ac:dyDescent="0.35">
      <c r="A71" s="6">
        <v>1200976</v>
      </c>
      <c r="B71" s="6" t="s">
        <v>21</v>
      </c>
      <c r="C71" s="6" t="s">
        <v>178</v>
      </c>
      <c r="D71" s="6" t="s">
        <v>23</v>
      </c>
      <c r="E71" s="6" t="s">
        <v>36</v>
      </c>
      <c r="F71" s="6" t="s">
        <v>135</v>
      </c>
      <c r="G71" s="6" t="s">
        <v>26</v>
      </c>
      <c r="H71" s="7">
        <v>44721</v>
      </c>
      <c r="I71" s="6"/>
      <c r="J71" s="6" t="s">
        <v>143</v>
      </c>
      <c r="K71" s="6">
        <v>6</v>
      </c>
      <c r="L71" s="6" t="s">
        <v>28</v>
      </c>
      <c r="M71" s="6" t="s">
        <v>155</v>
      </c>
      <c r="N71" s="6" t="s">
        <v>30</v>
      </c>
      <c r="O71" s="5" t="str">
        <f>VLOOKUP(A71,[1]Tableu_Data_Revize!$A$2:$N$107,6,FALSE)</f>
        <v>June 9, 2022</v>
      </c>
      <c r="P71" s="5">
        <f>VLOOKUP(A71,[1]Tableu_Data_Revize!$A$2:$N$107,7,FALSE)</f>
        <v>0</v>
      </c>
      <c r="Q71" s="5">
        <f>VLOOKUP(A71,[1]Tableu_Data_Revize!$A$2:$N$107,8,FALSE)</f>
        <v>78</v>
      </c>
      <c r="R71" s="5">
        <f>VLOOKUP(A71,[1]Tableu_Data_Revize!$A$2:$N$107,9,FALSE)</f>
        <v>0</v>
      </c>
      <c r="S71" s="5">
        <f>VLOOKUP(A71,[1]Tableu_Data_Revize!$A$2:$N$107,10,FALSE)</f>
        <v>0</v>
      </c>
      <c r="T71" s="5" t="str">
        <f>VLOOKUP(A71,[1]Tableu_Data_Revize!$A$2:$N$107,11,FALSE)</f>
        <v>Ergun Bağcı, Fulya Bıçak MUŞTU,</v>
      </c>
      <c r="U71" s="5" t="str">
        <f>VLOOKUP(A71,[1]Tableu_Data_Revize!$A$2:$N$107,2,FALSE)</f>
        <v>Açık</v>
      </c>
    </row>
    <row r="72" spans="1:23" ht="17.5" customHeight="1" x14ac:dyDescent="0.35">
      <c r="A72" s="6">
        <v>1200930</v>
      </c>
      <c r="B72" s="6" t="s">
        <v>21</v>
      </c>
      <c r="C72" s="6" t="s">
        <v>179</v>
      </c>
      <c r="D72" s="6" t="s">
        <v>23</v>
      </c>
      <c r="E72" s="6" t="s">
        <v>24</v>
      </c>
      <c r="F72" s="6" t="s">
        <v>165</v>
      </c>
      <c r="G72" s="6" t="s">
        <v>47</v>
      </c>
      <c r="H72" s="7">
        <v>44721</v>
      </c>
      <c r="I72" s="7">
        <v>44727</v>
      </c>
      <c r="J72" s="6" t="s">
        <v>180</v>
      </c>
      <c r="K72" s="6"/>
      <c r="L72" s="6" t="s">
        <v>44</v>
      </c>
      <c r="M72" s="6" t="s">
        <v>181</v>
      </c>
      <c r="N72" s="6" t="s">
        <v>182</v>
      </c>
      <c r="O72" s="5" t="str">
        <f>VLOOKUP(A72,[1]Tableu_Data_Revize!$A$2:$N$107,6,FALSE)</f>
        <v>June 9, 2022</v>
      </c>
      <c r="P72" s="5" t="str">
        <f>VLOOKUP(A72,[1]Tableu_Data_Revize!$A$2:$N$107,7,FALSE)</f>
        <v>June 15, 2022</v>
      </c>
      <c r="Q72" s="5">
        <f>VLOOKUP(A72,[1]Tableu_Data_Revize!$A$2:$N$107,8,FALSE)</f>
        <v>6</v>
      </c>
      <c r="R72" s="5" t="str">
        <f>VLOOKUP(A72,[1]Tableu_Data_Revize!$A$2:$N$107,9,FALSE)</f>
        <v xml:space="preserve">
Merhaba,
Değer listesine tanımlamalar yapılmıştır.
Ekran görüntüsünde ıd bilgileri yer almaktadır.
İyi çalışmalar,
</v>
      </c>
      <c r="S72" s="5">
        <f>VLOOKUP(A72,[1]Tableu_Data_Revize!$A$2:$N$107,10,FALSE)</f>
        <v>0</v>
      </c>
      <c r="T72" s="5" t="str">
        <f>VLOOKUP(A72,[1]Tableu_Data_Revize!$A$2:$N$107,11,FALSE)</f>
        <v>Ergun Bağcı, Fulya Bıçak MUŞTU,</v>
      </c>
      <c r="U72" s="5" t="str">
        <f>VLOOKUP(A72,[1]Tableu_Data_Revize!$A$2:$N$107,2,FALSE)</f>
        <v>Kapalı</v>
      </c>
    </row>
    <row r="73" spans="1:23" ht="17.5" customHeight="1" x14ac:dyDescent="0.35">
      <c r="A73" s="6">
        <v>1200825</v>
      </c>
      <c r="B73" s="6" t="s">
        <v>31</v>
      </c>
      <c r="C73" s="6" t="s">
        <v>183</v>
      </c>
      <c r="D73" s="6" t="s">
        <v>23</v>
      </c>
      <c r="E73" s="6" t="s">
        <v>36</v>
      </c>
      <c r="F73" s="6" t="s">
        <v>135</v>
      </c>
      <c r="G73" s="6" t="s">
        <v>47</v>
      </c>
      <c r="H73" s="7">
        <v>44721</v>
      </c>
      <c r="I73" s="7">
        <v>44728</v>
      </c>
      <c r="J73" s="6" t="s">
        <v>143</v>
      </c>
      <c r="K73" s="6"/>
      <c r="L73" s="6"/>
      <c r="M73" s="6"/>
      <c r="N73" s="6"/>
      <c r="O73" s="5" t="str">
        <f>VLOOKUP(A73,[1]Tableu_Data_Revize!$A$2:$N$107,6,FALSE)</f>
        <v>June 9, 2022</v>
      </c>
      <c r="P73" s="5" t="str">
        <f>VLOOKUP(A73,[1]Tableu_Data_Revize!$A$2:$N$107,7,FALSE)</f>
        <v>June 16, 2022</v>
      </c>
      <c r="Q73" s="5">
        <f>VLOOKUP(A73,[1]Tableu_Data_Revize!$A$2:$N$107,8,FALSE)</f>
        <v>7</v>
      </c>
      <c r="R73" s="5" t="str">
        <f>VLOOKUP(A73,[1]Tableu_Data_Revize!$A$2:$N$107,9,FALSE)</f>
        <v>t-systems'e yönlendirildi.</v>
      </c>
      <c r="S73" s="5">
        <f>VLOOKUP(A73,[1]Tableu_Data_Revize!$A$2:$N$107,10,FALSE)</f>
        <v>0</v>
      </c>
      <c r="T73" s="5" t="str">
        <f>VLOOKUP(A73,[1]Tableu_Data_Revize!$A$2:$N$107,11,FALSE)</f>
        <v>Ergun Bağcı, Fulya Bıçak MUŞTU,</v>
      </c>
      <c r="U73" s="5" t="str">
        <f>VLOOKUP(A73,[1]Tableu_Data_Revize!$A$2:$N$107,2,FALSE)</f>
        <v>Kapalı</v>
      </c>
    </row>
    <row r="74" spans="1:23" ht="17.5" customHeight="1" x14ac:dyDescent="0.35">
      <c r="A74" s="6">
        <v>1201282</v>
      </c>
      <c r="B74" s="6" t="s">
        <v>21</v>
      </c>
      <c r="C74" s="6" t="s">
        <v>96</v>
      </c>
      <c r="D74" s="6" t="s">
        <v>23</v>
      </c>
      <c r="E74" s="6" t="s">
        <v>36</v>
      </c>
      <c r="F74" s="6" t="s">
        <v>69</v>
      </c>
      <c r="G74" s="6" t="s">
        <v>47</v>
      </c>
      <c r="H74" s="7">
        <v>44725</v>
      </c>
      <c r="I74" s="7">
        <v>44739</v>
      </c>
      <c r="J74" s="6" t="s">
        <v>73</v>
      </c>
      <c r="K74" s="6">
        <v>1</v>
      </c>
      <c r="L74" s="6" t="s">
        <v>44</v>
      </c>
      <c r="M74" s="6" t="s">
        <v>50</v>
      </c>
      <c r="N74" s="6" t="s">
        <v>75</v>
      </c>
      <c r="O74" s="5" t="str">
        <f>VLOOKUP(A74,[1]Tableu_Data_Revize!$A$2:$N$107,6,FALSE)</f>
        <v>June 13, 2022</v>
      </c>
      <c r="P74" s="5" t="str">
        <f>VLOOKUP(A74,[1]Tableu_Data_Revize!$A$2:$N$107,7,FALSE)</f>
        <v>June 27, 2022</v>
      </c>
      <c r="Q74" s="5">
        <f>VLOOKUP(A74,[1]Tableu_Data_Revize!$A$2:$N$107,8,FALSE)</f>
        <v>14</v>
      </c>
      <c r="R74" s="5" t="str">
        <f>VLOOKUP(A74,[1]Tableu_Data_Revize!$A$2:$N$107,9,FALSE)</f>
        <v>Talep çözümlenmiştir.</v>
      </c>
      <c r="S74" s="5">
        <f>VLOOKUP(A74,[1]Tableu_Data_Revize!$A$2:$N$107,10,FALSE)</f>
        <v>0</v>
      </c>
      <c r="T74" s="5" t="str">
        <f>VLOOKUP(A74,[1]Tableu_Data_Revize!$A$2:$N$107,11,FALSE)</f>
        <v>Ergun Bağcı, Fulya Bıçak MUŞTU,</v>
      </c>
      <c r="U74" s="5" t="str">
        <f>VLOOKUP(A74,[1]Tableu_Data_Revize!$A$2:$N$107,2,FALSE)</f>
        <v>Kapalı</v>
      </c>
    </row>
    <row r="75" spans="1:23" ht="17.5" customHeight="1" x14ac:dyDescent="0.35">
      <c r="A75" s="6">
        <v>1201456</v>
      </c>
      <c r="B75" s="6" t="s">
        <v>31</v>
      </c>
      <c r="C75" s="6" t="s">
        <v>176</v>
      </c>
      <c r="D75" s="6" t="s">
        <v>23</v>
      </c>
      <c r="E75" s="6" t="s">
        <v>24</v>
      </c>
      <c r="F75" s="6" t="s">
        <v>165</v>
      </c>
      <c r="G75" s="6" t="s">
        <v>47</v>
      </c>
      <c r="H75" s="7">
        <v>44725</v>
      </c>
      <c r="I75" s="7">
        <v>44728</v>
      </c>
      <c r="J75" s="6" t="s">
        <v>143</v>
      </c>
      <c r="K75" s="6"/>
      <c r="L75" s="6" t="s">
        <v>44</v>
      </c>
      <c r="M75" s="6" t="s">
        <v>30</v>
      </c>
      <c r="N75" s="6" t="s">
        <v>30</v>
      </c>
      <c r="O75" s="5" t="str">
        <f>VLOOKUP(A75,[1]Tableu_Data_Revize!$A$2:$N$107,6,FALSE)</f>
        <v>June 13, 2022</v>
      </c>
      <c r="P75" s="5" t="str">
        <f>VLOOKUP(A75,[1]Tableu_Data_Revize!$A$2:$N$107,7,FALSE)</f>
        <v>June 16, 2022</v>
      </c>
      <c r="Q75" s="5">
        <f>VLOOKUP(A75,[1]Tableu_Data_Revize!$A$2:$N$107,8,FALSE)</f>
        <v>3</v>
      </c>
      <c r="R75" s="5" t="str">
        <f>VLOOKUP(A75,[1]Tableu_Data_Revize!$A$2:$N$107,9,FALSE)</f>
        <v>DNS kayıtları yapılmıştır.</v>
      </c>
      <c r="S75" s="5">
        <f>VLOOKUP(A75,[1]Tableu_Data_Revize!$A$2:$N$107,10,FALSE)</f>
        <v>0</v>
      </c>
      <c r="T75" s="5" t="str">
        <f>VLOOKUP(A75,[1]Tableu_Data_Revize!$A$2:$N$107,11,FALSE)</f>
        <v>Ergun Bağcı, Fulya Bıçak MUŞTU,</v>
      </c>
      <c r="U75" s="5" t="str">
        <f>VLOOKUP(A75,[1]Tableu_Data_Revize!$A$2:$N$107,2,FALSE)</f>
        <v>Kapalı</v>
      </c>
    </row>
    <row r="76" spans="1:23" ht="17.5" customHeight="1" x14ac:dyDescent="0.35">
      <c r="A76" s="6">
        <v>1201302</v>
      </c>
      <c r="B76" s="6" t="s">
        <v>31</v>
      </c>
      <c r="C76" s="6" t="s">
        <v>177</v>
      </c>
      <c r="D76" s="6" t="s">
        <v>23</v>
      </c>
      <c r="E76" s="6" t="s">
        <v>36</v>
      </c>
      <c r="F76" s="6" t="s">
        <v>135</v>
      </c>
      <c r="G76" s="6" t="s">
        <v>47</v>
      </c>
      <c r="H76" s="7">
        <v>44725</v>
      </c>
      <c r="I76" s="7">
        <v>44728</v>
      </c>
      <c r="J76" s="6" t="s">
        <v>143</v>
      </c>
      <c r="K76" s="6"/>
      <c r="L76" s="6"/>
      <c r="M76" s="6"/>
      <c r="N76" s="6"/>
      <c r="O76" s="5" t="str">
        <f>VLOOKUP(A76,[1]Tableu_Data_Revize!$A$2:$N$107,6,FALSE)</f>
        <v>June 13, 2022</v>
      </c>
      <c r="P76" s="5" t="str">
        <f>VLOOKUP(A76,[1]Tableu_Data_Revize!$A$2:$N$107,7,FALSE)</f>
        <v>June 16, 2022</v>
      </c>
      <c r="Q76" s="5">
        <f>VLOOKUP(A76,[1]Tableu_Data_Revize!$A$2:$N$107,8,FALSE)</f>
        <v>3</v>
      </c>
      <c r="R76" s="5" t="str">
        <f>VLOOKUP(A76,[1]Tableu_Data_Revize!$A$2:$N$107,9,FALSE)</f>
        <v xml:space="preserve">t-systems'e yönlendirildi.
</v>
      </c>
      <c r="S76" s="5">
        <f>VLOOKUP(A76,[1]Tableu_Data_Revize!$A$2:$N$107,10,FALSE)</f>
        <v>0</v>
      </c>
      <c r="T76" s="5" t="str">
        <f>VLOOKUP(A76,[1]Tableu_Data_Revize!$A$2:$N$107,11,FALSE)</f>
        <v>Ergun Bağcı, Fulya Bıçak MUŞTU,</v>
      </c>
      <c r="U76" s="5" t="str">
        <f>VLOOKUP(A76,[1]Tableu_Data_Revize!$A$2:$N$107,2,FALSE)</f>
        <v>Kapalı</v>
      </c>
    </row>
    <row r="77" spans="1:23" ht="17.5" customHeight="1" x14ac:dyDescent="0.35">
      <c r="A77" s="6">
        <v>1201587</v>
      </c>
      <c r="B77" s="6" t="s">
        <v>21</v>
      </c>
      <c r="C77" s="6" t="s">
        <v>94</v>
      </c>
      <c r="D77" s="6" t="s">
        <v>23</v>
      </c>
      <c r="E77" s="6" t="s">
        <v>95</v>
      </c>
      <c r="F77" s="6" t="s">
        <v>43</v>
      </c>
      <c r="G77" s="6" t="s">
        <v>47</v>
      </c>
      <c r="H77" s="7">
        <v>44726</v>
      </c>
      <c r="I77" s="7">
        <v>44767</v>
      </c>
      <c r="J77" s="6" t="s">
        <v>73</v>
      </c>
      <c r="K77" s="6">
        <v>84</v>
      </c>
      <c r="L77" s="6" t="s">
        <v>28</v>
      </c>
      <c r="M77" s="6" t="s">
        <v>50</v>
      </c>
      <c r="N77" s="6" t="s">
        <v>30</v>
      </c>
      <c r="O77" s="5" t="str">
        <f>VLOOKUP(A77,[1]Tableu_Data_Revize!$A$2:$N$107,6,FALSE)</f>
        <v>June 14, 2022</v>
      </c>
      <c r="P77" s="5" t="str">
        <f>VLOOKUP(A77,[1]Tableu_Data_Revize!$A$2:$N$107,7,FALSE)</f>
        <v>July 25, 2022</v>
      </c>
      <c r="Q77" s="5">
        <f>VLOOKUP(A77,[1]Tableu_Data_Revize!$A$2:$N$107,8,FALSE)</f>
        <v>41</v>
      </c>
      <c r="R77" s="5">
        <f>VLOOKUP(A77,[1]Tableu_Data_Revize!$A$2:$N$107,9,FALSE)</f>
        <v>0</v>
      </c>
      <c r="S77" s="5">
        <f>VLOOKUP(A77,[1]Tableu_Data_Revize!$A$2:$N$107,10,FALSE)</f>
        <v>0</v>
      </c>
      <c r="T77" s="5" t="str">
        <f>VLOOKUP(A77,[1]Tableu_Data_Revize!$A$2:$N$107,11,FALSE)</f>
        <v>Ergun Bağcı, Fulya Bıçak MUŞTU,</v>
      </c>
      <c r="U77" s="5" t="str">
        <f>VLOOKUP(A77,[1]Tableu_Data_Revize!$A$2:$N$107,2,FALSE)</f>
        <v>Kapalı</v>
      </c>
    </row>
    <row r="78" spans="1:23" ht="17.5" customHeight="1" x14ac:dyDescent="0.35">
      <c r="A78" s="6">
        <v>1201605</v>
      </c>
      <c r="B78" s="6" t="s">
        <v>31</v>
      </c>
      <c r="C78" s="6" t="s">
        <v>175</v>
      </c>
      <c r="D78" s="6" t="s">
        <v>23</v>
      </c>
      <c r="E78" s="6" t="s">
        <v>36</v>
      </c>
      <c r="F78" s="6" t="s">
        <v>135</v>
      </c>
      <c r="G78" s="6" t="s">
        <v>47</v>
      </c>
      <c r="H78" s="7">
        <v>44726</v>
      </c>
      <c r="I78" s="7">
        <v>44728</v>
      </c>
      <c r="J78" s="6" t="s">
        <v>143</v>
      </c>
      <c r="K78" s="6"/>
      <c r="L78" s="6"/>
      <c r="M78" s="6"/>
      <c r="N78" s="6"/>
      <c r="O78" s="5" t="str">
        <f>VLOOKUP(A78,[1]Tableu_Data_Revize!$A$2:$N$107,6,FALSE)</f>
        <v>June 14, 2022</v>
      </c>
      <c r="P78" s="5" t="str">
        <f>VLOOKUP(A78,[1]Tableu_Data_Revize!$A$2:$N$107,7,FALSE)</f>
        <v>June 16, 2022</v>
      </c>
      <c r="Q78" s="5">
        <f>VLOOKUP(A78,[1]Tableu_Data_Revize!$A$2:$N$107,8,FALSE)</f>
        <v>2</v>
      </c>
      <c r="R78" s="5" t="str">
        <f>VLOOKUP(A78,[1]Tableu_Data_Revize!$A$2:$N$107,9,FALSE)</f>
        <v>T-systems'e yönlendirildi</v>
      </c>
      <c r="S78" s="5">
        <f>VLOOKUP(A78,[1]Tableu_Data_Revize!$A$2:$N$107,10,FALSE)</f>
        <v>0</v>
      </c>
      <c r="T78" s="5" t="str">
        <f>VLOOKUP(A78,[1]Tableu_Data_Revize!$A$2:$N$107,11,FALSE)</f>
        <v>Ergun Bağcı, Fulya Bıçak MUŞTU,</v>
      </c>
      <c r="U78" s="5" t="str">
        <f>VLOOKUP(A78,[1]Tableu_Data_Revize!$A$2:$N$107,2,FALSE)</f>
        <v>Kapalı</v>
      </c>
    </row>
    <row r="79" spans="1:23" ht="17.5" customHeight="1" x14ac:dyDescent="0.35">
      <c r="A79" s="6">
        <v>1201875</v>
      </c>
      <c r="B79" s="6" t="s">
        <v>21</v>
      </c>
      <c r="C79" s="6" t="s">
        <v>90</v>
      </c>
      <c r="D79" s="6" t="s">
        <v>23</v>
      </c>
      <c r="E79" s="6" t="s">
        <v>36</v>
      </c>
      <c r="F79" s="6" t="s">
        <v>43</v>
      </c>
      <c r="G79" s="6" t="s">
        <v>26</v>
      </c>
      <c r="H79" s="7">
        <v>44727</v>
      </c>
      <c r="I79" s="6"/>
      <c r="J79" s="6" t="s">
        <v>91</v>
      </c>
      <c r="K79" s="6">
        <v>5</v>
      </c>
      <c r="L79" s="6" t="s">
        <v>28</v>
      </c>
      <c r="M79" s="6" t="s">
        <v>50</v>
      </c>
      <c r="N79" s="6" t="s">
        <v>30</v>
      </c>
      <c r="O79" s="5" t="str">
        <f>VLOOKUP(A79,[1]Tableu_Data_Revize!$A$2:$N$107,6,FALSE)</f>
        <v>June 15, 2022</v>
      </c>
      <c r="P79" s="5">
        <f>VLOOKUP(A79,[1]Tableu_Data_Revize!$A$2:$N$107,7,FALSE)</f>
        <v>0</v>
      </c>
      <c r="Q79" s="5">
        <f>VLOOKUP(A79,[1]Tableu_Data_Revize!$A$2:$N$107,8,FALSE)</f>
        <v>72</v>
      </c>
      <c r="R79" s="5">
        <f>VLOOKUP(A79,[1]Tableu_Data_Revize!$A$2:$N$107,9,FALSE)</f>
        <v>0</v>
      </c>
      <c r="S79" s="5">
        <f>VLOOKUP(A79,[1]Tableu_Data_Revize!$A$2:$N$107,10,FALSE)</f>
        <v>0</v>
      </c>
      <c r="T79" s="5" t="str">
        <f>VLOOKUP(A79,[1]Tableu_Data_Revize!$A$2:$N$107,11,FALSE)</f>
        <v>Ergun Bağcı, Fulya Bıçak MUŞTU,</v>
      </c>
      <c r="U79" s="5" t="str">
        <f>VLOOKUP(A79,[1]Tableu_Data_Revize!$A$2:$N$107,2,FALSE)</f>
        <v>Açık</v>
      </c>
    </row>
    <row r="80" spans="1:23" ht="17.5" customHeight="1" x14ac:dyDescent="0.35">
      <c r="A80" s="6">
        <v>1201756</v>
      </c>
      <c r="B80" s="6" t="s">
        <v>21</v>
      </c>
      <c r="C80" s="6" t="s">
        <v>92</v>
      </c>
      <c r="D80" s="6" t="s">
        <v>23</v>
      </c>
      <c r="E80" s="6" t="s">
        <v>36</v>
      </c>
      <c r="F80" s="6" t="s">
        <v>69</v>
      </c>
      <c r="G80" s="6" t="s">
        <v>47</v>
      </c>
      <c r="H80" s="7">
        <v>44727</v>
      </c>
      <c r="I80" s="7">
        <v>44777</v>
      </c>
      <c r="J80" s="6" t="s">
        <v>73</v>
      </c>
      <c r="K80" s="6">
        <v>27</v>
      </c>
      <c r="L80" s="6" t="s">
        <v>44</v>
      </c>
      <c r="M80" s="6" t="s">
        <v>50</v>
      </c>
      <c r="N80" s="6" t="s">
        <v>75</v>
      </c>
      <c r="O80" s="5" t="str">
        <f>VLOOKUP(A80,[1]Tableu_Data_Revize!$A$2:$N$107,6,FALSE)</f>
        <v>June 15, 2022</v>
      </c>
      <c r="P80" s="5" t="str">
        <f>VLOOKUP(A80,[1]Tableu_Data_Revize!$A$2:$N$107,7,FALSE)</f>
        <v>August 4, 2022</v>
      </c>
      <c r="Q80" s="5">
        <f>VLOOKUP(A80,[1]Tableu_Data_Revize!$A$2:$N$107,8,FALSE)</f>
        <v>50</v>
      </c>
      <c r="R80" s="5" t="str">
        <f>VLOOKUP(A80,[1]Tableu_Data_Revize!$A$2:$N$107,9,FALSE)</f>
        <v>Talep Çözümlenmiştir.</v>
      </c>
      <c r="S80" s="5">
        <f>VLOOKUP(A80,[1]Tableu_Data_Revize!$A$2:$N$107,10,FALSE)</f>
        <v>0</v>
      </c>
      <c r="T80" s="5" t="str">
        <f>VLOOKUP(A80,[1]Tableu_Data_Revize!$A$2:$N$107,11,FALSE)</f>
        <v>Ergun Bağcı, Fulya Bıçak MUŞTU,</v>
      </c>
      <c r="U80" s="5" t="str">
        <f>VLOOKUP(A80,[1]Tableu_Data_Revize!$A$2:$N$107,2,FALSE)</f>
        <v>Kapalı</v>
      </c>
    </row>
    <row r="81" spans="1:23" ht="17.5" customHeight="1" x14ac:dyDescent="0.35">
      <c r="A81" s="6">
        <v>1201755</v>
      </c>
      <c r="B81" s="6" t="s">
        <v>21</v>
      </c>
      <c r="C81" s="6" t="s">
        <v>93</v>
      </c>
      <c r="D81" s="6" t="s">
        <v>23</v>
      </c>
      <c r="E81" s="6" t="s">
        <v>36</v>
      </c>
      <c r="F81" s="6" t="s">
        <v>69</v>
      </c>
      <c r="G81" s="6" t="s">
        <v>47</v>
      </c>
      <c r="H81" s="7">
        <v>44727</v>
      </c>
      <c r="I81" s="7">
        <v>44777</v>
      </c>
      <c r="J81" s="6" t="s">
        <v>73</v>
      </c>
      <c r="K81" s="6">
        <v>14.5</v>
      </c>
      <c r="L81" s="6" t="s">
        <v>44</v>
      </c>
      <c r="M81" s="6" t="s">
        <v>50</v>
      </c>
      <c r="N81" s="6" t="s">
        <v>75</v>
      </c>
      <c r="O81" s="5" t="str">
        <f>VLOOKUP(A81,[1]Tableu_Data_Revize!$A$2:$N$107,6,FALSE)</f>
        <v>June 15, 2022</v>
      </c>
      <c r="P81" s="5" t="str">
        <f>VLOOKUP(A81,[1]Tableu_Data_Revize!$A$2:$N$107,7,FALSE)</f>
        <v>August 4, 2022</v>
      </c>
      <c r="Q81" s="5">
        <f>VLOOKUP(A81,[1]Tableu_Data_Revize!$A$2:$N$107,8,FALSE)</f>
        <v>50</v>
      </c>
      <c r="R81" s="5" t="str">
        <f>VLOOKUP(A81,[1]Tableu_Data_Revize!$A$2:$N$107,9,FALSE)</f>
        <v>Talep Çözümlenmiştir.</v>
      </c>
      <c r="S81" s="5">
        <f>VLOOKUP(A81,[1]Tableu_Data_Revize!$A$2:$N$107,10,FALSE)</f>
        <v>0</v>
      </c>
      <c r="T81" s="5" t="str">
        <f>VLOOKUP(A81,[1]Tableu_Data_Revize!$A$2:$N$107,11,FALSE)</f>
        <v>Ergun Bağcı, Fulya Bıçak MUŞTU,</v>
      </c>
      <c r="U81" s="5" t="str">
        <f>VLOOKUP(A81,[1]Tableu_Data_Revize!$A$2:$N$107,2,FALSE)</f>
        <v>Kapalı</v>
      </c>
    </row>
    <row r="82" spans="1:23" ht="17.5" customHeight="1" x14ac:dyDescent="0.35">
      <c r="A82" s="6">
        <v>1201947</v>
      </c>
      <c r="B82" s="6" t="s">
        <v>21</v>
      </c>
      <c r="C82" s="6" t="s">
        <v>22</v>
      </c>
      <c r="D82" s="6" t="s">
        <v>23</v>
      </c>
      <c r="E82" s="6" t="s">
        <v>24</v>
      </c>
      <c r="F82" s="6" t="s">
        <v>25</v>
      </c>
      <c r="G82" s="6" t="s">
        <v>26</v>
      </c>
      <c r="H82" s="7">
        <v>44728</v>
      </c>
      <c r="I82" s="6"/>
      <c r="J82" s="6" t="s">
        <v>27</v>
      </c>
      <c r="K82" s="6"/>
      <c r="L82" s="6" t="s">
        <v>28</v>
      </c>
      <c r="M82" s="6" t="s">
        <v>29</v>
      </c>
      <c r="N82" s="6" t="s">
        <v>30</v>
      </c>
      <c r="O82" s="5" t="str">
        <f>VLOOKUP(A82,[1]Tableu_Data_Revize!$A$2:$N$107,6,FALSE)</f>
        <v>June 16, 2022</v>
      </c>
      <c r="P82" s="5">
        <f>VLOOKUP(A82,[1]Tableu_Data_Revize!$A$2:$N$107,7,FALSE)</f>
        <v>0</v>
      </c>
      <c r="Q82" s="5">
        <f>VLOOKUP(A82,[1]Tableu_Data_Revize!$A$2:$N$107,8,FALSE)</f>
        <v>71</v>
      </c>
      <c r="R82" s="5">
        <f>VLOOKUP(A82,[1]Tableu_Data_Revize!$A$2:$N$107,9,FALSE)</f>
        <v>0</v>
      </c>
      <c r="S82" s="5">
        <f>VLOOKUP(A82,[1]Tableu_Data_Revize!$A$2:$N$107,10,FALSE)</f>
        <v>0</v>
      </c>
      <c r="T82" s="5" t="str">
        <f>VLOOKUP(A82,[1]Tableu_Data_Revize!$A$2:$N$107,11,FALSE)</f>
        <v>Ergun Bağcı, Fulya Bıçak MUŞTU,</v>
      </c>
      <c r="U82" s="5" t="str">
        <f>VLOOKUP(A82,[1]Tableu_Data_Revize!$A$2:$N$107,2,FALSE)</f>
        <v>Açık</v>
      </c>
      <c r="W82" s="3" t="s">
        <v>15</v>
      </c>
    </row>
    <row r="83" spans="1:23" ht="17.5" customHeight="1" x14ac:dyDescent="0.35">
      <c r="A83" s="6">
        <v>1202240</v>
      </c>
      <c r="B83" s="6" t="s">
        <v>21</v>
      </c>
      <c r="C83" s="6" t="s">
        <v>87</v>
      </c>
      <c r="D83" s="6" t="s">
        <v>23</v>
      </c>
      <c r="E83" s="6" t="s">
        <v>88</v>
      </c>
      <c r="F83" s="6" t="s">
        <v>89</v>
      </c>
      <c r="G83" s="6" t="s">
        <v>47</v>
      </c>
      <c r="H83" s="7">
        <v>44729</v>
      </c>
      <c r="I83" s="7">
        <v>44739</v>
      </c>
      <c r="J83" s="6" t="s">
        <v>73</v>
      </c>
      <c r="K83" s="6"/>
      <c r="L83" s="6" t="s">
        <v>38</v>
      </c>
      <c r="M83" s="6" t="s">
        <v>50</v>
      </c>
      <c r="N83" s="6" t="s">
        <v>75</v>
      </c>
      <c r="O83" s="5" t="str">
        <f>VLOOKUP(A83,[1]Tableu_Data_Revize!$A$2:$N$107,6,FALSE)</f>
        <v>June 17, 2022</v>
      </c>
      <c r="P83" s="5" t="str">
        <f>VLOOKUP(A83,[1]Tableu_Data_Revize!$A$2:$N$107,7,FALSE)</f>
        <v>June 27, 2022</v>
      </c>
      <c r="Q83" s="5">
        <f>VLOOKUP(A83,[1]Tableu_Data_Revize!$A$2:$N$107,8,FALSE)</f>
        <v>10</v>
      </c>
      <c r="R83" s="5" t="str">
        <f>VLOOKUP(A83,[1]Tableu_Data_Revize!$A$2:$N$107,9,FALSE)</f>
        <v>Talep çözümlenmiştir.</v>
      </c>
      <c r="S83" s="5">
        <f>VLOOKUP(A83,[1]Tableu_Data_Revize!$A$2:$N$107,10,FALSE)</f>
        <v>0</v>
      </c>
      <c r="T83" s="5" t="str">
        <f>VLOOKUP(A83,[1]Tableu_Data_Revize!$A$2:$N$107,11,FALSE)</f>
        <v>Ergun Bağcı, Fulya Bıçak MUŞTU,</v>
      </c>
      <c r="U83" s="5" t="str">
        <f>VLOOKUP(A83,[1]Tableu_Data_Revize!$A$2:$N$107,2,FALSE)</f>
        <v>Kapalı</v>
      </c>
    </row>
    <row r="84" spans="1:23" ht="17.5" customHeight="1" x14ac:dyDescent="0.35">
      <c r="A84" s="6">
        <v>1202263</v>
      </c>
      <c r="B84" s="6" t="s">
        <v>31</v>
      </c>
      <c r="C84" s="6" t="s">
        <v>174</v>
      </c>
      <c r="D84" s="6" t="s">
        <v>23</v>
      </c>
      <c r="E84" s="6" t="s">
        <v>36</v>
      </c>
      <c r="F84" s="6" t="s">
        <v>135</v>
      </c>
      <c r="G84" s="6" t="s">
        <v>47</v>
      </c>
      <c r="H84" s="7">
        <v>44729</v>
      </c>
      <c r="I84" s="7">
        <v>44730</v>
      </c>
      <c r="J84" s="6" t="s">
        <v>143</v>
      </c>
      <c r="K84" s="6"/>
      <c r="L84" s="6"/>
      <c r="M84" s="6"/>
      <c r="N84" s="6"/>
      <c r="O84" s="5" t="str">
        <f>VLOOKUP(A84,[1]Tableu_Data_Revize!$A$2:$N$107,6,FALSE)</f>
        <v>June 17, 2022</v>
      </c>
      <c r="P84" s="5" t="str">
        <f>VLOOKUP(A84,[1]Tableu_Data_Revize!$A$2:$N$107,7,FALSE)</f>
        <v>June 18, 2022</v>
      </c>
      <c r="Q84" s="5">
        <f>VLOOKUP(A84,[1]Tableu_Data_Revize!$A$2:$N$107,8,FALSE)</f>
        <v>1</v>
      </c>
      <c r="R84" s="5" t="str">
        <f>VLOOKUP(A84,[1]Tableu_Data_Revize!$A$2:$N$107,9,FALSE)</f>
        <v xml:space="preserve">t-systems'e yönlendirildi.
</v>
      </c>
      <c r="S84" s="5">
        <f>VLOOKUP(A84,[1]Tableu_Data_Revize!$A$2:$N$107,10,FALSE)</f>
        <v>0</v>
      </c>
      <c r="T84" s="5" t="str">
        <f>VLOOKUP(A84,[1]Tableu_Data_Revize!$A$2:$N$107,11,FALSE)</f>
        <v>Ergun Bağcı, Fulya Bıçak MUŞTU,</v>
      </c>
      <c r="U84" s="5" t="str">
        <f>VLOOKUP(A84,[1]Tableu_Data_Revize!$A$2:$N$107,2,FALSE)</f>
        <v>Kapalı</v>
      </c>
    </row>
    <row r="85" spans="1:23" ht="17.5" customHeight="1" x14ac:dyDescent="0.35">
      <c r="A85" s="6">
        <v>1202386</v>
      </c>
      <c r="B85" s="6" t="s">
        <v>31</v>
      </c>
      <c r="C85" s="6" t="s">
        <v>173</v>
      </c>
      <c r="D85" s="6" t="s">
        <v>23</v>
      </c>
      <c r="E85" s="6" t="s">
        <v>24</v>
      </c>
      <c r="F85" s="6" t="s">
        <v>165</v>
      </c>
      <c r="G85" s="6" t="s">
        <v>47</v>
      </c>
      <c r="H85" s="7">
        <v>44732</v>
      </c>
      <c r="I85" s="7">
        <v>44733</v>
      </c>
      <c r="J85" s="6" t="s">
        <v>143</v>
      </c>
      <c r="K85" s="6"/>
      <c r="L85" s="6"/>
      <c r="M85" s="6"/>
      <c r="N85" s="6"/>
      <c r="O85" s="5" t="str">
        <f>VLOOKUP(A85,[1]Tableu_Data_Revize!$A$2:$N$107,6,FALSE)</f>
        <v>June 20, 2022</v>
      </c>
      <c r="P85" s="5" t="str">
        <f>VLOOKUP(A85,[1]Tableu_Data_Revize!$A$2:$N$107,7,FALSE)</f>
        <v>June 21, 2022</v>
      </c>
      <c r="Q85" s="5">
        <f>VLOOKUP(A85,[1]Tableu_Data_Revize!$A$2:$N$107,8,FALSE)</f>
        <v>1</v>
      </c>
      <c r="R85" s="5" t="str">
        <f>VLOOKUP(A85,[1]Tableu_Data_Revize!$A$2:$N$107,9,FALSE)</f>
        <v>Kullanıcı tanımlanmıştır</v>
      </c>
      <c r="S85" s="5">
        <f>VLOOKUP(A85,[1]Tableu_Data_Revize!$A$2:$N$107,10,FALSE)</f>
        <v>0</v>
      </c>
      <c r="T85" s="5" t="str">
        <f>VLOOKUP(A85,[1]Tableu_Data_Revize!$A$2:$N$107,11,FALSE)</f>
        <v>Ergun Bağcı, Fulya Bıçak MUŞTU,</v>
      </c>
      <c r="U85" s="5" t="str">
        <f>VLOOKUP(A85,[1]Tableu_Data_Revize!$A$2:$N$107,2,FALSE)</f>
        <v>Kapalı</v>
      </c>
    </row>
    <row r="86" spans="1:23" ht="17.5" customHeight="1" x14ac:dyDescent="0.35">
      <c r="A86" s="6">
        <v>1202711</v>
      </c>
      <c r="B86" s="6" t="s">
        <v>31</v>
      </c>
      <c r="C86" s="6" t="s">
        <v>171</v>
      </c>
      <c r="D86" s="6" t="s">
        <v>23</v>
      </c>
      <c r="E86" s="6" t="s">
        <v>36</v>
      </c>
      <c r="F86" s="6" t="s">
        <v>135</v>
      </c>
      <c r="G86" s="6" t="s">
        <v>47</v>
      </c>
      <c r="H86" s="7">
        <v>44733</v>
      </c>
      <c r="I86" s="7">
        <v>44733</v>
      </c>
      <c r="J86" s="6" t="s">
        <v>143</v>
      </c>
      <c r="K86" s="6">
        <v>1.5</v>
      </c>
      <c r="L86" s="6"/>
      <c r="M86" s="6"/>
      <c r="N86" s="6"/>
      <c r="O86" s="5" t="str">
        <f>VLOOKUP(A86,[1]Tableu_Data_Revize!$A$2:$N$107,6,FALSE)</f>
        <v>June 21, 2022</v>
      </c>
      <c r="P86" s="5" t="str">
        <f>VLOOKUP(A86,[1]Tableu_Data_Revize!$A$2:$N$107,7,FALSE)</f>
        <v>June 21, 2022</v>
      </c>
      <c r="Q86" s="5">
        <f>VLOOKUP(A86,[1]Tableu_Data_Revize!$A$2:$N$107,8,FALSE)</f>
        <v>0</v>
      </c>
      <c r="R86" s="5">
        <f>VLOOKUP(A86,[1]Tableu_Data_Revize!$A$2:$N$107,9,FALSE)</f>
        <v>0</v>
      </c>
      <c r="S86" s="5">
        <f>VLOOKUP(A86,[1]Tableu_Data_Revize!$A$2:$N$107,10,FALSE)</f>
        <v>0</v>
      </c>
      <c r="T86" s="5" t="str">
        <f>VLOOKUP(A86,[1]Tableu_Data_Revize!$A$2:$N$107,11,FALSE)</f>
        <v>Ergun Bağcı, Fulya Bıçak MUŞTU,</v>
      </c>
      <c r="U86" s="5" t="str">
        <f>VLOOKUP(A86,[1]Tableu_Data_Revize!$A$2:$N$107,2,FALSE)</f>
        <v>Kapalı</v>
      </c>
    </row>
    <row r="87" spans="1:23" ht="17.5" customHeight="1" x14ac:dyDescent="0.35">
      <c r="A87" s="6">
        <v>1202692</v>
      </c>
      <c r="B87" s="6" t="s">
        <v>31</v>
      </c>
      <c r="C87" s="6" t="s">
        <v>172</v>
      </c>
      <c r="D87" s="6" t="s">
        <v>23</v>
      </c>
      <c r="E87" s="6" t="s">
        <v>36</v>
      </c>
      <c r="F87" s="6" t="s">
        <v>135</v>
      </c>
      <c r="G87" s="6" t="s">
        <v>47</v>
      </c>
      <c r="H87" s="7">
        <v>44733</v>
      </c>
      <c r="I87" s="7">
        <v>44747</v>
      </c>
      <c r="J87" s="6" t="s">
        <v>143</v>
      </c>
      <c r="K87" s="6"/>
      <c r="L87" s="6"/>
      <c r="M87" s="6"/>
      <c r="N87" s="6"/>
      <c r="O87" s="5" t="str">
        <f>VLOOKUP(A87,[1]Tableu_Data_Revize!$A$2:$N$107,6,FALSE)</f>
        <v>June 21, 2022</v>
      </c>
      <c r="P87" s="5" t="str">
        <f>VLOOKUP(A87,[1]Tableu_Data_Revize!$A$2:$N$107,7,FALSE)</f>
        <v>July 5, 2022</v>
      </c>
      <c r="Q87" s="5">
        <f>VLOOKUP(A87,[1]Tableu_Data_Revize!$A$2:$N$107,8,FALSE)</f>
        <v>14</v>
      </c>
      <c r="R87" s="5" t="str">
        <f>VLOOKUP(A87,[1]Tableu_Data_Revize!$A$2:$N$107,9,FALSE)</f>
        <v>Geri dönüş olmadığı için kayıt sonlanmıştır .</v>
      </c>
      <c r="S87" s="5">
        <f>VLOOKUP(A87,[1]Tableu_Data_Revize!$A$2:$N$107,10,FALSE)</f>
        <v>0</v>
      </c>
      <c r="T87" s="5" t="str">
        <f>VLOOKUP(A87,[1]Tableu_Data_Revize!$A$2:$N$107,11,FALSE)</f>
        <v>Ergun Bağcı, Fulya Bıçak MUŞTU,</v>
      </c>
      <c r="U87" s="5" t="str">
        <f>VLOOKUP(A87,[1]Tableu_Data_Revize!$A$2:$N$107,2,FALSE)</f>
        <v>Kapalı</v>
      </c>
    </row>
    <row r="88" spans="1:23" ht="17.5" customHeight="1" x14ac:dyDescent="0.35">
      <c r="A88" s="6">
        <v>1203266</v>
      </c>
      <c r="B88" s="6" t="s">
        <v>31</v>
      </c>
      <c r="C88" s="6" t="s">
        <v>167</v>
      </c>
      <c r="D88" s="6" t="s">
        <v>23</v>
      </c>
      <c r="E88" s="6" t="s">
        <v>36</v>
      </c>
      <c r="F88" s="6" t="s">
        <v>135</v>
      </c>
      <c r="G88" s="6" t="s">
        <v>47</v>
      </c>
      <c r="H88" s="7">
        <v>44735</v>
      </c>
      <c r="I88" s="7">
        <v>44739</v>
      </c>
      <c r="J88" s="6" t="s">
        <v>143</v>
      </c>
      <c r="K88" s="6"/>
      <c r="L88" s="6"/>
      <c r="M88" s="6"/>
      <c r="N88" s="6"/>
      <c r="O88" s="5" t="str">
        <f>VLOOKUP(A88,[1]Tableu_Data_Revize!$A$2:$N$107,6,FALSE)</f>
        <v>June 23, 2022</v>
      </c>
      <c r="P88" s="5" t="str">
        <f>VLOOKUP(A88,[1]Tableu_Data_Revize!$A$2:$N$107,7,FALSE)</f>
        <v>June 27, 2022</v>
      </c>
      <c r="Q88" s="5">
        <f>VLOOKUP(A88,[1]Tableu_Data_Revize!$A$2:$N$107,8,FALSE)</f>
        <v>4</v>
      </c>
      <c r="R88" s="5" t="str">
        <f>VLOOKUP(A88,[1]Tableu_Data_Revize!$A$2:$N$107,9,FALSE)</f>
        <v xml:space="preserve">t-systeme yönlendirildi.
</v>
      </c>
      <c r="S88" s="5">
        <f>VLOOKUP(A88,[1]Tableu_Data_Revize!$A$2:$N$107,10,FALSE)</f>
        <v>0</v>
      </c>
      <c r="T88" s="5" t="str">
        <f>VLOOKUP(A88,[1]Tableu_Data_Revize!$A$2:$N$107,11,FALSE)</f>
        <v>Ergun Bağcı, Fulya Bıçak MUŞTU,</v>
      </c>
      <c r="U88" s="5" t="str">
        <f>VLOOKUP(A88,[1]Tableu_Data_Revize!$A$2:$N$107,2,FALSE)</f>
        <v>Kapalı</v>
      </c>
    </row>
    <row r="89" spans="1:23" ht="17.5" customHeight="1" x14ac:dyDescent="0.35">
      <c r="A89" s="6">
        <v>1203229</v>
      </c>
      <c r="B89" s="6" t="s">
        <v>21</v>
      </c>
      <c r="C89" s="6" t="s">
        <v>168</v>
      </c>
      <c r="D89" s="6" t="s">
        <v>23</v>
      </c>
      <c r="E89" s="6" t="s">
        <v>36</v>
      </c>
      <c r="F89" s="6" t="s">
        <v>135</v>
      </c>
      <c r="G89" s="6" t="s">
        <v>26</v>
      </c>
      <c r="H89" s="7">
        <v>44735</v>
      </c>
      <c r="I89" s="6"/>
      <c r="J89" s="6" t="s">
        <v>143</v>
      </c>
      <c r="K89" s="6"/>
      <c r="L89" s="6" t="s">
        <v>28</v>
      </c>
      <c r="M89" s="6" t="s">
        <v>108</v>
      </c>
      <c r="N89" s="6" t="s">
        <v>30</v>
      </c>
      <c r="O89" s="5" t="str">
        <f>VLOOKUP(A89,[1]Tableu_Data_Revize!$A$2:$N$107,6,FALSE)</f>
        <v>June 23, 2022</v>
      </c>
      <c r="P89" s="5">
        <f>VLOOKUP(A89,[1]Tableu_Data_Revize!$A$2:$N$107,7,FALSE)</f>
        <v>0</v>
      </c>
      <c r="Q89" s="5">
        <f>VLOOKUP(A89,[1]Tableu_Data_Revize!$A$2:$N$107,8,FALSE)</f>
        <v>64</v>
      </c>
      <c r="R89" s="5">
        <f>VLOOKUP(A89,[1]Tableu_Data_Revize!$A$2:$N$107,9,FALSE)</f>
        <v>0</v>
      </c>
      <c r="S89" s="5">
        <f>VLOOKUP(A89,[1]Tableu_Data_Revize!$A$2:$N$107,10,FALSE)</f>
        <v>0</v>
      </c>
      <c r="T89" s="5" t="str">
        <f>VLOOKUP(A89,[1]Tableu_Data_Revize!$A$2:$N$107,11,FALSE)</f>
        <v>Ergun Bağcı, Fulya Bıçak MUŞTU,</v>
      </c>
      <c r="U89" s="5" t="str">
        <f>VLOOKUP(A89,[1]Tableu_Data_Revize!$A$2:$N$107,2,FALSE)</f>
        <v>Açık</v>
      </c>
    </row>
    <row r="90" spans="1:23" ht="17.5" customHeight="1" x14ac:dyDescent="0.35">
      <c r="A90" s="6">
        <v>1203221</v>
      </c>
      <c r="B90" s="6" t="s">
        <v>31</v>
      </c>
      <c r="C90" s="6" t="s">
        <v>169</v>
      </c>
      <c r="D90" s="6" t="s">
        <v>23</v>
      </c>
      <c r="E90" s="6" t="s">
        <v>36</v>
      </c>
      <c r="F90" s="6" t="s">
        <v>135</v>
      </c>
      <c r="G90" s="6" t="s">
        <v>26</v>
      </c>
      <c r="H90" s="7">
        <v>44735</v>
      </c>
      <c r="I90" s="6"/>
      <c r="J90" s="6" t="s">
        <v>143</v>
      </c>
      <c r="K90" s="6">
        <v>1</v>
      </c>
      <c r="L90" s="6"/>
      <c r="M90" s="6"/>
      <c r="N90" s="6"/>
      <c r="O90" s="5" t="str">
        <f>VLOOKUP(A90,[1]Tableu_Data_Revize!$A$2:$N$107,6,FALSE)</f>
        <v>June 23, 2022</v>
      </c>
      <c r="P90" s="5">
        <f>VLOOKUP(A90,[1]Tableu_Data_Revize!$A$2:$N$107,7,FALSE)</f>
        <v>0</v>
      </c>
      <c r="Q90" s="5">
        <f>VLOOKUP(A90,[1]Tableu_Data_Revize!$A$2:$N$107,8,FALSE)</f>
        <v>64</v>
      </c>
      <c r="R90" s="5">
        <f>VLOOKUP(A90,[1]Tableu_Data_Revize!$A$2:$N$107,9,FALSE)</f>
        <v>0</v>
      </c>
      <c r="S90" s="5">
        <f>VLOOKUP(A90,[1]Tableu_Data_Revize!$A$2:$N$107,10,FALSE)</f>
        <v>0</v>
      </c>
      <c r="T90" s="5" t="str">
        <f>VLOOKUP(A90,[1]Tableu_Data_Revize!$A$2:$N$107,11,FALSE)</f>
        <v>Ergun Bağcı, Fulya Bıçak MUŞTU,</v>
      </c>
      <c r="U90" s="5" t="str">
        <f>VLOOKUP(A90,[1]Tableu_Data_Revize!$A$2:$N$107,2,FALSE)</f>
        <v>Açık</v>
      </c>
    </row>
    <row r="91" spans="1:23" ht="17.5" customHeight="1" x14ac:dyDescent="0.35">
      <c r="A91" s="6">
        <v>1203210</v>
      </c>
      <c r="B91" s="6" t="s">
        <v>21</v>
      </c>
      <c r="C91" s="6" t="s">
        <v>170</v>
      </c>
      <c r="D91" s="6" t="s">
        <v>23</v>
      </c>
      <c r="E91" s="6" t="s">
        <v>36</v>
      </c>
      <c r="F91" s="6" t="s">
        <v>135</v>
      </c>
      <c r="G91" s="6" t="s">
        <v>26</v>
      </c>
      <c r="H91" s="7">
        <v>44735</v>
      </c>
      <c r="I91" s="6"/>
      <c r="J91" s="6" t="s">
        <v>143</v>
      </c>
      <c r="K91" s="6">
        <v>2</v>
      </c>
      <c r="L91" s="6" t="s">
        <v>28</v>
      </c>
      <c r="M91" s="6" t="s">
        <v>108</v>
      </c>
      <c r="N91" s="6" t="s">
        <v>30</v>
      </c>
      <c r="O91" s="5" t="str">
        <f>VLOOKUP(A91,[1]Tableu_Data_Revize!$A$2:$N$107,6,FALSE)</f>
        <v>June 23, 2022</v>
      </c>
      <c r="P91" s="5">
        <f>VLOOKUP(A91,[1]Tableu_Data_Revize!$A$2:$N$107,7,FALSE)</f>
        <v>0</v>
      </c>
      <c r="Q91" s="5">
        <f>VLOOKUP(A91,[1]Tableu_Data_Revize!$A$2:$N$107,8,FALSE)</f>
        <v>64</v>
      </c>
      <c r="R91" s="5">
        <f>VLOOKUP(A91,[1]Tableu_Data_Revize!$A$2:$N$107,9,FALSE)</f>
        <v>0</v>
      </c>
      <c r="S91" s="5">
        <f>VLOOKUP(A91,[1]Tableu_Data_Revize!$A$2:$N$107,10,FALSE)</f>
        <v>0</v>
      </c>
      <c r="T91" s="5" t="str">
        <f>VLOOKUP(A91,[1]Tableu_Data_Revize!$A$2:$N$107,11,FALSE)</f>
        <v>Ergun Bağcı, Fulya Bıçak MUŞTU,</v>
      </c>
      <c r="U91" s="5" t="str">
        <f>VLOOKUP(A91,[1]Tableu_Data_Revize!$A$2:$N$107,2,FALSE)</f>
        <v>Açık</v>
      </c>
    </row>
    <row r="92" spans="1:23" ht="17.5" customHeight="1" x14ac:dyDescent="0.35">
      <c r="A92" s="6">
        <v>1203419</v>
      </c>
      <c r="B92" s="6" t="s">
        <v>31</v>
      </c>
      <c r="C92" s="6" t="s">
        <v>162</v>
      </c>
      <c r="D92" s="6" t="s">
        <v>23</v>
      </c>
      <c r="E92" s="6" t="s">
        <v>36</v>
      </c>
      <c r="F92" s="6" t="s">
        <v>135</v>
      </c>
      <c r="G92" s="6" t="s">
        <v>47</v>
      </c>
      <c r="H92" s="7">
        <v>44736</v>
      </c>
      <c r="I92" s="7">
        <v>44739</v>
      </c>
      <c r="J92" s="6" t="s">
        <v>163</v>
      </c>
      <c r="K92" s="6"/>
      <c r="L92" s="6"/>
      <c r="M92" s="6"/>
      <c r="N92" s="6"/>
      <c r="O92" s="5" t="str">
        <f>VLOOKUP(A92,[1]Tableu_Data_Revize!$A$2:$N$107,6,FALSE)</f>
        <v>June 24, 2022</v>
      </c>
      <c r="P92" s="5" t="str">
        <f>VLOOKUP(A92,[1]Tableu_Data_Revize!$A$2:$N$107,7,FALSE)</f>
        <v>June 27, 2022</v>
      </c>
      <c r="Q92" s="5">
        <f>VLOOKUP(A92,[1]Tableu_Data_Revize!$A$2:$N$107,8,FALSE)</f>
        <v>3</v>
      </c>
      <c r="R92" s="5" t="str">
        <f>VLOOKUP(A92,[1]Tableu_Data_Revize!$A$2:$N$107,9,FALSE)</f>
        <v xml:space="preserve">t-systeme yönlendirildi.
</v>
      </c>
      <c r="S92" s="5">
        <f>VLOOKUP(A92,[1]Tableu_Data_Revize!$A$2:$N$107,10,FALSE)</f>
        <v>0</v>
      </c>
      <c r="T92" s="5" t="str">
        <f>VLOOKUP(A92,[1]Tableu_Data_Revize!$A$2:$N$107,11,FALSE)</f>
        <v>Ergun Bağcı, Fulya Bıçak MUŞTU,</v>
      </c>
      <c r="U92" s="5" t="str">
        <f>VLOOKUP(A92,[1]Tableu_Data_Revize!$A$2:$N$107,2,FALSE)</f>
        <v>Kapalı</v>
      </c>
    </row>
    <row r="93" spans="1:23" ht="17.5" customHeight="1" x14ac:dyDescent="0.35">
      <c r="A93" s="6">
        <v>1203383</v>
      </c>
      <c r="B93" s="6" t="s">
        <v>21</v>
      </c>
      <c r="C93" s="6" t="s">
        <v>164</v>
      </c>
      <c r="D93" s="6" t="s">
        <v>23</v>
      </c>
      <c r="E93" s="6" t="s">
        <v>24</v>
      </c>
      <c r="F93" s="6" t="s">
        <v>165</v>
      </c>
      <c r="G93" s="6" t="s">
        <v>34</v>
      </c>
      <c r="H93" s="7">
        <v>44736</v>
      </c>
      <c r="I93" s="6"/>
      <c r="J93" s="6" t="s">
        <v>143</v>
      </c>
      <c r="K93" s="6"/>
      <c r="L93" s="6" t="s">
        <v>44</v>
      </c>
      <c r="M93" s="6" t="s">
        <v>166</v>
      </c>
      <c r="N93" s="6" t="s">
        <v>30</v>
      </c>
      <c r="O93" s="5" t="str">
        <f>VLOOKUP(A93,[1]Tableu_Data_Revize!$A$2:$N$107,6,FALSE)</f>
        <v>June 24, 2022</v>
      </c>
      <c r="P93" s="5">
        <f>VLOOKUP(A93,[1]Tableu_Data_Revize!$A$2:$N$107,7,FALSE)</f>
        <v>0</v>
      </c>
      <c r="Q93" s="5">
        <f>VLOOKUP(A93,[1]Tableu_Data_Revize!$A$2:$N$107,8,FALSE)</f>
        <v>63</v>
      </c>
      <c r="R93" s="5">
        <f>VLOOKUP(A93,[1]Tableu_Data_Revize!$A$2:$N$107,9,FALSE)</f>
        <v>0</v>
      </c>
      <c r="S93" s="5">
        <f>VLOOKUP(A93,[1]Tableu_Data_Revize!$A$2:$N$107,10,FALSE)</f>
        <v>0</v>
      </c>
      <c r="T93" s="5" t="str">
        <f>VLOOKUP(A93,[1]Tableu_Data_Revize!$A$2:$N$107,11,FALSE)</f>
        <v>Ergun Bağcı, Fulya Bıçak MUŞTU,</v>
      </c>
      <c r="U93" s="5" t="str">
        <f>VLOOKUP(A93,[1]Tableu_Data_Revize!$A$2:$N$107,2,FALSE)</f>
        <v>Açık</v>
      </c>
    </row>
    <row r="94" spans="1:23" ht="17.5" customHeight="1" x14ac:dyDescent="0.35">
      <c r="A94" s="6">
        <v>1203910</v>
      </c>
      <c r="B94" s="6" t="s">
        <v>31</v>
      </c>
      <c r="C94" s="6" t="s">
        <v>161</v>
      </c>
      <c r="D94" s="6" t="s">
        <v>23</v>
      </c>
      <c r="E94" s="6" t="s">
        <v>36</v>
      </c>
      <c r="F94" s="6" t="s">
        <v>135</v>
      </c>
      <c r="G94" s="6" t="s">
        <v>47</v>
      </c>
      <c r="H94" s="7">
        <v>44740</v>
      </c>
      <c r="I94" s="7">
        <v>44742</v>
      </c>
      <c r="J94" s="6" t="s">
        <v>143</v>
      </c>
      <c r="K94" s="6"/>
      <c r="L94" s="6"/>
      <c r="M94" s="6"/>
      <c r="N94" s="6"/>
      <c r="O94" s="5" t="str">
        <f>VLOOKUP(A94,[1]Tableu_Data_Revize!$A$2:$N$107,6,FALSE)</f>
        <v>June 28, 2022</v>
      </c>
      <c r="P94" s="5" t="str">
        <f>VLOOKUP(A94,[1]Tableu_Data_Revize!$A$2:$N$107,7,FALSE)</f>
        <v>June 30, 2022</v>
      </c>
      <c r="Q94" s="5">
        <f>VLOOKUP(A94,[1]Tableu_Data_Revize!$A$2:$N$107,8,FALSE)</f>
        <v>2</v>
      </c>
      <c r="R94" s="5" t="str">
        <f>VLOOKUP(A94,[1]Tableu_Data_Revize!$A$2:$N$107,9,FALSE)</f>
        <v>kullanıcı hesabı sistemde oluşturuldu</v>
      </c>
      <c r="S94" s="5">
        <f>VLOOKUP(A94,[1]Tableu_Data_Revize!$A$2:$N$107,10,FALSE)</f>
        <v>0</v>
      </c>
      <c r="T94" s="5" t="str">
        <f>VLOOKUP(A94,[1]Tableu_Data_Revize!$A$2:$N$107,11,FALSE)</f>
        <v>Ergun Bağcı, Fulya Bıçak MUŞTU,</v>
      </c>
      <c r="U94" s="5" t="str">
        <f>VLOOKUP(A94,[1]Tableu_Data_Revize!$A$2:$N$107,2,FALSE)</f>
        <v>Kapalı</v>
      </c>
    </row>
    <row r="95" spans="1:23" ht="17.5" customHeight="1" x14ac:dyDescent="0.35">
      <c r="A95" s="6">
        <v>1204974</v>
      </c>
      <c r="B95" s="6" t="s">
        <v>21</v>
      </c>
      <c r="C95" s="6" t="s">
        <v>86</v>
      </c>
      <c r="D95" s="6" t="s">
        <v>23</v>
      </c>
      <c r="E95" s="6" t="s">
        <v>36</v>
      </c>
      <c r="F95" s="6" t="s">
        <v>69</v>
      </c>
      <c r="G95" s="6" t="s">
        <v>34</v>
      </c>
      <c r="H95" s="7">
        <v>44743</v>
      </c>
      <c r="I95" s="6"/>
      <c r="J95" s="6" t="s">
        <v>73</v>
      </c>
      <c r="K95" s="6"/>
      <c r="L95" s="6" t="s">
        <v>38</v>
      </c>
      <c r="M95" s="6" t="s">
        <v>50</v>
      </c>
      <c r="N95" s="6" t="s">
        <v>75</v>
      </c>
      <c r="O95" s="5" t="str">
        <f>VLOOKUP(A95,[1]Tableu_Data_Revize!$A$2:$N$107,6,FALSE)</f>
        <v>July 1, 2022</v>
      </c>
      <c r="P95" s="5">
        <f>VLOOKUP(A95,[1]Tableu_Data_Revize!$A$2:$N$107,7,FALSE)</f>
        <v>0</v>
      </c>
      <c r="Q95" s="5">
        <f>VLOOKUP(A95,[1]Tableu_Data_Revize!$A$2:$N$107,8,FALSE)</f>
        <v>56</v>
      </c>
      <c r="R95" s="5">
        <f>VLOOKUP(A95,[1]Tableu_Data_Revize!$A$2:$N$107,9,FALSE)</f>
        <v>0</v>
      </c>
      <c r="S95" s="5">
        <f>VLOOKUP(A95,[1]Tableu_Data_Revize!$A$2:$N$107,10,FALSE)</f>
        <v>0</v>
      </c>
      <c r="T95" s="5" t="str">
        <f>VLOOKUP(A95,[1]Tableu_Data_Revize!$A$2:$N$107,11,FALSE)</f>
        <v>Ergun Bağcı, Fulya Bıçak MUŞTU,</v>
      </c>
      <c r="U95" s="5" t="str">
        <f>VLOOKUP(A95,[1]Tableu_Data_Revize!$A$2:$N$107,2,FALSE)</f>
        <v>Açık</v>
      </c>
    </row>
    <row r="96" spans="1:23" ht="17.5" customHeight="1" x14ac:dyDescent="0.35">
      <c r="A96" s="6">
        <v>1215762</v>
      </c>
      <c r="B96" s="6" t="s">
        <v>21</v>
      </c>
      <c r="C96" s="6" t="s">
        <v>83</v>
      </c>
      <c r="D96" s="6" t="s">
        <v>23</v>
      </c>
      <c r="E96" s="6" t="s">
        <v>36</v>
      </c>
      <c r="F96" s="6" t="s">
        <v>72</v>
      </c>
      <c r="G96" s="6" t="s">
        <v>26</v>
      </c>
      <c r="H96" s="7">
        <v>44747</v>
      </c>
      <c r="I96" s="6"/>
      <c r="J96" s="6" t="s">
        <v>84</v>
      </c>
      <c r="K96" s="6"/>
      <c r="L96" s="6" t="s">
        <v>38</v>
      </c>
      <c r="M96" s="6" t="s">
        <v>85</v>
      </c>
      <c r="N96" s="6" t="s">
        <v>30</v>
      </c>
      <c r="O96" s="5" t="str">
        <f>VLOOKUP(A96,[1]Tableu_Data_Revize!$A$2:$N$107,6,FALSE)</f>
        <v>July 5, 2022</v>
      </c>
      <c r="P96" s="5">
        <f>VLOOKUP(A96,[1]Tableu_Data_Revize!$A$2:$N$107,7,FALSE)</f>
        <v>0</v>
      </c>
      <c r="Q96" s="5">
        <f>VLOOKUP(A96,[1]Tableu_Data_Revize!$A$2:$N$107,8,FALSE)</f>
        <v>52</v>
      </c>
      <c r="R96" s="5">
        <f>VLOOKUP(A96,[1]Tableu_Data_Revize!$A$2:$N$107,9,FALSE)</f>
        <v>0</v>
      </c>
      <c r="S96" s="5">
        <f>VLOOKUP(A96,[1]Tableu_Data_Revize!$A$2:$N$107,10,FALSE)</f>
        <v>0</v>
      </c>
      <c r="T96" s="5" t="str">
        <f>VLOOKUP(A96,[1]Tableu_Data_Revize!$A$2:$N$107,11,FALSE)</f>
        <v>Ergun Bağcı, Fulya Bıçak MUŞTU,</v>
      </c>
      <c r="U96" s="5" t="str">
        <f>VLOOKUP(A96,[1]Tableu_Data_Revize!$A$2:$N$107,2,FALSE)</f>
        <v>Açık</v>
      </c>
    </row>
    <row r="97" spans="1:21" ht="17.5" customHeight="1" x14ac:dyDescent="0.35">
      <c r="A97" s="6">
        <v>1215724</v>
      </c>
      <c r="B97" s="6" t="s">
        <v>21</v>
      </c>
      <c r="C97" s="6" t="s">
        <v>159</v>
      </c>
      <c r="D97" s="6" t="s">
        <v>23</v>
      </c>
      <c r="E97" s="6" t="s">
        <v>36</v>
      </c>
      <c r="F97" s="6" t="s">
        <v>135</v>
      </c>
      <c r="G97" s="6" t="s">
        <v>26</v>
      </c>
      <c r="H97" s="7">
        <v>44747</v>
      </c>
      <c r="I97" s="6"/>
      <c r="J97" s="6" t="s">
        <v>143</v>
      </c>
      <c r="K97" s="6"/>
      <c r="L97" s="6" t="s">
        <v>28</v>
      </c>
      <c r="M97" s="6" t="s">
        <v>155</v>
      </c>
      <c r="N97" s="6" t="s">
        <v>156</v>
      </c>
      <c r="O97" s="5" t="str">
        <f>VLOOKUP(A97,[1]Tableu_Data_Revize!$A$2:$N$107,6,FALSE)</f>
        <v>July 5, 2022</v>
      </c>
      <c r="P97" s="5">
        <f>VLOOKUP(A97,[1]Tableu_Data_Revize!$A$2:$N$107,7,FALSE)</f>
        <v>0</v>
      </c>
      <c r="Q97" s="5">
        <f>VLOOKUP(A97,[1]Tableu_Data_Revize!$A$2:$N$107,8,FALSE)</f>
        <v>52</v>
      </c>
      <c r="R97" s="5">
        <f>VLOOKUP(A97,[1]Tableu_Data_Revize!$A$2:$N$107,9,FALSE)</f>
        <v>0</v>
      </c>
      <c r="S97" s="5">
        <f>VLOOKUP(A97,[1]Tableu_Data_Revize!$A$2:$N$107,10,FALSE)</f>
        <v>0</v>
      </c>
      <c r="T97" s="5" t="str">
        <f>VLOOKUP(A97,[1]Tableu_Data_Revize!$A$2:$N$107,11,FALSE)</f>
        <v>Ergun Bağcı, Fulya Bıçak MUŞTU,</v>
      </c>
      <c r="U97" s="5" t="str">
        <f>VLOOKUP(A97,[1]Tableu_Data_Revize!$A$2:$N$107,2,FALSE)</f>
        <v>Açık</v>
      </c>
    </row>
    <row r="98" spans="1:21" ht="17.5" customHeight="1" x14ac:dyDescent="0.35">
      <c r="A98" s="6">
        <v>1215628</v>
      </c>
      <c r="B98" s="6" t="s">
        <v>21</v>
      </c>
      <c r="C98" s="6" t="s">
        <v>160</v>
      </c>
      <c r="D98" s="6" t="s">
        <v>23</v>
      </c>
      <c r="E98" s="6" t="s">
        <v>36</v>
      </c>
      <c r="F98" s="6" t="s">
        <v>135</v>
      </c>
      <c r="G98" s="6" t="s">
        <v>26</v>
      </c>
      <c r="H98" s="7">
        <v>44747</v>
      </c>
      <c r="I98" s="6"/>
      <c r="J98" s="6" t="s">
        <v>143</v>
      </c>
      <c r="K98" s="6">
        <v>1</v>
      </c>
      <c r="L98" s="6" t="s">
        <v>28</v>
      </c>
      <c r="M98" s="6" t="s">
        <v>155</v>
      </c>
      <c r="N98" s="6" t="s">
        <v>30</v>
      </c>
      <c r="O98" s="5" t="str">
        <f>VLOOKUP(A98,[1]Tableu_Data_Revize!$A$2:$N$107,6,FALSE)</f>
        <v>July 5, 2022</v>
      </c>
      <c r="P98" s="5">
        <f>VLOOKUP(A98,[1]Tableu_Data_Revize!$A$2:$N$107,7,FALSE)</f>
        <v>0</v>
      </c>
      <c r="Q98" s="5">
        <f>VLOOKUP(A98,[1]Tableu_Data_Revize!$A$2:$N$107,8,FALSE)</f>
        <v>52</v>
      </c>
      <c r="R98" s="5">
        <f>VLOOKUP(A98,[1]Tableu_Data_Revize!$A$2:$N$107,9,FALSE)</f>
        <v>0</v>
      </c>
      <c r="S98" s="5">
        <f>VLOOKUP(A98,[1]Tableu_Data_Revize!$A$2:$N$107,10,FALSE)</f>
        <v>0</v>
      </c>
      <c r="T98" s="5" t="str">
        <f>VLOOKUP(A98,[1]Tableu_Data_Revize!$A$2:$N$107,11,FALSE)</f>
        <v>Ergun Bağcı, Fulya Bıçak MUŞTU,</v>
      </c>
      <c r="U98" s="5" t="str">
        <f>VLOOKUP(A98,[1]Tableu_Data_Revize!$A$2:$N$107,2,FALSE)</f>
        <v>Açık</v>
      </c>
    </row>
    <row r="99" spans="1:21" ht="17.5" customHeight="1" x14ac:dyDescent="0.35">
      <c r="A99" s="6">
        <v>1217112</v>
      </c>
      <c r="B99" s="6" t="s">
        <v>21</v>
      </c>
      <c r="C99" s="6" t="s">
        <v>157</v>
      </c>
      <c r="D99" s="6" t="s">
        <v>23</v>
      </c>
      <c r="E99" s="6" t="s">
        <v>36</v>
      </c>
      <c r="F99" s="6" t="s">
        <v>135</v>
      </c>
      <c r="G99" s="6" t="s">
        <v>26</v>
      </c>
      <c r="H99" s="7">
        <v>44761</v>
      </c>
      <c r="I99" s="6"/>
      <c r="J99" s="6" t="s">
        <v>143</v>
      </c>
      <c r="K99" s="6"/>
      <c r="L99" s="6" t="s">
        <v>28</v>
      </c>
      <c r="M99" s="6" t="s">
        <v>155</v>
      </c>
      <c r="N99" s="6" t="s">
        <v>158</v>
      </c>
      <c r="O99" s="5" t="str">
        <f>VLOOKUP(A99,[1]Tableu_Data_Revize!$A$2:$N$107,6,FALSE)</f>
        <v>July 19, 2022</v>
      </c>
      <c r="P99" s="5">
        <f>VLOOKUP(A99,[1]Tableu_Data_Revize!$A$2:$N$107,7,FALSE)</f>
        <v>0</v>
      </c>
      <c r="Q99" s="5">
        <f>VLOOKUP(A99,[1]Tableu_Data_Revize!$A$2:$N$107,8,FALSE)</f>
        <v>38</v>
      </c>
      <c r="R99" s="5">
        <f>VLOOKUP(A99,[1]Tableu_Data_Revize!$A$2:$N$107,9,FALSE)</f>
        <v>0</v>
      </c>
      <c r="S99" s="5">
        <f>VLOOKUP(A99,[1]Tableu_Data_Revize!$A$2:$N$107,10,FALSE)</f>
        <v>0</v>
      </c>
      <c r="T99" s="5" t="str">
        <f>VLOOKUP(A99,[1]Tableu_Data_Revize!$A$2:$N$107,11,FALSE)</f>
        <v>Ergun Bağcı, Fulya Bıçak MUŞTU,</v>
      </c>
      <c r="U99" s="5" t="str">
        <f>VLOOKUP(A99,[1]Tableu_Data_Revize!$A$2:$N$107,2,FALSE)</f>
        <v>Açık</v>
      </c>
    </row>
    <row r="100" spans="1:21" ht="17.5" customHeight="1" x14ac:dyDescent="0.35">
      <c r="A100" s="6">
        <v>1217370</v>
      </c>
      <c r="B100" s="6" t="s">
        <v>21</v>
      </c>
      <c r="C100" s="6" t="s">
        <v>81</v>
      </c>
      <c r="D100" s="6" t="s">
        <v>23</v>
      </c>
      <c r="E100" s="6" t="s">
        <v>36</v>
      </c>
      <c r="F100" s="6" t="s">
        <v>69</v>
      </c>
      <c r="G100" s="6" t="s">
        <v>47</v>
      </c>
      <c r="H100" s="7">
        <v>44762</v>
      </c>
      <c r="I100" s="7">
        <v>44777</v>
      </c>
      <c r="J100" s="6" t="s">
        <v>73</v>
      </c>
      <c r="K100" s="6"/>
      <c r="L100" s="6" t="s">
        <v>38</v>
      </c>
      <c r="M100" s="6" t="s">
        <v>50</v>
      </c>
      <c r="N100" s="6" t="s">
        <v>75</v>
      </c>
      <c r="O100" s="5" t="str">
        <f>VLOOKUP(A100,[1]Tableu_Data_Revize!$A$2:$N$107,6,FALSE)</f>
        <v>July 20, 2022</v>
      </c>
      <c r="P100" s="5" t="str">
        <f>VLOOKUP(A100,[1]Tableu_Data_Revize!$A$2:$N$107,7,FALSE)</f>
        <v>August 4, 2022</v>
      </c>
      <c r="Q100" s="5">
        <f>VLOOKUP(A100,[1]Tableu_Data_Revize!$A$2:$N$107,8,FALSE)</f>
        <v>15</v>
      </c>
      <c r="R100" s="5" t="str">
        <f>VLOOKUP(A100,[1]Tableu_Data_Revize!$A$2:$N$107,9,FALSE)</f>
        <v>Talep Çözümlenmiştir.</v>
      </c>
      <c r="S100" s="5">
        <f>VLOOKUP(A100,[1]Tableu_Data_Revize!$A$2:$N$107,10,FALSE)</f>
        <v>0</v>
      </c>
      <c r="T100" s="5" t="str">
        <f>VLOOKUP(A100,[1]Tableu_Data_Revize!$A$2:$N$107,11,FALSE)</f>
        <v>Ergun Bağcı, Fulya Bıçak MUŞTU,</v>
      </c>
      <c r="U100" s="5" t="str">
        <f>VLOOKUP(A100,[1]Tableu_Data_Revize!$A$2:$N$107,2,FALSE)</f>
        <v>Kapalı</v>
      </c>
    </row>
    <row r="101" spans="1:21" ht="17.5" customHeight="1" x14ac:dyDescent="0.35">
      <c r="A101" s="6">
        <v>1217369</v>
      </c>
      <c r="B101" s="6" t="s">
        <v>21</v>
      </c>
      <c r="C101" s="6" t="s">
        <v>82</v>
      </c>
      <c r="D101" s="6" t="s">
        <v>23</v>
      </c>
      <c r="E101" s="6" t="s">
        <v>36</v>
      </c>
      <c r="F101" s="6" t="s">
        <v>69</v>
      </c>
      <c r="G101" s="6" t="s">
        <v>47</v>
      </c>
      <c r="H101" s="7">
        <v>44762</v>
      </c>
      <c r="I101" s="7">
        <v>44777</v>
      </c>
      <c r="J101" s="6" t="s">
        <v>73</v>
      </c>
      <c r="K101" s="6"/>
      <c r="L101" s="6" t="s">
        <v>38</v>
      </c>
      <c r="M101" s="6" t="s">
        <v>50</v>
      </c>
      <c r="N101" s="6" t="s">
        <v>75</v>
      </c>
      <c r="O101" s="5" t="str">
        <f>VLOOKUP(A101,[1]Tableu_Data_Revize!$A$2:$N$107,6,FALSE)</f>
        <v>July 20, 2022</v>
      </c>
      <c r="P101" s="5" t="str">
        <f>VLOOKUP(A101,[1]Tableu_Data_Revize!$A$2:$N$107,7,FALSE)</f>
        <v>August 4, 2022</v>
      </c>
      <c r="Q101" s="5">
        <f>VLOOKUP(A101,[1]Tableu_Data_Revize!$A$2:$N$107,8,FALSE)</f>
        <v>15</v>
      </c>
      <c r="R101" s="5" t="str">
        <f>VLOOKUP(A101,[1]Tableu_Data_Revize!$A$2:$N$107,9,FALSE)</f>
        <v>Talep Çözümlenmiştir.</v>
      </c>
      <c r="S101" s="5">
        <f>VLOOKUP(A101,[1]Tableu_Data_Revize!$A$2:$N$107,10,FALSE)</f>
        <v>0</v>
      </c>
      <c r="T101" s="5" t="str">
        <f>VLOOKUP(A101,[1]Tableu_Data_Revize!$A$2:$N$107,11,FALSE)</f>
        <v>Ergun Bağcı, Fulya Bıçak MUŞTU,</v>
      </c>
      <c r="U101" s="5" t="str">
        <f>VLOOKUP(A101,[1]Tableu_Data_Revize!$A$2:$N$107,2,FALSE)</f>
        <v>Kapalı</v>
      </c>
    </row>
    <row r="102" spans="1:21" ht="17.5" customHeight="1" x14ac:dyDescent="0.35">
      <c r="A102" s="6">
        <v>1218099</v>
      </c>
      <c r="B102" s="6" t="s">
        <v>21</v>
      </c>
      <c r="C102" s="6" t="s">
        <v>80</v>
      </c>
      <c r="D102" s="6" t="s">
        <v>23</v>
      </c>
      <c r="E102" s="6" t="s">
        <v>36</v>
      </c>
      <c r="F102" s="6" t="s">
        <v>69</v>
      </c>
      <c r="G102" s="6" t="s">
        <v>47</v>
      </c>
      <c r="H102" s="7">
        <v>44763</v>
      </c>
      <c r="I102" s="7">
        <v>44777</v>
      </c>
      <c r="J102" s="6" t="s">
        <v>73</v>
      </c>
      <c r="K102" s="6"/>
      <c r="L102" s="6" t="s">
        <v>44</v>
      </c>
      <c r="M102" s="6" t="s">
        <v>50</v>
      </c>
      <c r="N102" s="6" t="s">
        <v>75</v>
      </c>
      <c r="O102" s="5" t="str">
        <f>VLOOKUP(A102,[1]Tableu_Data_Revize!$A$2:$N$107,6,FALSE)</f>
        <v>July 21, 2022</v>
      </c>
      <c r="P102" s="5" t="str">
        <f>VLOOKUP(A102,[1]Tableu_Data_Revize!$A$2:$N$107,7,FALSE)</f>
        <v>August 4, 2022</v>
      </c>
      <c r="Q102" s="5">
        <f>VLOOKUP(A102,[1]Tableu_Data_Revize!$A$2:$N$107,8,FALSE)</f>
        <v>14</v>
      </c>
      <c r="R102" s="5" t="str">
        <f>VLOOKUP(A102,[1]Tableu_Data_Revize!$A$2:$N$107,9,FALSE)</f>
        <v>Talep Çözümlenmiştir.</v>
      </c>
      <c r="S102" s="5">
        <f>VLOOKUP(A102,[1]Tableu_Data_Revize!$A$2:$N$107,10,FALSE)</f>
        <v>0</v>
      </c>
      <c r="T102" s="5" t="str">
        <f>VLOOKUP(A102,[1]Tableu_Data_Revize!$A$2:$N$107,11,FALSE)</f>
        <v>Ergun Bağcı, Fulya Bıçak MUŞTU,</v>
      </c>
      <c r="U102" s="5" t="str">
        <f>VLOOKUP(A102,[1]Tableu_Data_Revize!$A$2:$N$107,2,FALSE)</f>
        <v>Kapalı</v>
      </c>
    </row>
    <row r="103" spans="1:21" ht="17.5" customHeight="1" x14ac:dyDescent="0.35">
      <c r="A103" s="6">
        <v>1218029</v>
      </c>
      <c r="B103" s="6" t="s">
        <v>21</v>
      </c>
      <c r="C103" s="6" t="s">
        <v>154</v>
      </c>
      <c r="D103" s="6" t="s">
        <v>23</v>
      </c>
      <c r="E103" s="6" t="s">
        <v>36</v>
      </c>
      <c r="F103" s="6" t="s">
        <v>135</v>
      </c>
      <c r="G103" s="6" t="s">
        <v>26</v>
      </c>
      <c r="H103" s="7">
        <v>44763</v>
      </c>
      <c r="I103" s="6"/>
      <c r="J103" s="6" t="s">
        <v>143</v>
      </c>
      <c r="K103" s="6">
        <v>24</v>
      </c>
      <c r="L103" s="6" t="s">
        <v>28</v>
      </c>
      <c r="M103" s="6" t="s">
        <v>155</v>
      </c>
      <c r="N103" s="6" t="s">
        <v>156</v>
      </c>
      <c r="O103" s="5" t="str">
        <f>VLOOKUP(A103,[1]Tableu_Data_Revize!$A$2:$N$107,6,FALSE)</f>
        <v>July 21, 2022</v>
      </c>
      <c r="P103" s="5">
        <f>VLOOKUP(A103,[1]Tableu_Data_Revize!$A$2:$N$107,7,FALSE)</f>
        <v>0</v>
      </c>
      <c r="Q103" s="5">
        <f>VLOOKUP(A103,[1]Tableu_Data_Revize!$A$2:$N$107,8,FALSE)</f>
        <v>36</v>
      </c>
      <c r="R103" s="5">
        <f>VLOOKUP(A103,[1]Tableu_Data_Revize!$A$2:$N$107,9,FALSE)</f>
        <v>0</v>
      </c>
      <c r="S103" s="5">
        <f>VLOOKUP(A103,[1]Tableu_Data_Revize!$A$2:$N$107,10,FALSE)</f>
        <v>0</v>
      </c>
      <c r="T103" s="5" t="str">
        <f>VLOOKUP(A103,[1]Tableu_Data_Revize!$A$2:$N$107,11,FALSE)</f>
        <v>Ergun Bağcı, Fulya Bıçak MUŞTU,</v>
      </c>
      <c r="U103" s="5" t="str">
        <f>VLOOKUP(A103,[1]Tableu_Data_Revize!$A$2:$N$107,2,FALSE)</f>
        <v>Açık</v>
      </c>
    </row>
    <row r="104" spans="1:21" ht="17.5" customHeight="1" x14ac:dyDescent="0.35">
      <c r="A104" s="6">
        <v>1218578</v>
      </c>
      <c r="B104" s="6" t="s">
        <v>31</v>
      </c>
      <c r="C104" s="6" t="s">
        <v>153</v>
      </c>
      <c r="D104" s="6" t="s">
        <v>23</v>
      </c>
      <c r="E104" s="6" t="s">
        <v>36</v>
      </c>
      <c r="F104" s="6" t="s">
        <v>91</v>
      </c>
      <c r="G104" s="6" t="s">
        <v>47</v>
      </c>
      <c r="H104" s="7">
        <v>44767</v>
      </c>
      <c r="I104" s="7">
        <v>44767</v>
      </c>
      <c r="J104" s="6" t="s">
        <v>143</v>
      </c>
      <c r="K104" s="6">
        <v>1</v>
      </c>
      <c r="L104" s="6"/>
      <c r="M104" s="6"/>
      <c r="N104" s="6"/>
      <c r="O104" s="5" t="str">
        <f>VLOOKUP(A104,[1]Tableu_Data_Revize!$A$2:$N$107,6,FALSE)</f>
        <v>July 25, 2022</v>
      </c>
      <c r="P104" s="5" t="str">
        <f>VLOOKUP(A104,[1]Tableu_Data_Revize!$A$2:$N$107,7,FALSE)</f>
        <v>July 25, 2022</v>
      </c>
      <c r="Q104" s="5">
        <f>VLOOKUP(A104,[1]Tableu_Data_Revize!$A$2:$N$107,8,FALSE)</f>
        <v>0</v>
      </c>
      <c r="R104" s="5">
        <f>VLOOKUP(A104,[1]Tableu_Data_Revize!$A$2:$N$107,9,FALSE)</f>
        <v>0</v>
      </c>
      <c r="S104" s="5">
        <f>VLOOKUP(A104,[1]Tableu_Data_Revize!$A$2:$N$107,10,FALSE)</f>
        <v>0</v>
      </c>
      <c r="T104" s="5" t="str">
        <f>VLOOKUP(A104,[1]Tableu_Data_Revize!$A$2:$N$107,11,FALSE)</f>
        <v>Ergun Bağcı, Fulya Bıçak MUŞTU,</v>
      </c>
      <c r="U104" s="5" t="str">
        <f>VLOOKUP(A104,[1]Tableu_Data_Revize!$A$2:$N$107,2,FALSE)</f>
        <v>Kapalı</v>
      </c>
    </row>
    <row r="105" spans="1:21" ht="17.5" customHeight="1" x14ac:dyDescent="0.35">
      <c r="A105" s="6">
        <v>1218908</v>
      </c>
      <c r="B105" s="6" t="s">
        <v>31</v>
      </c>
      <c r="C105" s="6" t="s">
        <v>152</v>
      </c>
      <c r="D105" s="6" t="s">
        <v>23</v>
      </c>
      <c r="E105" s="6" t="s">
        <v>129</v>
      </c>
      <c r="F105" s="6" t="s">
        <v>135</v>
      </c>
      <c r="G105" s="6" t="s">
        <v>47</v>
      </c>
      <c r="H105" s="7">
        <v>44768</v>
      </c>
      <c r="I105" s="7">
        <v>44776</v>
      </c>
      <c r="J105" s="6" t="s">
        <v>143</v>
      </c>
      <c r="K105" s="6"/>
      <c r="L105" s="6"/>
      <c r="M105" s="6"/>
      <c r="N105" s="6"/>
      <c r="O105" s="5" t="str">
        <f>VLOOKUP(A105,[1]Tableu_Data_Revize!$A$2:$N$107,6,FALSE)</f>
        <v>July 26, 2022</v>
      </c>
      <c r="P105" s="5" t="str">
        <f>VLOOKUP(A105,[1]Tableu_Data_Revize!$A$2:$N$107,7,FALSE)</f>
        <v>August 3, 2022</v>
      </c>
      <c r="Q105" s="5">
        <f>VLOOKUP(A105,[1]Tableu_Data_Revize!$A$2:$N$107,8,FALSE)</f>
        <v>8</v>
      </c>
      <c r="R105" s="5" t="str">
        <f>VLOOKUP(A105,[1]Tableu_Data_Revize!$A$2:$N$107,9,FALSE)</f>
        <v>sorun çözüldü</v>
      </c>
      <c r="S105" s="5">
        <f>VLOOKUP(A105,[1]Tableu_Data_Revize!$A$2:$N$107,10,FALSE)</f>
        <v>0</v>
      </c>
      <c r="T105" s="5" t="str">
        <f>VLOOKUP(A105,[1]Tableu_Data_Revize!$A$2:$N$107,11,FALSE)</f>
        <v>Fulya Bıçak MUŞTU,</v>
      </c>
      <c r="U105" s="5" t="str">
        <f>VLOOKUP(A105,[1]Tableu_Data_Revize!$A$2:$N$107,2,FALSE)</f>
        <v>Kapalı</v>
      </c>
    </row>
    <row r="106" spans="1:21" ht="17.5" customHeight="1" x14ac:dyDescent="0.35">
      <c r="A106" s="6">
        <v>1219338</v>
      </c>
      <c r="B106" s="6" t="s">
        <v>31</v>
      </c>
      <c r="C106" s="6" t="s">
        <v>151</v>
      </c>
      <c r="D106" s="6" t="s">
        <v>23</v>
      </c>
      <c r="E106" s="6" t="s">
        <v>36</v>
      </c>
      <c r="F106" s="6" t="s">
        <v>135</v>
      </c>
      <c r="G106" s="6" t="s">
        <v>47</v>
      </c>
      <c r="H106" s="7">
        <v>44770</v>
      </c>
      <c r="I106" s="7">
        <v>44772</v>
      </c>
      <c r="J106" s="6" t="s">
        <v>143</v>
      </c>
      <c r="K106" s="6"/>
      <c r="L106" s="6"/>
      <c r="M106" s="6"/>
      <c r="N106" s="6"/>
      <c r="O106" s="5" t="str">
        <f>VLOOKUP(A106,[1]Tableu_Data_Revize!$A$2:$N$107,6,FALSE)</f>
        <v>July 28, 2022</v>
      </c>
      <c r="P106" s="5" t="str">
        <f>VLOOKUP(A106,[1]Tableu_Data_Revize!$A$2:$N$107,7,FALSE)</f>
        <v>July 30, 2022</v>
      </c>
      <c r="Q106" s="5">
        <f>VLOOKUP(A106,[1]Tableu_Data_Revize!$A$2:$N$107,8,FALSE)</f>
        <v>2</v>
      </c>
      <c r="R106" s="5" t="str">
        <f>VLOOKUP(A106,[1]Tableu_Data_Revize!$A$2:$N$107,9,FALSE)</f>
        <v xml:space="preserve">Onur Boyacı'nın yönlendirilmiştir.
</v>
      </c>
      <c r="S106" s="5">
        <f>VLOOKUP(A106,[1]Tableu_Data_Revize!$A$2:$N$107,10,FALSE)</f>
        <v>0</v>
      </c>
      <c r="T106" s="5" t="str">
        <f>VLOOKUP(A106,[1]Tableu_Data_Revize!$A$2:$N$107,11,FALSE)</f>
        <v>Ergun Bağcı, Fulya Bıçak MUŞTU,</v>
      </c>
      <c r="U106" s="5" t="str">
        <f>VLOOKUP(A106,[1]Tableu_Data_Revize!$A$2:$N$107,2,FALSE)</f>
        <v>Kapalı</v>
      </c>
    </row>
    <row r="107" spans="1:21" ht="17.5" customHeight="1" x14ac:dyDescent="0.35">
      <c r="A107" s="6">
        <v>1219703</v>
      </c>
      <c r="B107" s="6" t="s">
        <v>31</v>
      </c>
      <c r="C107" s="6" t="s">
        <v>150</v>
      </c>
      <c r="D107" s="6" t="s">
        <v>23</v>
      </c>
      <c r="E107" s="6" t="s">
        <v>36</v>
      </c>
      <c r="F107" s="6" t="s">
        <v>135</v>
      </c>
      <c r="G107" s="6" t="s">
        <v>47</v>
      </c>
      <c r="H107" s="7">
        <v>44771</v>
      </c>
      <c r="I107" s="7">
        <v>44778</v>
      </c>
      <c r="J107" s="6" t="s">
        <v>143</v>
      </c>
      <c r="K107" s="6"/>
      <c r="L107" s="6"/>
      <c r="M107" s="6"/>
      <c r="N107" s="6"/>
      <c r="O107" s="5" t="str">
        <f>VLOOKUP(A107,[1]Tableu_Data_Revize!$A$2:$N$107,6,FALSE)</f>
        <v>July 29, 2022</v>
      </c>
      <c r="P107" s="5" t="str">
        <f>VLOOKUP(A107,[1]Tableu_Data_Revize!$A$2:$N$107,7,FALSE)</f>
        <v>August 5, 2022</v>
      </c>
      <c r="Q107" s="5">
        <f>VLOOKUP(A107,[1]Tableu_Data_Revize!$A$2:$N$107,8,FALSE)</f>
        <v>7</v>
      </c>
      <c r="R107" s="5" t="str">
        <f>VLOOKUP(A107,[1]Tableu_Data_Revize!$A$2:$N$107,9,FALSE)</f>
        <v>Kullanıcı hesabı sistemde oluşturuldu. Bilgileri gönderildi.</v>
      </c>
      <c r="S107" s="5">
        <f>VLOOKUP(A107,[1]Tableu_Data_Revize!$A$2:$N$107,10,FALSE)</f>
        <v>0</v>
      </c>
      <c r="T107" s="5" t="str">
        <f>VLOOKUP(A107,[1]Tableu_Data_Revize!$A$2:$N$107,11,FALSE)</f>
        <v>Ergun Bağcı, Fulya Bıçak MUŞTU,</v>
      </c>
      <c r="U107" s="5" t="str">
        <f>VLOOKUP(A107,[1]Tableu_Data_Revize!$A$2:$N$107,2,FALSE)</f>
        <v>Kapalı</v>
      </c>
    </row>
    <row r="108" spans="1:21" ht="17.5" customHeight="1" x14ac:dyDescent="0.35">
      <c r="A108" s="6">
        <v>1220296</v>
      </c>
      <c r="B108" s="6" t="s">
        <v>31</v>
      </c>
      <c r="C108" s="6" t="s">
        <v>79</v>
      </c>
      <c r="D108" s="6" t="s">
        <v>23</v>
      </c>
      <c r="E108" s="6" t="s">
        <v>36</v>
      </c>
      <c r="F108" s="6" t="s">
        <v>43</v>
      </c>
      <c r="G108" s="6" t="s">
        <v>47</v>
      </c>
      <c r="H108" s="7">
        <v>44775</v>
      </c>
      <c r="I108" s="7">
        <v>44778</v>
      </c>
      <c r="J108" s="6" t="s">
        <v>73</v>
      </c>
      <c r="K108" s="6"/>
      <c r="L108" s="6"/>
      <c r="M108" s="6"/>
      <c r="N108" s="6"/>
      <c r="O108" s="5" t="str">
        <f>VLOOKUP(A108,[1]Tableu_Data_Revize!$A$2:$N$107,6,FALSE)</f>
        <v>August 2, 2022</v>
      </c>
      <c r="P108" s="5" t="str">
        <f>VLOOKUP(A108,[1]Tableu_Data_Revize!$A$2:$N$107,7,FALSE)</f>
        <v>August 5, 2022</v>
      </c>
      <c r="Q108" s="5">
        <f>VLOOKUP(A108,[1]Tableu_Data_Revize!$A$2:$N$107,8,FALSE)</f>
        <v>3</v>
      </c>
      <c r="R108" s="5" t="str">
        <f>VLOOKUP(A108,[1]Tableu_Data_Revize!$A$2:$N$107,9,FALSE)</f>
        <v xml:space="preserve">Şifre bilgileri mailden iletilmiştir.
</v>
      </c>
      <c r="S108" s="5">
        <f>VLOOKUP(A108,[1]Tableu_Data_Revize!$A$2:$N$107,10,FALSE)</f>
        <v>0</v>
      </c>
      <c r="T108" s="5" t="str">
        <f>VLOOKUP(A108,[1]Tableu_Data_Revize!$A$2:$N$107,11,FALSE)</f>
        <v>Ergun Bağcı, Fulya Bıçak MUŞTU,</v>
      </c>
      <c r="U108" s="5" t="str">
        <f>VLOOKUP(A108,[1]Tableu_Data_Revize!$A$2:$N$107,2,FALSE)</f>
        <v>Kapalı</v>
      </c>
    </row>
    <row r="109" spans="1:21" ht="17.5" customHeight="1" x14ac:dyDescent="0.35">
      <c r="A109" s="6">
        <v>1221778</v>
      </c>
      <c r="B109" s="6" t="s">
        <v>21</v>
      </c>
      <c r="C109" s="6" t="s">
        <v>77</v>
      </c>
      <c r="D109" s="6" t="s">
        <v>23</v>
      </c>
      <c r="E109" s="6" t="s">
        <v>42</v>
      </c>
      <c r="F109" s="6" t="s">
        <v>69</v>
      </c>
      <c r="G109" s="6" t="s">
        <v>34</v>
      </c>
      <c r="H109" s="7">
        <v>44783</v>
      </c>
      <c r="I109" s="6"/>
      <c r="J109" s="6" t="s">
        <v>73</v>
      </c>
      <c r="K109" s="6"/>
      <c r="L109" s="6" t="s">
        <v>38</v>
      </c>
      <c r="M109" s="6" t="s">
        <v>50</v>
      </c>
      <c r="N109" s="6" t="s">
        <v>75</v>
      </c>
      <c r="O109" s="5" t="str">
        <f>VLOOKUP(A109,[1]Tableu_Data_Revize!$A$2:$N$107,6,FALSE)</f>
        <v>August 10, 2022</v>
      </c>
      <c r="P109" s="5">
        <f>VLOOKUP(A109,[1]Tableu_Data_Revize!$A$2:$N$107,7,FALSE)</f>
        <v>0</v>
      </c>
      <c r="Q109" s="5">
        <f>VLOOKUP(A109,[1]Tableu_Data_Revize!$A$2:$N$107,8,FALSE)</f>
        <v>16</v>
      </c>
      <c r="R109" s="5">
        <f>VLOOKUP(A109,[1]Tableu_Data_Revize!$A$2:$N$107,9,FALSE)</f>
        <v>0</v>
      </c>
      <c r="S109" s="5">
        <f>VLOOKUP(A109,[1]Tableu_Data_Revize!$A$2:$N$107,10,FALSE)</f>
        <v>0</v>
      </c>
      <c r="T109" s="5" t="str">
        <f>VLOOKUP(A109,[1]Tableu_Data_Revize!$A$2:$N$107,11,FALSE)</f>
        <v>Ergun Bağcı, Fulya Bıçak MUŞTU,</v>
      </c>
      <c r="U109" s="5" t="str">
        <f>VLOOKUP(A109,[1]Tableu_Data_Revize!$A$2:$N$107,2,FALSE)</f>
        <v>Açık</v>
      </c>
    </row>
    <row r="110" spans="1:21" ht="17.5" customHeight="1" x14ac:dyDescent="0.35">
      <c r="A110" s="6">
        <v>1221777</v>
      </c>
      <c r="B110" s="6" t="s">
        <v>21</v>
      </c>
      <c r="C110" s="6" t="s">
        <v>78</v>
      </c>
      <c r="D110" s="6" t="s">
        <v>23</v>
      </c>
      <c r="E110" s="6" t="s">
        <v>36</v>
      </c>
      <c r="F110" s="6" t="s">
        <v>69</v>
      </c>
      <c r="G110" s="6" t="s">
        <v>34</v>
      </c>
      <c r="H110" s="7">
        <v>44783</v>
      </c>
      <c r="I110" s="6"/>
      <c r="J110" s="6" t="s">
        <v>73</v>
      </c>
      <c r="K110" s="6"/>
      <c r="L110" s="6" t="s">
        <v>28</v>
      </c>
      <c r="M110" s="6" t="s">
        <v>50</v>
      </c>
      <c r="N110" s="6" t="s">
        <v>75</v>
      </c>
      <c r="O110" s="5" t="str">
        <f>VLOOKUP(A110,[1]Tableu_Data_Revize!$A$2:$N$107,6,FALSE)</f>
        <v>August 10, 2022</v>
      </c>
      <c r="P110" s="5">
        <f>VLOOKUP(A110,[1]Tableu_Data_Revize!$A$2:$N$107,7,FALSE)</f>
        <v>0</v>
      </c>
      <c r="Q110" s="5">
        <f>VLOOKUP(A110,[1]Tableu_Data_Revize!$A$2:$N$107,8,FALSE)</f>
        <v>16</v>
      </c>
      <c r="R110" s="5">
        <f>VLOOKUP(A110,[1]Tableu_Data_Revize!$A$2:$N$107,9,FALSE)</f>
        <v>0</v>
      </c>
      <c r="S110" s="5">
        <f>VLOOKUP(A110,[1]Tableu_Data_Revize!$A$2:$N$107,10,FALSE)</f>
        <v>0</v>
      </c>
      <c r="T110" s="5" t="str">
        <f>VLOOKUP(A110,[1]Tableu_Data_Revize!$A$2:$N$107,11,FALSE)</f>
        <v>Ergun Bağcı, Fulya Bıçak MUŞTU,</v>
      </c>
      <c r="U110" s="5" t="str">
        <f>VLOOKUP(A110,[1]Tableu_Data_Revize!$A$2:$N$107,2,FALSE)</f>
        <v>Açık</v>
      </c>
    </row>
    <row r="111" spans="1:21" ht="17.5" customHeight="1" x14ac:dyDescent="0.35">
      <c r="A111" s="6">
        <v>1222913</v>
      </c>
      <c r="B111" s="6" t="s">
        <v>21</v>
      </c>
      <c r="C111" s="6" t="s">
        <v>74</v>
      </c>
      <c r="D111" s="6" t="s">
        <v>23</v>
      </c>
      <c r="E111" s="6" t="s">
        <v>36</v>
      </c>
      <c r="F111" s="6" t="s">
        <v>69</v>
      </c>
      <c r="G111" s="6" t="s">
        <v>34</v>
      </c>
      <c r="H111" s="7">
        <v>44789</v>
      </c>
      <c r="I111" s="6"/>
      <c r="J111" s="6" t="s">
        <v>73</v>
      </c>
      <c r="K111" s="6"/>
      <c r="L111" s="6" t="s">
        <v>44</v>
      </c>
      <c r="M111" s="6" t="s">
        <v>50</v>
      </c>
      <c r="N111" s="6" t="s">
        <v>75</v>
      </c>
      <c r="O111" s="5" t="str">
        <f>VLOOKUP(A111,[1]Tableu_Data_Revize!$A$2:$N$107,6,FALSE)</f>
        <v>August 16, 2022</v>
      </c>
      <c r="P111" s="5">
        <f>VLOOKUP(A111,[1]Tableu_Data_Revize!$A$2:$N$107,7,FALSE)</f>
        <v>0</v>
      </c>
      <c r="Q111" s="5">
        <f>VLOOKUP(A111,[1]Tableu_Data_Revize!$A$2:$N$107,8,FALSE)</f>
        <v>10</v>
      </c>
      <c r="R111" s="5">
        <f>VLOOKUP(A111,[1]Tableu_Data_Revize!$A$2:$N$107,9,FALSE)</f>
        <v>0</v>
      </c>
      <c r="S111" s="5">
        <f>VLOOKUP(A111,[1]Tableu_Data_Revize!$A$2:$N$107,10,FALSE)</f>
        <v>0</v>
      </c>
      <c r="T111" s="5" t="str">
        <f>VLOOKUP(A111,[1]Tableu_Data_Revize!$A$2:$N$107,11,FALSE)</f>
        <v>Ergun Bağcı, Fulya Bıçak MUŞTU,</v>
      </c>
      <c r="U111" s="5" t="str">
        <f>VLOOKUP(A111,[1]Tableu_Data_Revize!$A$2:$N$107,2,FALSE)</f>
        <v>Açık</v>
      </c>
    </row>
    <row r="112" spans="1:21" ht="17.5" customHeight="1" x14ac:dyDescent="0.35">
      <c r="A112" s="6">
        <v>1222888</v>
      </c>
      <c r="B112" s="6" t="s">
        <v>21</v>
      </c>
      <c r="C112" s="6" t="s">
        <v>76</v>
      </c>
      <c r="D112" s="6" t="s">
        <v>23</v>
      </c>
      <c r="E112" s="6" t="s">
        <v>36</v>
      </c>
      <c r="F112" s="6" t="s">
        <v>69</v>
      </c>
      <c r="G112" s="6" t="s">
        <v>26</v>
      </c>
      <c r="H112" s="7">
        <v>44789</v>
      </c>
      <c r="I112" s="6"/>
      <c r="J112" s="6" t="s">
        <v>73</v>
      </c>
      <c r="K112" s="6">
        <v>8.5</v>
      </c>
      <c r="L112" s="6" t="s">
        <v>38</v>
      </c>
      <c r="M112" s="6" t="s">
        <v>50</v>
      </c>
      <c r="N112" s="6" t="s">
        <v>75</v>
      </c>
      <c r="O112" s="5" t="str">
        <f>VLOOKUP(A112,[1]Tableu_Data_Revize!$A$2:$N$107,6,FALSE)</f>
        <v>August 16, 2022</v>
      </c>
      <c r="P112" s="5">
        <f>VLOOKUP(A112,[1]Tableu_Data_Revize!$A$2:$N$107,7,FALSE)</f>
        <v>0</v>
      </c>
      <c r="Q112" s="5">
        <f>VLOOKUP(A112,[1]Tableu_Data_Revize!$A$2:$N$107,8,FALSE)</f>
        <v>10</v>
      </c>
      <c r="R112" s="5">
        <f>VLOOKUP(A112,[1]Tableu_Data_Revize!$A$2:$N$107,9,FALSE)</f>
        <v>0</v>
      </c>
      <c r="S112" s="5">
        <f>VLOOKUP(A112,[1]Tableu_Data_Revize!$A$2:$N$107,10,FALSE)</f>
        <v>0</v>
      </c>
      <c r="T112" s="5" t="str">
        <f>VLOOKUP(A112,[1]Tableu_Data_Revize!$A$2:$N$107,11,FALSE)</f>
        <v>Ergun Bağcı, Fulya Bıçak MUŞTU,</v>
      </c>
      <c r="U112" s="5" t="str">
        <f>VLOOKUP(A112,[1]Tableu_Data_Revize!$A$2:$N$107,2,FALSE)</f>
        <v>Açık</v>
      </c>
    </row>
    <row r="113" spans="1:21" ht="17.5" customHeight="1" x14ac:dyDescent="0.35">
      <c r="A113" s="6">
        <v>1223037</v>
      </c>
      <c r="B113" s="6" t="s">
        <v>31</v>
      </c>
      <c r="C113" s="6" t="s">
        <v>148</v>
      </c>
      <c r="D113" s="6" t="s">
        <v>23</v>
      </c>
      <c r="E113" s="6" t="s">
        <v>36</v>
      </c>
      <c r="F113" s="6" t="s">
        <v>135</v>
      </c>
      <c r="G113" s="6" t="s">
        <v>47</v>
      </c>
      <c r="H113" s="7">
        <v>44789</v>
      </c>
      <c r="I113" s="7">
        <v>44794</v>
      </c>
      <c r="J113" s="6" t="s">
        <v>143</v>
      </c>
      <c r="K113" s="6"/>
      <c r="L113" s="6"/>
      <c r="M113" s="6"/>
      <c r="N113" s="6"/>
      <c r="O113" s="5" t="str">
        <f>VLOOKUP(A113,[1]Tableu_Data_Revize!$A$2:$N$107,6,FALSE)</f>
        <v>August 16, 2022</v>
      </c>
      <c r="P113" s="5" t="str">
        <f>VLOOKUP(A113,[1]Tableu_Data_Revize!$A$2:$N$107,7,FALSE)</f>
        <v>August 21, 2022</v>
      </c>
      <c r="Q113" s="5">
        <f>VLOOKUP(A113,[1]Tableu_Data_Revize!$A$2:$N$107,8,FALSE)</f>
        <v>5</v>
      </c>
      <c r="R113" s="5" t="str">
        <f>VLOOKUP(A113,[1]Tableu_Data_Revize!$A$2:$N$107,9,FALSE)</f>
        <v xml:space="preserve">VPN yetkisi verilmiştir ve döküman iletilmiştir.
</v>
      </c>
      <c r="S113" s="5">
        <f>VLOOKUP(A113,[1]Tableu_Data_Revize!$A$2:$N$107,10,FALSE)</f>
        <v>0</v>
      </c>
      <c r="T113" s="5" t="str">
        <f>VLOOKUP(A113,[1]Tableu_Data_Revize!$A$2:$N$107,11,FALSE)</f>
        <v>Ergun Bağcı, Fulya Bıçak MUŞTU,</v>
      </c>
      <c r="U113" s="5" t="str">
        <f>VLOOKUP(A113,[1]Tableu_Data_Revize!$A$2:$N$107,2,FALSE)</f>
        <v>Kapalı</v>
      </c>
    </row>
    <row r="114" spans="1:21" ht="17.5" customHeight="1" x14ac:dyDescent="0.35">
      <c r="A114" s="6">
        <v>1222935</v>
      </c>
      <c r="B114" s="6" t="s">
        <v>31</v>
      </c>
      <c r="C114" s="6" t="s">
        <v>149</v>
      </c>
      <c r="D114" s="6" t="s">
        <v>23</v>
      </c>
      <c r="E114" s="6" t="s">
        <v>129</v>
      </c>
      <c r="F114" s="6" t="s">
        <v>135</v>
      </c>
      <c r="G114" s="6" t="s">
        <v>47</v>
      </c>
      <c r="H114" s="7">
        <v>44789</v>
      </c>
      <c r="I114" s="7">
        <v>44794</v>
      </c>
      <c r="J114" s="6" t="s">
        <v>143</v>
      </c>
      <c r="K114" s="6"/>
      <c r="L114" s="6"/>
      <c r="M114" s="6"/>
      <c r="N114" s="6"/>
      <c r="O114" s="5" t="str">
        <f>VLOOKUP(A114,[1]Tableu_Data_Revize!$A$2:$N$107,6,FALSE)</f>
        <v>August 16, 2022</v>
      </c>
      <c r="P114" s="5" t="str">
        <f>VLOOKUP(A114,[1]Tableu_Data_Revize!$A$2:$N$107,7,FALSE)</f>
        <v>August 21, 2022</v>
      </c>
      <c r="Q114" s="5">
        <f>VLOOKUP(A114,[1]Tableu_Data_Revize!$A$2:$N$107,8,FALSE)</f>
        <v>5</v>
      </c>
      <c r="R114" s="5" t="str">
        <f>VLOOKUP(A114,[1]Tableu_Data_Revize!$A$2:$N$107,9,FALSE)</f>
        <v>sorun düzelmiştir</v>
      </c>
      <c r="S114" s="5">
        <f>VLOOKUP(A114,[1]Tableu_Data_Revize!$A$2:$N$107,10,FALSE)</f>
        <v>0</v>
      </c>
      <c r="T114" s="5" t="str">
        <f>VLOOKUP(A114,[1]Tableu_Data_Revize!$A$2:$N$107,11,FALSE)</f>
        <v>Fulya Bıçak MUŞTU,</v>
      </c>
      <c r="U114" s="5" t="str">
        <f>VLOOKUP(A114,[1]Tableu_Data_Revize!$A$2:$N$107,2,FALSE)</f>
        <v>Kapalı</v>
      </c>
    </row>
    <row r="115" spans="1:21" ht="17.5" customHeight="1" x14ac:dyDescent="0.35">
      <c r="A115" s="6">
        <v>1223362</v>
      </c>
      <c r="B115" s="6" t="s">
        <v>31</v>
      </c>
      <c r="C115" s="6" t="s">
        <v>147</v>
      </c>
      <c r="D115" s="6" t="s">
        <v>23</v>
      </c>
      <c r="E115" s="6" t="s">
        <v>36</v>
      </c>
      <c r="F115" s="6" t="s">
        <v>135</v>
      </c>
      <c r="G115" s="6" t="s">
        <v>47</v>
      </c>
      <c r="H115" s="7">
        <v>44791</v>
      </c>
      <c r="I115" s="7">
        <v>44794</v>
      </c>
      <c r="J115" s="6" t="s">
        <v>143</v>
      </c>
      <c r="K115" s="6"/>
      <c r="L115" s="6"/>
      <c r="M115" s="6"/>
      <c r="N115" s="6"/>
      <c r="O115" s="5" t="str">
        <f>VLOOKUP(A115,[1]Tableu_Data_Revize!$A$2:$N$107,6,FALSE)</f>
        <v>August 18, 2022</v>
      </c>
      <c r="P115" s="5" t="str">
        <f>VLOOKUP(A115,[1]Tableu_Data_Revize!$A$2:$N$107,7,FALSE)</f>
        <v>August 21, 2022</v>
      </c>
      <c r="Q115" s="5">
        <f>VLOOKUP(A115,[1]Tableu_Data_Revize!$A$2:$N$107,8,FALSE)</f>
        <v>3</v>
      </c>
      <c r="R115" s="5" t="str">
        <f>VLOOKUP(A115,[1]Tableu_Data_Revize!$A$2:$N$107,9,FALSE)</f>
        <v>sorun düzelmiştir, uygulama yüklenmiştir</v>
      </c>
      <c r="S115" s="5">
        <f>VLOOKUP(A115,[1]Tableu_Data_Revize!$A$2:$N$107,10,FALSE)</f>
        <v>0</v>
      </c>
      <c r="T115" s="5" t="str">
        <f>VLOOKUP(A115,[1]Tableu_Data_Revize!$A$2:$N$107,11,FALSE)</f>
        <v>Ergun Bağcı, Fulya Bıçak MUŞTU,</v>
      </c>
      <c r="U115" s="5" t="str">
        <f>VLOOKUP(A115,[1]Tableu_Data_Revize!$A$2:$N$107,2,FALSE)</f>
        <v>Kapalı</v>
      </c>
    </row>
    <row r="116" spans="1:21" ht="17.5" customHeight="1" x14ac:dyDescent="0.35">
      <c r="A116" s="6">
        <v>1224047</v>
      </c>
      <c r="B116" s="6" t="s">
        <v>21</v>
      </c>
      <c r="C116" s="6" t="s">
        <v>71</v>
      </c>
      <c r="D116" s="6" t="s">
        <v>23</v>
      </c>
      <c r="E116" s="6" t="s">
        <v>36</v>
      </c>
      <c r="F116" s="6" t="s">
        <v>72</v>
      </c>
      <c r="G116" s="6" t="s">
        <v>34</v>
      </c>
      <c r="H116" s="7">
        <v>44795</v>
      </c>
      <c r="I116" s="6"/>
      <c r="J116" s="6" t="s">
        <v>73</v>
      </c>
      <c r="K116" s="6"/>
      <c r="L116" s="6" t="s">
        <v>38</v>
      </c>
      <c r="M116" s="6" t="s">
        <v>39</v>
      </c>
      <c r="N116" s="6" t="s">
        <v>45</v>
      </c>
      <c r="O116" s="5" t="str">
        <f>VLOOKUP(A116,[1]Tableu_Data_Revize!$A$2:$N$107,6,FALSE)</f>
        <v>August 22, 2022</v>
      </c>
      <c r="P116" s="5">
        <f>VLOOKUP(A116,[1]Tableu_Data_Revize!$A$2:$N$107,7,FALSE)</f>
        <v>0</v>
      </c>
      <c r="Q116" s="5">
        <f>VLOOKUP(A116,[1]Tableu_Data_Revize!$A$2:$N$107,8,FALSE)</f>
        <v>4</v>
      </c>
      <c r="R116" s="5">
        <f>VLOOKUP(A116,[1]Tableu_Data_Revize!$A$2:$N$107,9,FALSE)</f>
        <v>0</v>
      </c>
      <c r="S116" s="5">
        <f>VLOOKUP(A116,[1]Tableu_Data_Revize!$A$2:$N$107,10,FALSE)</f>
        <v>0</v>
      </c>
      <c r="T116" s="5" t="str">
        <f>VLOOKUP(A116,[1]Tableu_Data_Revize!$A$2:$N$107,11,FALSE)</f>
        <v>Ergun Bağcı, Fulya Bıçak MUŞTU,</v>
      </c>
      <c r="U116" s="5" t="str">
        <f>VLOOKUP(A116,[1]Tableu_Data_Revize!$A$2:$N$107,2,FALSE)</f>
        <v>Açık</v>
      </c>
    </row>
    <row r="117" spans="1:21" ht="17.5" customHeight="1" x14ac:dyDescent="0.35">
      <c r="A117" s="6">
        <v>1224230</v>
      </c>
      <c r="B117" s="6" t="s">
        <v>21</v>
      </c>
      <c r="C117" s="6" t="s">
        <v>146</v>
      </c>
      <c r="D117" s="6" t="s">
        <v>23</v>
      </c>
      <c r="E117" s="6" t="s">
        <v>56</v>
      </c>
      <c r="F117" s="6" t="s">
        <v>135</v>
      </c>
      <c r="G117" s="6" t="s">
        <v>26</v>
      </c>
      <c r="H117" s="7">
        <v>44796</v>
      </c>
      <c r="I117" s="6"/>
      <c r="J117" s="6" t="s">
        <v>143</v>
      </c>
      <c r="K117" s="6">
        <v>6</v>
      </c>
      <c r="L117" s="6"/>
      <c r="M117" s="6"/>
      <c r="N117" s="6"/>
      <c r="O117" s="5" t="e">
        <f>VLOOKUP(A117,[1]Tableu_Data_Revize!$A$2:$N$107,6,FALSE)</f>
        <v>#N/A</v>
      </c>
      <c r="P117" s="5" t="e">
        <f>VLOOKUP(A117,[1]Tableu_Data_Revize!$A$2:$N$107,7,FALSE)</f>
        <v>#N/A</v>
      </c>
      <c r="Q117" s="5" t="e">
        <f>VLOOKUP(A117,[1]Tableu_Data_Revize!$A$2:$N$107,8,FALSE)</f>
        <v>#N/A</v>
      </c>
      <c r="R117" s="5" t="e">
        <f>VLOOKUP(A117,[1]Tableu_Data_Revize!$A$2:$N$107,9,FALSE)</f>
        <v>#N/A</v>
      </c>
      <c r="S117" s="5" t="e">
        <f>VLOOKUP(A117,[1]Tableu_Data_Revize!$A$2:$N$107,10,FALSE)</f>
        <v>#N/A</v>
      </c>
      <c r="T117" s="5" t="e">
        <f>VLOOKUP(A117,[1]Tableu_Data_Revize!$A$2:$N$107,11,FALSE)</f>
        <v>#N/A</v>
      </c>
      <c r="U117" s="5" t="e">
        <f>VLOOKUP(A117,[1]Tableu_Data_Revize!$A$2:$N$107,2,FALSE)</f>
        <v>#N/A</v>
      </c>
    </row>
    <row r="118" spans="1:21" ht="17.5" customHeight="1" x14ac:dyDescent="0.35">
      <c r="A118" s="6">
        <v>1224811</v>
      </c>
      <c r="B118" s="6" t="s">
        <v>21</v>
      </c>
      <c r="C118" s="6" t="s">
        <v>142</v>
      </c>
      <c r="D118" s="6" t="s">
        <v>23</v>
      </c>
      <c r="E118" s="6" t="s">
        <v>36</v>
      </c>
      <c r="F118" s="6" t="s">
        <v>135</v>
      </c>
      <c r="G118" s="6" t="s">
        <v>47</v>
      </c>
      <c r="H118" s="7">
        <v>44798</v>
      </c>
      <c r="I118" s="7">
        <v>44798</v>
      </c>
      <c r="J118" s="6" t="s">
        <v>143</v>
      </c>
      <c r="K118" s="6"/>
      <c r="L118" s="6"/>
      <c r="M118" s="6"/>
      <c r="N118" s="6"/>
      <c r="O118" s="5" t="str">
        <f>VLOOKUP(A118,[1]Tableu_Data_Revize!$A$2:$N$107,6,FALSE)</f>
        <v>August 25, 2022</v>
      </c>
      <c r="P118" s="5">
        <f>VLOOKUP(A118,[1]Tableu_Data_Revize!$A$2:$N$107,7,FALSE)</f>
        <v>0</v>
      </c>
      <c r="Q118" s="5">
        <f>VLOOKUP(A118,[1]Tableu_Data_Revize!$A$2:$N$107,8,FALSE)</f>
        <v>1</v>
      </c>
      <c r="R118" s="5">
        <f>VLOOKUP(A118,[1]Tableu_Data_Revize!$A$2:$N$107,9,FALSE)</f>
        <v>0</v>
      </c>
      <c r="S118" s="5">
        <f>VLOOKUP(A118,[1]Tableu_Data_Revize!$A$2:$N$107,10,FALSE)</f>
        <v>0</v>
      </c>
      <c r="T118" s="5" t="str">
        <f>VLOOKUP(A118,[1]Tableu_Data_Revize!$A$2:$N$107,11,FALSE)</f>
        <v>Ergun Bağcı, Fulya Bıçak MUŞTU,</v>
      </c>
      <c r="U118" s="5" t="str">
        <f>VLOOKUP(A118,[1]Tableu_Data_Revize!$A$2:$N$107,2,FALSE)</f>
        <v>Açık</v>
      </c>
    </row>
    <row r="119" spans="1:21" ht="17.5" customHeight="1" x14ac:dyDescent="0.35">
      <c r="A119" s="6">
        <v>1224794</v>
      </c>
      <c r="B119" s="6" t="s">
        <v>31</v>
      </c>
      <c r="C119" s="6" t="s">
        <v>144</v>
      </c>
      <c r="D119" s="6" t="s">
        <v>23</v>
      </c>
      <c r="E119" s="6" t="s">
        <v>129</v>
      </c>
      <c r="F119" s="6" t="s">
        <v>135</v>
      </c>
      <c r="G119" s="6" t="s">
        <v>47</v>
      </c>
      <c r="H119" s="7">
        <v>44798</v>
      </c>
      <c r="I119" s="7">
        <v>44799</v>
      </c>
      <c r="J119" s="6" t="s">
        <v>143</v>
      </c>
      <c r="K119" s="6"/>
      <c r="L119" s="6"/>
      <c r="M119" s="6"/>
      <c r="N119" s="6"/>
      <c r="O119" s="5" t="str">
        <f>VLOOKUP(A119,[1]Tableu_Data_Revize!$A$2:$N$107,6,FALSE)</f>
        <v>August 25, 2022</v>
      </c>
      <c r="P119" s="5">
        <f>VLOOKUP(A119,[1]Tableu_Data_Revize!$A$2:$N$107,7,FALSE)</f>
        <v>0</v>
      </c>
      <c r="Q119" s="5">
        <f>VLOOKUP(A119,[1]Tableu_Data_Revize!$A$2:$N$107,8,FALSE)</f>
        <v>1</v>
      </c>
      <c r="R119" s="5">
        <f>VLOOKUP(A119,[1]Tableu_Data_Revize!$A$2:$N$107,9,FALSE)</f>
        <v>0</v>
      </c>
      <c r="S119" s="5">
        <f>VLOOKUP(A119,[1]Tableu_Data_Revize!$A$2:$N$107,10,FALSE)</f>
        <v>0</v>
      </c>
      <c r="T119" s="5" t="str">
        <f>VLOOKUP(A119,[1]Tableu_Data_Revize!$A$2:$N$107,11,FALSE)</f>
        <v>Fulya Bıçak MUŞTU,</v>
      </c>
      <c r="U119" s="5" t="str">
        <f>VLOOKUP(A119,[1]Tableu_Data_Revize!$A$2:$N$107,2,FALSE)</f>
        <v>Açık</v>
      </c>
    </row>
    <row r="120" spans="1:21" ht="17.5" customHeight="1" x14ac:dyDescent="0.35">
      <c r="A120" s="6">
        <v>1224630</v>
      </c>
      <c r="B120" s="6" t="s">
        <v>31</v>
      </c>
      <c r="C120" s="6" t="s">
        <v>145</v>
      </c>
      <c r="D120" s="6" t="s">
        <v>23</v>
      </c>
      <c r="E120" s="6" t="s">
        <v>36</v>
      </c>
      <c r="F120" s="6" t="s">
        <v>135</v>
      </c>
      <c r="G120" s="6" t="s">
        <v>26</v>
      </c>
      <c r="H120" s="7">
        <v>44798</v>
      </c>
      <c r="I120" s="6"/>
      <c r="J120" s="6" t="s">
        <v>143</v>
      </c>
      <c r="K120" s="6"/>
      <c r="L120" s="6"/>
      <c r="M120" s="6"/>
      <c r="N120" s="6"/>
      <c r="O120" s="5" t="str">
        <f>VLOOKUP(A120,[1]Tableu_Data_Revize!$A$2:$N$107,6,FALSE)</f>
        <v>August 25, 2022</v>
      </c>
      <c r="P120" s="5">
        <f>VLOOKUP(A120,[1]Tableu_Data_Revize!$A$2:$N$107,7,FALSE)</f>
        <v>0</v>
      </c>
      <c r="Q120" s="5">
        <f>VLOOKUP(A120,[1]Tableu_Data_Revize!$A$2:$N$107,8,FALSE)</f>
        <v>1</v>
      </c>
      <c r="R120" s="5">
        <f>VLOOKUP(A120,[1]Tableu_Data_Revize!$A$2:$N$107,9,FALSE)</f>
        <v>0</v>
      </c>
      <c r="S120" s="5">
        <f>VLOOKUP(A120,[1]Tableu_Data_Revize!$A$2:$N$107,10,FALSE)</f>
        <v>0</v>
      </c>
      <c r="T120" s="5" t="str">
        <f>VLOOKUP(A120,[1]Tableu_Data_Revize!$A$2:$N$107,11,FALSE)</f>
        <v>Ergun Bağcı, Fulya Bıçak MUŞTU,</v>
      </c>
      <c r="U120" s="5" t="str">
        <f>VLOOKUP(A120,[1]Tableu_Data_Revize!$A$2:$N$107,2,FALSE)</f>
        <v>Açık</v>
      </c>
    </row>
  </sheetData>
  <autoFilter ref="A1:W1">
    <sortState ref="A2:W120">
      <sortCondition ref="H1"/>
    </sortState>
  </autoFilter>
  <pageMargins left="0.7" right="0.7" top="0.75" bottom="0.75" header="0.3" footer="0.3"/>
  <customProperties>
    <customPr name="EpmWorksheetKeyString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Combined_Dataset</vt:lpstr>
      <vt:lpstr>Additional_Dataset</vt:lpstr>
      <vt:lpstr>Combined_Dataset (with del col)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2022-09-01T08:12:27Z</dcterms:modified>
</cp:coreProperties>
</file>